
<file path=[Content_Types].xml><?xml version="1.0" encoding="utf-8"?>
<Types xmlns="http://schemas.openxmlformats.org/package/2006/content-types">
  <Override PartName="/xl/pivotTables/pivotTable6.xml" ContentType="application/vnd.openxmlformats-officedocument.spreadsheetml.pivotTable+xml"/>
  <Override PartName="/xl/charts/chart6.xml" ContentType="application/vnd.openxmlformats-officedocument.drawingml.chart+xml"/>
  <Override PartName="/xl/slicerCaches/slicerCache4.xml" ContentType="application/vnd.ms-excel.slicerCache+xml"/>
  <Override PartName="/xl/charts/style8.xml" ContentType="application/vnd.ms-office.chartstyle+xml"/>
  <Override PartName="/xl/theme/theme1.xml" ContentType="application/vnd.openxmlformats-officedocument.theme+xml"/>
  <Override PartName="/xl/styles.xml" ContentType="application/vnd.openxmlformats-officedocument.spreadsheetml.styles+xml"/>
  <Override PartName="/xl/pivotTables/pivotTable4.xml" ContentType="application/vnd.openxmlformats-officedocument.spreadsheetml.pivotTable+xml"/>
  <Override PartName="/xl/charts/chart4.xml" ContentType="application/vnd.openxmlformats-officedocument.drawingml.chart+xml"/>
  <Override PartName="/xl/slicerCaches/slicerCache2.xml" ContentType="application/vnd.ms-excel.slicerCache+xml"/>
  <Override PartName="/xl/charts/style6.xml" ContentType="application/vnd.ms-office.chartstyle+xml"/>
  <Override PartName="/xl/pivotTables/pivotTable2.xml" ContentType="application/vnd.openxmlformats-officedocument.spreadsheetml.pivotTable+xml"/>
  <Override PartName="/xl/charts/chart2.xml" ContentType="application/vnd.openxmlformats-officedocument.drawingml.chart+xml"/>
  <Override PartName="/xl/drawings/drawing4.xml" ContentType="application/vnd.openxmlformats-officedocument.drawing+xml"/>
  <Override PartName="/xl/charts/style16.xml" ContentType="application/vnd.ms-office.chartstyle+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harts/style2.xml" ContentType="application/vnd.ms-office.chartstyle+xml"/>
  <Override PartName="/xl/charts/style14.xml" ContentType="application/vnd.ms-office.chartstyle+xml"/>
  <Override PartName="/xl/charts/colors9.xml" ContentType="application/vnd.ms-office.chartcolorstyle+xml"/>
  <Override PartName="/xl/charts/colors13.xml" ContentType="application/vnd.ms-office.chartcolorstyle+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Tables/pivotTable14.xml" ContentType="application/vnd.openxmlformats-officedocument.spreadsheetml.pivotTable+xml"/>
  <Override PartName="/xl/charts/colors11.xml" ContentType="application/vnd.ms-office.chartcolorstyle+xml"/>
  <Override PartName="/xl/worksheets/sheet1.xml" ContentType="application/vnd.openxmlformats-officedocument.spreadsheetml.worksheet+xml"/>
  <Override PartName="/xl/pivotTables/pivotTable12.xml" ContentType="application/vnd.openxmlformats-officedocument.spreadsheetml.pivotTable+xml"/>
  <Override PartName="/xl/timelines/timeline2.xml" ContentType="application/vnd.ms-excel.timeline+xml"/>
  <Override PartName="/xl/charts/style10.xml" ContentType="application/vnd.ms-office.chartstyle+xml"/>
  <Override PartName="/xl/charts/colors5.xml" ContentType="application/vnd.ms-office.chartcolorstyle+xml"/>
  <Override PartName="/xl/sharedStrings.xml" ContentType="application/vnd.openxmlformats-officedocument.spreadsheetml.sharedStrings+xml"/>
  <Override PartName="/xl/pivotTables/pivotTable9.xml" ContentType="application/vnd.openxmlformats-officedocument.spreadsheetml.pivotTable+xml"/>
  <Override PartName="/xl/pivotTables/pivotTable10.xml" ContentType="application/vnd.openxmlformats-officedocument.spreadsheetml.pivotTable+xml"/>
  <Override PartName="/xl/slicerCaches/slicerCache7.xml" ContentType="application/vnd.ms-excel.slicerCache+xml"/>
  <Override PartName="/xl/charts/colors3.xml" ContentType="application/vnd.ms-office.chartcolorstyle+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7.xml" ContentType="application/vnd.openxmlformats-officedocument.spreadsheetml.pivotTable+xml"/>
  <Override PartName="/xl/pivotTables/pivotTable8.xml" ContentType="application/vnd.openxmlformats-officedocument.spreadsheetml.pivotTable+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slicerCaches/slicerCache5.xml" ContentType="application/vnd.ms-excel.slicerCache+xml"/>
  <Override PartName="/xl/slicerCaches/slicerCache6.xml" ContentType="application/vnd.ms-excel.slicerCache+xml"/>
  <Override PartName="/xl/slicers/slicer1.xml" ContentType="application/vnd.ms-excel.slicer+xml"/>
  <Override PartName="/xl/slicers/slicer2.xml" ContentType="application/vnd.ms-excel.slicer+xml"/>
  <Override PartName="/xl/charts/colors1.xml" ContentType="application/vnd.ms-office.chartcolorstyle+xml"/>
  <Override PartName="/docProps/core.xml" ContentType="application/vnd.openxmlformats-package.core-properties+xml"/>
  <Default Extension="png" ContentType="image/png"/>
  <Override PartName="/xl/pivotTables/pivotTable5.xml" ContentType="application/vnd.openxmlformats-officedocument.spreadsheetml.pivotTable+xml"/>
  <Override PartName="/xl/charts/chart7.xml" ContentType="application/vnd.openxmlformats-officedocument.drawingml.chart+xml"/>
  <Override PartName="/xl/charts/chart10.xml" ContentType="application/vnd.openxmlformats-officedocument.drawingml.chart+xml"/>
  <Override PartName="/xl/slicerCaches/slicerCache3.xml" ContentType="application/vnd.ms-excel.slicerCache+xml"/>
  <Override PartName="/xl/charts/style9.xml" ContentType="application/vnd.ms-office.chartstyle+xml"/>
  <Override PartName="/xl/pivotTables/pivotTable3.xml" ContentType="application/vnd.openxmlformats-officedocument.spreadsheetml.pivotTable+xml"/>
  <Override PartName="/xl/charts/chart5.xml" ContentType="application/vnd.openxmlformats-officedocument.drawingml.chart+xml"/>
  <Override PartName="/xl/slicerCaches/slicerCache1.xml" ContentType="application/vnd.ms-excel.slicerCache+xml"/>
  <Override PartName="/xl/worksheets/sheet6.xml" ContentType="application/vnd.openxmlformats-officedocument.spreadsheetml.worksheet+xml"/>
  <Override PartName="/xl/pivotTables/pivotTable1.xml" ContentType="application/vnd.openxmlformats-officedocument.spreadsheetml.pivotTable+xml"/>
  <Override PartName="/xl/charts/chart3.xml" ContentType="application/vnd.openxmlformats-officedocument.drawingml.chart+xml"/>
  <Override PartName="/xl/timelineCaches/timelineCache1.xml" ContentType="application/vnd.ms-excel.timelineCache+xml"/>
  <Override PartName="/xl/charts/style5.xml" ContentType="application/vnd.ms-office.chartstyle+xml"/>
  <Override PartName="/xl/charts/colors16.xml" ContentType="application/vnd.ms-office.chartcolorstyle+xml"/>
  <Override PartName="/xl/workbook.xml" ContentType="application/vnd.openxmlformats-officedocument.spreadsheetml.sheet.main+xml"/>
  <Override PartName="/xl/worksheets/sheet4.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charts/colors14.xml" ContentType="application/vnd.ms-office.chartcolorstyle+xml"/>
  <Override PartName="/xl/charts/style3.xml" ContentType="application/vnd.ms-office.chartstyle+xml"/>
  <Override PartName="/xl/charts/style1.xml" ContentType="application/vnd.ms-office.chartstyle+xml"/>
  <Override PartName="/xl/charts/colors8.xml" ContentType="application/vnd.ms-office.chartcolorstyle+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pivotTables/pivotTable13.xml" ContentType="application/vnd.openxmlformats-officedocument.spreadsheetml.pivotTable+xml"/>
  <Override PartName="/xl/charts/colors6.xml" ContentType="application/vnd.ms-office.chartcolorstyle+xml"/>
  <Override PartName="/xl/charts/style13.xml" ContentType="application/vnd.ms-office.chartstyle+xml"/>
  <Override PartName="/xl/pivotCache/pivotCacheDefinition1.xml" ContentType="application/vnd.openxmlformats-officedocument.spreadsheetml.pivotCacheDefinition+xml"/>
  <Override PartName="/xl/pivotTables/pivotTable11.xml" ContentType="application/vnd.openxmlformats-officedocument.spreadsheetml.pivotTable+xml"/>
  <Override PartName="/xl/calcChain.xml" ContentType="application/vnd.openxmlformats-officedocument.spreadsheetml.calcChain+xml"/>
  <Override PartName="/xl/timelines/timeline1.xml" ContentType="application/vnd.ms-excel.timeline+xml"/>
  <Override PartName="/xl/charts/colors10.xml" ContentType="application/vnd.ms-office.chartcolorstyle+xml"/>
  <Override PartName="/xl/charts/style11.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hidePivotFieldList="1"/>
  <bookViews>
    <workbookView xWindow="-110" yWindow="-110" windowWidth="19420" windowHeight="11020" activeTab="2"/>
  </bookViews>
  <sheets>
    <sheet name="Planning" sheetId="3" r:id="rId1"/>
    <sheet name="Sheet1" sheetId="6" r:id="rId2"/>
    <sheet name="Main Data" sheetId="1" r:id="rId3"/>
    <sheet name="KPI" sheetId="5" r:id="rId4"/>
    <sheet name="Dashboard" sheetId="7" r:id="rId5"/>
    <sheet name="Theory" sheetId="2" r:id="rId6"/>
  </sheets>
  <definedNames>
    <definedName name="_xlchart.v1.0" hidden="1">KPI!$AC$11:$AC$14</definedName>
    <definedName name="_xlchart.v1.1" hidden="1">KPI!$AD$10</definedName>
    <definedName name="_xlchart.v1.10" hidden="1">KPI!$AD$10</definedName>
    <definedName name="_xlchart.v1.11" hidden="1">KPI!$AD$11:$AD$14</definedName>
    <definedName name="_xlchart.v1.2" hidden="1">KPI!$AD$11:$AD$14</definedName>
    <definedName name="_xlchart.v1.3" hidden="1">KPI!$Q$11:$Q$14</definedName>
    <definedName name="_xlchart.v1.4" hidden="1">KPI!$R$10</definedName>
    <definedName name="_xlchart.v1.5" hidden="1">KPI!$R$11:$R$14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24519"/>
  <pivotCaches>
    <pivotCache cacheId="0" r:id="rId7"/>
    <pivotCache cacheId="1" r:id="rId8"/>
  </pivotCaches>
  <extLst xmlns:x15="http://schemas.microsoft.com/office/spreadsheetml/2010/11/main">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uri="{D0CA8CA8-9F24-4464-BF8E-62219DCF47F9}">
      <x15:timelineCacheRefs>
        <x15:timelineCacheRef r:id="rId16"/>
      </x15:timelineCacheRefs>
    </ex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5"/>
  <c r="AD2"/>
  <c r="AD15"/>
  <c r="J25"/>
  <c r="K29"/>
  <c r="AD12"/>
  <c r="J31"/>
  <c r="K36"/>
  <c r="J32"/>
  <c r="F16"/>
  <c r="K24"/>
  <c r="F17"/>
  <c r="AD13"/>
  <c r="AD11"/>
  <c r="R12"/>
  <c r="R13"/>
  <c r="K27"/>
  <c r="J28"/>
  <c r="J36"/>
  <c r="F15"/>
  <c r="R14"/>
  <c r="R11"/>
  <c r="J27"/>
  <c r="J24"/>
  <c r="K25"/>
  <c r="C7"/>
  <c r="C2"/>
  <c r="A7"/>
  <c r="J22"/>
  <c r="K33"/>
  <c r="K35"/>
  <c r="K32"/>
  <c r="A2"/>
  <c r="K30"/>
  <c r="K28"/>
  <c r="K34"/>
  <c r="G13"/>
  <c r="K22"/>
  <c r="AD14"/>
  <c r="F2"/>
  <c r="G16"/>
  <c r="K31"/>
  <c r="J30"/>
  <c r="F14"/>
  <c r="G14"/>
  <c r="G15"/>
  <c r="G17"/>
  <c r="J34"/>
  <c r="J35"/>
  <c r="J23"/>
  <c r="F13"/>
  <c r="K26"/>
  <c r="J29"/>
  <c r="J33"/>
  <c r="K23"/>
  <c r="J26"/>
  <c r="F18" l="1"/>
  <c r="G2"/>
  <c r="G18"/>
</calcChain>
</file>

<file path=xl/sharedStrings.xml><?xml version="1.0" encoding="utf-8"?>
<sst xmlns="http://schemas.openxmlformats.org/spreadsheetml/2006/main" count="120162" uniqueCount="32988">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</sst>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numFmts count="4">
    <numFmt numFmtId="43" formatCode="_(* #,##0.00_);_(* \(#,##0.00\);_(* &quot;-&quot;??_);_(@_)"/>
    <numFmt numFmtId="164" formatCode="[$-409]d/mmm/yyyy;@"/>
    <numFmt numFmtId="165" formatCode="dd/mm/yyyy"/>
    <numFmt numFmtId="166" formatCode="_(* #,##0_);_(* \(#,##0\);_(* &quot;-&quot;??_);_(@_)"/>
  </numFmts>
  <fonts count="3">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8">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0" fillId="0" borderId="0" xfId="0" applyNumberFormat="1" applyAlignment="1">
      <alignment horizontal="center" vertical="center"/>
    </xf>
  </cellXfs>
  <cellStyles count="3">
    <cellStyle name="Comma" xfId="2" builtinId="3"/>
    <cellStyle name="Normal" xfId="0" builtinId="0"/>
    <cellStyle name="Percent" xfId="1" builtinId="5"/>
  </cellStyles>
  <dxfs count="81">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
  <c:chart>
    <c:title>
      <c:tx>
        <c:strRef>
          <c:f>KPI!$F$2</c:f>
          <c:strCache>
            <c:ptCount val="1"/>
            <c:pt idx="0">
              <c:v> 5,604,599 </c:v>
            </c:pt>
          </c:strCache>
        </c:strRef>
      </c:tx>
      <c:layout/>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plotArea>
      <c:layout/>
      <c:barChart>
        <c:barDir val="col"/>
        <c:grouping val="stacked"/>
        <c:ser>
          <c:idx val="0"/>
          <c:order val="0"/>
          <c:tx>
            <c:strRef>
              <c:f>KPI!$F$12</c:f>
              <c:strCache>
                <c:ptCount val="1"/>
                <c:pt idx="0">
                  <c:v>Sum of Net Sales</c:v>
                </c:pt>
              </c:strCache>
            </c:strRef>
          </c:tx>
          <c:spPr>
            <a:solidFill>
              <a:schemeClr val="dk1">
                <a:tint val="88500"/>
              </a:schemeClr>
            </a:solidFill>
            <a:ln>
              <a:noFill/>
            </a:ln>
            <a:effectLst/>
          </c:spPr>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xmlns:c16r2="http://schemas.microsoft.com/office/drawing/2015/06/chart">
            <c:ext xmlns:c16="http://schemas.microsoft.com/office/drawing/2014/chart" uri="{C3380CC4-5D6E-409C-BE32-E72D297353CC}">
              <c16:uniqueId val="{00000000-8782-45DD-8097-32D69F77C86B}"/>
            </c:ext>
          </c:extLst>
        </c:ser>
        <c:dLbls/>
        <c:overlap val="100"/>
        <c:axId val="125305600"/>
        <c:axId val="125307136"/>
      </c:barChart>
      <c:lineChart>
        <c:grouping val="standard"/>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43E-2"/>
                  <c:y val="-7.6864144982856861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481E-2"/>
                  <c:y val="-0.109806231446664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7"/>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92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56E-2"/>
                  <c:y val="-0.1647091068573027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extLst xmlns:c16r2="http://schemas.microsoft.com/office/drawing/2015/06/chart">
            <c:ext xmlns:c16="http://schemas.microsoft.com/office/drawing/2014/chart" uri="{C3380CC4-5D6E-409C-BE32-E72D297353CC}">
              <c16:uniqueId val="{00000001-8782-45DD-8097-32D69F77C86B}"/>
            </c:ext>
          </c:extLst>
        </c:ser>
        <c:dLbls/>
        <c:marker val="1"/>
        <c:axId val="125326848"/>
        <c:axId val="125325312"/>
      </c:lineChart>
      <c:catAx>
        <c:axId val="125305600"/>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307136"/>
        <c:crosses val="autoZero"/>
        <c:auto val="1"/>
        <c:lblAlgn val="ctr"/>
        <c:lblOffset val="100"/>
      </c:catAx>
      <c:valAx>
        <c:axId val="125307136"/>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305600"/>
        <c:crosses val="autoZero"/>
        <c:crossBetween val="between"/>
      </c:valAx>
      <c:valAx>
        <c:axId val="125325312"/>
        <c:scaling>
          <c:orientation val="minMax"/>
        </c:scaling>
        <c:axPos val="r"/>
        <c:numFmt formatCode="0%" sourceLinked="1"/>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326848"/>
        <c:crosses val="max"/>
        <c:crossBetween val="between"/>
      </c:valAx>
      <c:catAx>
        <c:axId val="125326848"/>
        <c:scaling>
          <c:orientation val="minMax"/>
        </c:scaling>
        <c:delete val="1"/>
        <c:axPos val="b"/>
        <c:numFmt formatCode="General" sourceLinked="1"/>
        <c:tickLblPos val="nextTo"/>
        <c:crossAx val="125325312"/>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[Dashboard Creation - Main.xlsx]KPI!Citysale</c:name>
    <c:fmtId val="6"/>
  </c:pivotSource>
  <c:chart>
    <c:pivotFmts>
      <c:pivotFmt>
        <c:idx val="0"/>
        <c:spPr>
          <a:solidFill>
            <a:schemeClr val="tx1">
              <a:lumMod val="75000"/>
              <a:lumOff val="2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pivotFmt>
    </c:pivotFmts>
    <c:plotArea>
      <c:layout/>
      <c:areaChart>
        <c:grouping val="stacked"/>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xmlns:c16r2="http://schemas.microsoft.com/office/drawing/2015/06/chart">
            <c:ext xmlns:c16="http://schemas.microsoft.com/office/drawing/2014/chart" uri="{C3380CC4-5D6E-409C-BE32-E72D297353CC}">
              <c16:uniqueId val="{00000000-FFC5-41F8-8138-FC3FDDEC3805}"/>
            </c:ext>
          </c:extLst>
        </c:ser>
        <c:dLbls/>
        <c:axId val="124922112"/>
        <c:axId val="124936192"/>
      </c:areaChart>
      <c:lineChart>
        <c:grouping val="standard"/>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extLst xmlns:c16r2="http://schemas.microsoft.com/office/drawing/2015/06/chart">
            <c:ext xmlns:c16="http://schemas.microsoft.com/office/drawing/2014/chart" uri="{C3380CC4-5D6E-409C-BE32-E72D297353CC}">
              <c16:uniqueId val="{00000001-FFC5-41F8-8138-FC3FDDEC3805}"/>
            </c:ext>
          </c:extLst>
        </c:ser>
        <c:dLbls/>
        <c:marker val="1"/>
        <c:axId val="124939264"/>
        <c:axId val="124937728"/>
      </c:lineChart>
      <c:catAx>
        <c:axId val="124922112"/>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6192"/>
        <c:crosses val="autoZero"/>
        <c:auto val="1"/>
        <c:lblAlgn val="ctr"/>
        <c:lblOffset val="100"/>
      </c:catAx>
      <c:valAx>
        <c:axId val="124936192"/>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2112"/>
        <c:crosses val="autoZero"/>
        <c:crossBetween val="between"/>
      </c:valAx>
      <c:valAx>
        <c:axId val="124937728"/>
        <c:scaling>
          <c:orientation val="minMax"/>
        </c:scaling>
        <c:axPos val="r"/>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9264"/>
        <c:crosses val="max"/>
        <c:crossBetween val="between"/>
      </c:valAx>
      <c:catAx>
        <c:axId val="124939264"/>
        <c:scaling>
          <c:orientation val="minMax"/>
        </c:scaling>
        <c:delete val="1"/>
        <c:axPos val="b"/>
        <c:numFmt formatCode="General" sourceLinked="1"/>
        <c:tickLblPos val="nextTo"/>
        <c:crossAx val="124937728"/>
        <c:crosses val="autoZero"/>
        <c:auto val="1"/>
        <c:lblAlgn val="ctr"/>
        <c:lblOffset val="100"/>
      </c:catAx>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lang val="en-US"/>
  <c:style val="7"/>
  <c:pivotSource>
    <c:name>[Dashboard Creation - Main.xlsx]KPI!Channelsale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9E-2"/>
          <c:y val="3.9571138198051942E-2"/>
        </c:manualLayout>
      </c:layout>
      <c:spPr>
        <a:noFill/>
        <a:ln>
          <a:noFill/>
        </a:ln>
        <a:effectLst/>
      </c:spPr>
    </c:title>
    <c:pivotFmts>
      <c:pivotFmt>
        <c:idx val="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14"/>
          <c:y val="0.13828484981044042"/>
          <c:w val="0.4870859580052494"/>
          <c:h val="0.81180993000874901"/>
        </c:manualLayout>
      </c:layout>
      <c:pieChart>
        <c:varyColors val="1"/>
        <c:ser>
          <c:idx val="0"/>
          <c:order val="0"/>
          <c:tx>
            <c:strRef>
              <c:f>KPI!$N$3</c:f>
              <c:strCache>
                <c:ptCount val="1"/>
                <c:pt idx="0">
                  <c:v>Total</c:v>
                </c:pt>
              </c:strCache>
            </c:strRef>
          </c:tx>
          <c:dPt>
            <c:idx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363F-4B78-89C5-6A971F564C35}"/>
              </c:ext>
            </c:extLst>
          </c:dPt>
          <c:dPt>
            <c:idx val="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showLeaderLines val="1"/>
            <c:leaderLines>
              <c:spPr>
                <a:ln w="9525" cap="flat" cmpd="sng" algn="ctr">
                  <a:solidFill>
                    <a:schemeClr val="tx1">
                      <a:lumMod val="35000"/>
                      <a:lumOff val="65000"/>
                    </a:schemeClr>
                  </a:solidFill>
                  <a:round/>
                </a:ln>
                <a:effectLst/>
              </c:spPr>
            </c:leaderLines>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xmlns:c16r2="http://schemas.microsoft.com/office/drawing/2015/06/chart">
            <c:ext xmlns:c16="http://schemas.microsoft.com/office/drawing/2014/chart" uri="{C3380CC4-5D6E-409C-BE32-E72D297353CC}">
              <c16:uniqueId val="{00000000-08CB-4D64-A980-321C751D15FF}"/>
            </c:ext>
          </c:extLst>
        </c:ser>
        <c:dLbls>
          <c:showVal val="1"/>
        </c:dLbls>
        <c:firstSliceAng val="0"/>
      </c:pie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c:lang val="en-US"/>
  <c:style val="1"/>
  <c:pivotSource>
    <c:name>[Dashboard Creation - Main.xlsx]KPI!Productsale</c:name>
    <c:fmtId val="0"/>
  </c:pivotSource>
  <c:chart>
    <c:pivotFmts>
      <c:pivotFmt>
        <c:idx val="0"/>
        <c:spPr>
          <a:solidFill>
            <a:schemeClr val="dk1">
              <a:tint val="885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046E-450F-8FA9-1AFF53E37200}"/>
            </c:ext>
          </c:extLst>
        </c:dLbl>
      </c:pivotFmt>
      <c:pivotFmt>
        <c:idx val="3"/>
        <c:spPr>
          <a:solidFill>
            <a:schemeClr val="tx1"/>
          </a:solidFill>
          <a:ln>
            <a:solidFill>
              <a:schemeClr val="bg2">
                <a:lumMod val="50000"/>
              </a:schemeClr>
            </a:solidFill>
          </a:ln>
          <a:effectLst/>
        </c:spPr>
        <c:dLbl>
          <c:idx val="0"/>
          <c:layout>
            <c:manualLayout>
              <c:x val="0"/>
              <c:y val="-0.1250000000000000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046E-450F-8FA9-1AFF53E37200}"/>
            </c:ext>
          </c:extLst>
        </c:dLbl>
      </c:pivotFmt>
      <c:pivotFmt>
        <c:idx val="4"/>
        <c:spPr>
          <a:solidFill>
            <a:schemeClr val="tx1"/>
          </a:solidFill>
          <a:ln>
            <a:solidFill>
              <a:schemeClr val="bg2">
                <a:lumMod val="50000"/>
              </a:schemeClr>
            </a:solidFill>
          </a:ln>
          <a:effectLst/>
        </c:spPr>
        <c:dLbl>
          <c:idx val="0"/>
          <c:layout>
            <c:manualLayout>
              <c:x val="0"/>
              <c:y val="-9.7194352873728004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046E-450F-8FA9-1AFF53E37200}"/>
            </c:ext>
          </c:extLst>
        </c:dLbl>
      </c:pivotFmt>
      <c:pivotFmt>
        <c:idx val="5"/>
        <c:spPr>
          <a:solidFill>
            <a:schemeClr val="tx1"/>
          </a:solidFill>
          <a:ln>
            <a:solidFill>
              <a:schemeClr val="bg2">
                <a:lumMod val="50000"/>
              </a:schemeClr>
            </a:solidFill>
          </a:ln>
          <a:effectLst/>
        </c:spPr>
        <c:dLbl>
          <c:idx val="0"/>
          <c:layout>
            <c:manualLayout>
              <c:x val="-5.073993488662597E-17"/>
              <c:y val="-9.257860375051554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046E-450F-8FA9-1AFF53E37200}"/>
            </c:ext>
          </c:extLst>
        </c:dLbl>
      </c:pivotFmt>
      <c:pivotFmt>
        <c:idx val="6"/>
        <c:spPr>
          <a:solidFill>
            <a:schemeClr val="tx1"/>
          </a:solidFill>
          <a:ln>
            <a:solidFill>
              <a:schemeClr val="bg2">
                <a:lumMod val="50000"/>
              </a:schemeClr>
            </a:solidFill>
          </a:ln>
          <a:effectLst/>
        </c:spPr>
        <c:dLbl>
          <c:idx val="0"/>
          <c:layout>
            <c:manualLayout>
              <c:x val="-2.7646138148750441E-3"/>
              <c:y val="-9.256470970214086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7-046E-450F-8FA9-1AFF53E37200}"/>
            </c:ext>
          </c:extLst>
        </c:dLbl>
      </c:pivotFmt>
      <c:pivotFmt>
        <c:idx val="7"/>
        <c:spPr>
          <a:solidFill>
            <a:schemeClr val="tx1"/>
          </a:solidFill>
          <a:ln>
            <a:solidFill>
              <a:schemeClr val="bg2">
                <a:lumMod val="50000"/>
              </a:schemeClr>
            </a:solidFill>
          </a:ln>
          <a:effectLst/>
        </c:spPr>
        <c:dLbl>
          <c:idx val="0"/>
          <c:layout>
            <c:manualLayout>
              <c:x val="5.0730902460641318E-17"/>
              <c:y val="-4.1725797472130385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8-046E-450F-8FA9-1AFF53E37200}"/>
            </c:ext>
          </c:extLst>
        </c:dLbl>
      </c:pivotFmt>
      <c:pivotFmt>
        <c:idx val="8"/>
        <c:spPr>
          <a:solidFill>
            <a:schemeClr val="tx1"/>
          </a:solidFill>
          <a:ln>
            <a:solidFill>
              <a:schemeClr val="bg2">
                <a:lumMod val="50000"/>
              </a:schemeClr>
            </a:solidFill>
          </a:ln>
          <a:effectLst/>
        </c:spPr>
        <c:dLbl>
          <c:idx val="0"/>
          <c:layout>
            <c:manualLayout>
              <c:x val="-5.5292252205812577E-3"/>
              <c:y val="-0.1111111111111111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9-046E-450F-8FA9-1AFF53E37200}"/>
            </c:ext>
          </c:extLst>
        </c:dLbl>
      </c:pivotFmt>
      <c:pivotFmt>
        <c:idx val="9"/>
        <c:spPr>
          <a:solidFill>
            <a:schemeClr val="tx1"/>
          </a:solidFill>
          <a:ln>
            <a:solidFill>
              <a:schemeClr val="bg2">
                <a:lumMod val="50000"/>
              </a:schemeClr>
            </a:solidFill>
          </a:ln>
          <a:effectLst/>
        </c:spPr>
        <c:dLbl>
          <c:idx val="0"/>
          <c:layout>
            <c:manualLayout>
              <c:x val="2.7646138148749422E-3"/>
              <c:y val="-0.12039814492516226"/>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A-046E-450F-8FA9-1AFF53E37200}"/>
            </c:ext>
          </c:extLst>
        </c:dLbl>
      </c:pivotFmt>
      <c:pivotFmt>
        <c:idx val="10"/>
        <c:spPr>
          <a:solidFill>
            <a:schemeClr val="tx1"/>
          </a:solidFill>
          <a:ln>
            <a:solidFill>
              <a:schemeClr val="bg2">
                <a:lumMod val="50000"/>
              </a:schemeClr>
            </a:solidFill>
          </a:ln>
          <a:effectLst/>
        </c:spPr>
        <c:dLbl>
          <c:idx val="0"/>
          <c:layout>
            <c:manualLayout>
              <c:x val="-1.0147986977325188E-16"/>
              <c:y val="-9.729161121235077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B-046E-450F-8FA9-1AFF53E37200}"/>
            </c:ext>
          </c:extLst>
        </c:dLbl>
      </c:pivotFmt>
      <c:pivotFmt>
        <c:idx val="11"/>
        <c:spPr>
          <a:solidFill>
            <a:schemeClr val="tx1"/>
          </a:solidFill>
          <a:ln>
            <a:solidFill>
              <a:schemeClr val="bg2">
                <a:lumMod val="50000"/>
              </a:schemeClr>
            </a:solidFill>
          </a:ln>
          <a:effectLst/>
        </c:spPr>
        <c:dLbl>
          <c:idx val="0"/>
          <c:layout>
            <c:manualLayout>
              <c:x val="2.7646138148750441E-3"/>
              <c:y val="-0.11581018389869925"/>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C-046E-450F-8FA9-1AFF53E37200}"/>
            </c:ext>
          </c:extLst>
        </c:dLbl>
      </c:pivotFmt>
      <c:pivotFmt>
        <c:idx val="12"/>
        <c:spPr>
          <a:solidFill>
            <a:schemeClr val="tx1"/>
          </a:solidFill>
          <a:ln>
            <a:solidFill>
              <a:schemeClr val="bg2">
                <a:lumMod val="50000"/>
              </a:schemeClr>
            </a:solidFill>
          </a:ln>
          <a:effectLst/>
        </c:spPr>
        <c:dLbl>
          <c:idx val="0"/>
          <c:layout>
            <c:manualLayout>
              <c:x val="-1.0147986977325188E-16"/>
              <c:y val="-7.411597289051785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D-046E-450F-8FA9-1AFF53E37200}"/>
            </c:ext>
          </c:extLst>
        </c:dLbl>
      </c:pivotFmt>
      <c:pivotFmt>
        <c:idx val="13"/>
        <c:spPr>
          <a:solidFill>
            <a:schemeClr val="tx1"/>
          </a:solidFill>
          <a:ln>
            <a:solidFill>
              <a:schemeClr val="bg2">
                <a:lumMod val="50000"/>
              </a:schemeClr>
            </a:solidFill>
          </a:ln>
          <a:effectLst/>
        </c:spPr>
        <c:dLbl>
          <c:idx val="0"/>
          <c:layout>
            <c:manualLayout>
              <c:x val="2.7737667220344921E-3"/>
              <c:y val="-0.134300968488298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E-046E-450F-8FA9-1AFF53E37200}"/>
            </c:ext>
          </c:extLst>
        </c:dLbl>
      </c:pivotFmt>
    </c:pivotFmts>
    <c:plotArea>
      <c:layout/>
      <c:barChart>
        <c:barDir val="col"/>
        <c:grouping val="clustered"/>
        <c:ser>
          <c:idx val="0"/>
          <c:order val="0"/>
          <c:tx>
            <c:strRef>
              <c:f>KPI!$V$3</c:f>
              <c:strCache>
                <c:ptCount val="1"/>
                <c:pt idx="0">
                  <c:v>Sum of Net Sales</c:v>
                </c:pt>
              </c:strCache>
            </c:strRef>
          </c:tx>
          <c:spPr>
            <a:solidFill>
              <a:schemeClr val="dk1">
                <a:tint val="88500"/>
              </a:schemeClr>
            </a:solidFill>
            <a:ln>
              <a:noFill/>
            </a:ln>
            <a:effectLst/>
          </c:spPr>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xmlns:c16r2="http://schemas.microsoft.com/office/drawing/2015/06/chart">
            <c:ext xmlns:c16="http://schemas.microsoft.com/office/drawing/2014/chart" uri="{C3380CC4-5D6E-409C-BE32-E72D297353CC}">
              <c16:uniqueId val="{00000000-046E-450F-8FA9-1AFF53E37200}"/>
            </c:ext>
          </c:extLst>
        </c:ser>
        <c:dLbls/>
        <c:gapWidth val="79"/>
        <c:overlap val="-27"/>
        <c:axId val="125742080"/>
        <c:axId val="125756160"/>
      </c:barChart>
      <c:barChart>
        <c:barDir val="col"/>
        <c:grouping val="clustered"/>
        <c:ser>
          <c:idx val="1"/>
          <c:order val="1"/>
          <c:tx>
            <c:strRef>
              <c:f>KPI!$W$3</c:f>
              <c:strCache>
                <c:ptCount val="1"/>
                <c:pt idx="0">
                  <c:v>Sum of Quantity Sold</c:v>
                </c:pt>
              </c:strCache>
            </c:strRef>
          </c:tx>
          <c:spPr>
            <a:solidFill>
              <a:schemeClr val="tx1"/>
            </a:solidFill>
            <a:ln>
              <a:solidFill>
                <a:schemeClr val="bg2">
                  <a:lumMod val="50000"/>
                </a:schemeClr>
              </a:solidFill>
            </a:ln>
            <a:effectLst/>
          </c:spPr>
          <c:dPt>
            <c:idx val="0"/>
            <c:extLst xmlns:c16r2="http://schemas.microsoft.com/office/drawing/2015/06/chart">
              <c:ext xmlns:c16="http://schemas.microsoft.com/office/drawing/2014/chart" uri="{C3380CC4-5D6E-409C-BE32-E72D297353CC}">
                <c16:uniqueId val="{00000003-046E-450F-8FA9-1AFF53E37200}"/>
              </c:ext>
            </c:extLst>
          </c:dPt>
          <c:dPt>
            <c:idx val="1"/>
            <c:extLst xmlns:c16r2="http://schemas.microsoft.com/office/drawing/2015/06/chart">
              <c:ext xmlns:c16="http://schemas.microsoft.com/office/drawing/2014/chart" uri="{C3380CC4-5D6E-409C-BE32-E72D297353CC}">
                <c16:uniqueId val="{00000004-046E-450F-8FA9-1AFF53E37200}"/>
              </c:ext>
            </c:extLst>
          </c:dPt>
          <c:dPt>
            <c:idx val="2"/>
            <c:extLst xmlns:c16r2="http://schemas.microsoft.com/office/drawing/2015/06/chart">
              <c:ext xmlns:c16="http://schemas.microsoft.com/office/drawing/2014/chart" uri="{C3380CC4-5D6E-409C-BE32-E72D297353CC}">
                <c16:uniqueId val="{00000005-046E-450F-8FA9-1AFF53E37200}"/>
              </c:ext>
            </c:extLst>
          </c:dPt>
          <c:dPt>
            <c:idx val="3"/>
            <c:extLst xmlns:c16r2="http://schemas.microsoft.com/office/drawing/2015/06/chart">
              <c:ext xmlns:c16="http://schemas.microsoft.com/office/drawing/2014/chart" uri="{C3380CC4-5D6E-409C-BE32-E72D297353CC}">
                <c16:uniqueId val="{00000006-046E-450F-8FA9-1AFF53E37200}"/>
              </c:ext>
            </c:extLst>
          </c:dPt>
          <c:dPt>
            <c:idx val="4"/>
            <c:extLst xmlns:c16r2="http://schemas.microsoft.com/office/drawing/2015/06/chart">
              <c:ext xmlns:c16="http://schemas.microsoft.com/office/drawing/2014/chart" uri="{C3380CC4-5D6E-409C-BE32-E72D297353CC}">
                <c16:uniqueId val="{00000007-046E-450F-8FA9-1AFF53E37200}"/>
              </c:ext>
            </c:extLst>
          </c:dPt>
          <c:dPt>
            <c:idx val="5"/>
            <c:extLst xmlns:c16r2="http://schemas.microsoft.com/office/drawing/2015/06/chart">
              <c:ext xmlns:c16="http://schemas.microsoft.com/office/drawing/2014/chart" uri="{C3380CC4-5D6E-409C-BE32-E72D297353CC}">
                <c16:uniqueId val="{00000008-046E-450F-8FA9-1AFF53E37200}"/>
              </c:ext>
            </c:extLst>
          </c:dPt>
          <c:dPt>
            <c:idx val="6"/>
            <c:extLst xmlns:c16r2="http://schemas.microsoft.com/office/drawing/2015/06/chart">
              <c:ext xmlns:c16="http://schemas.microsoft.com/office/drawing/2014/chart" uri="{C3380CC4-5D6E-409C-BE32-E72D297353CC}">
                <c16:uniqueId val="{00000009-046E-450F-8FA9-1AFF53E37200}"/>
              </c:ext>
            </c:extLst>
          </c:dPt>
          <c:dPt>
            <c:idx val="7"/>
            <c:extLst xmlns:c16r2="http://schemas.microsoft.com/office/drawing/2015/06/chart">
              <c:ext xmlns:c16="http://schemas.microsoft.com/office/drawing/2014/chart" uri="{C3380CC4-5D6E-409C-BE32-E72D297353CC}">
                <c16:uniqueId val="{0000000A-046E-450F-8FA9-1AFF53E37200}"/>
              </c:ext>
            </c:extLst>
          </c:dPt>
          <c:dPt>
            <c:idx val="8"/>
            <c:extLst xmlns:c16r2="http://schemas.microsoft.com/office/drawing/2015/06/chart">
              <c:ext xmlns:c16="http://schemas.microsoft.com/office/drawing/2014/chart" uri="{C3380CC4-5D6E-409C-BE32-E72D297353CC}">
                <c16:uniqueId val="{0000000B-046E-450F-8FA9-1AFF53E37200}"/>
              </c:ext>
            </c:extLst>
          </c:dPt>
          <c:dPt>
            <c:idx val="9"/>
            <c:extLst xmlns:c16r2="http://schemas.microsoft.com/office/drawing/2015/06/chart">
              <c:ext xmlns:c16="http://schemas.microsoft.com/office/drawing/2014/chart" uri="{C3380CC4-5D6E-409C-BE32-E72D297353CC}">
                <c16:uniqueId val="{0000000C-046E-450F-8FA9-1AFF53E37200}"/>
              </c:ext>
            </c:extLst>
          </c:dPt>
          <c:dPt>
            <c:idx val="10"/>
            <c:extLst xmlns:c16r2="http://schemas.microsoft.com/office/drawing/2015/06/chart">
              <c:ext xmlns:c16="http://schemas.microsoft.com/office/drawing/2014/chart" uri="{C3380CC4-5D6E-409C-BE32-E72D297353CC}">
                <c16:uniqueId val="{0000000D-046E-450F-8FA9-1AFF53E37200}"/>
              </c:ext>
            </c:extLst>
          </c:dPt>
          <c:dPt>
            <c:idx val="11"/>
            <c:extLst xmlns:c16r2="http://schemas.microsoft.com/office/drawing/2015/06/chart">
              <c:ext xmlns:c16="http://schemas.microsoft.com/office/drawing/2014/chart" uri="{C3380CC4-5D6E-409C-BE32-E72D297353CC}">
                <c16:uniqueId val="{0000000E-046E-450F-8FA9-1AFF53E37200}"/>
              </c:ext>
            </c:extLst>
          </c:dPt>
          <c:dLbls>
            <c:dLbl>
              <c:idx val="0"/>
              <c:layout>
                <c:manualLayout>
                  <c:x val="0"/>
                  <c:y val="-0.1020744545489114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8004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7E-17"/>
                  <c:y val="-9.257860375051554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41E-3"/>
                  <c:y val="-9.256470970214086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318E-17"/>
                  <c:y val="-4.1725797472130385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77E-3"/>
                  <c:y val="-0.1111111111111111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22E-3"/>
                  <c:y val="-0.12039814492516226"/>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8E-16"/>
                  <c:y val="-9.729161121235077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41E-3"/>
                  <c:y val="-0.11581018389869925"/>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8E-16"/>
                  <c:y val="-7.411597289051785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21E-3"/>
                  <c:y val="-0.134300968488298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xmlns:c16r2="http://schemas.microsoft.com/office/drawing/2015/06/chart">
            <c:ext xmlns:c16="http://schemas.microsoft.com/office/drawing/2014/chart" uri="{C3380CC4-5D6E-409C-BE32-E72D297353CC}">
              <c16:uniqueId val="{00000001-046E-450F-8FA9-1AFF53E37200}"/>
            </c:ext>
          </c:extLst>
        </c:ser>
        <c:dLbls/>
        <c:gapWidth val="375"/>
        <c:overlap val="-27"/>
        <c:axId val="125771776"/>
        <c:axId val="125757696"/>
      </c:barChart>
      <c:catAx>
        <c:axId val="125742080"/>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6160"/>
        <c:crosses val="autoZero"/>
        <c:auto val="1"/>
        <c:lblAlgn val="ctr"/>
        <c:lblOffset val="100"/>
      </c:catAx>
      <c:valAx>
        <c:axId val="125756160"/>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2080"/>
        <c:crosses val="autoZero"/>
        <c:crossBetween val="between"/>
      </c:valAx>
      <c:valAx>
        <c:axId val="125757696"/>
        <c:scaling>
          <c:orientation val="minMax"/>
        </c:scaling>
        <c:axPos val="r"/>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1776"/>
        <c:crosses val="max"/>
        <c:crossBetween val="between"/>
      </c:valAx>
      <c:catAx>
        <c:axId val="125771776"/>
        <c:scaling>
          <c:orientation val="minMax"/>
        </c:scaling>
        <c:delete val="1"/>
        <c:axPos val="b"/>
        <c:numFmt formatCode="General" sourceLinked="1"/>
        <c:tickLblPos val="nextTo"/>
        <c:crossAx val="125757696"/>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lang val="en-US"/>
  <c:style val="6"/>
  <c:pivotSource>
    <c:name>[Dashboard Creation - Main.xlsx]KPI!Paymentmode</c:name>
    <c:fmtId val="0"/>
  </c:pivotSource>
  <c:chart>
    <c:autoTitleDeleted val="1"/>
    <c:pivotFmts>
      <c:pivotFmt>
        <c:idx val="0"/>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2E-2"/>
          <c:w val="0.45798965634501432"/>
          <c:h val="0.72798961493041903"/>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1-BDFE-4BDC-8552-1F92D55A3973}"/>
              </c:ext>
            </c:extLst>
          </c:dPt>
          <c:dPt>
            <c:idx val="1"/>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3-BDFE-4BDC-8552-1F92D55A3973}"/>
              </c:ext>
            </c:extLst>
          </c:dPt>
          <c:dPt>
            <c:idx val="2"/>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5-BDFE-4BDC-8552-1F92D55A3973}"/>
              </c:ext>
            </c:extLst>
          </c:dPt>
          <c:dPt>
            <c:idx val="3"/>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showLeaderLines val="1"/>
            <c:leaderLines>
              <c:spPr>
                <a:ln w="9525" cap="flat" cmpd="sng" algn="ctr">
                  <a:solidFill>
                    <a:schemeClr val="tx1">
                      <a:lumMod val="35000"/>
                      <a:lumOff val="65000"/>
                    </a:schemeClr>
                  </a:solidFill>
                  <a:round/>
                </a:ln>
                <a:effectLst/>
              </c:spPr>
            </c:leaderLines>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xmlns:c16r2="http://schemas.microsoft.com/office/drawing/2015/06/chart">
            <c:ext xmlns:c16="http://schemas.microsoft.com/office/drawing/2014/chart" uri="{C3380CC4-5D6E-409C-BE32-E72D297353CC}">
              <c16:uniqueId val="{00000000-942E-4695-AE8E-C003E985E077}"/>
            </c:ext>
          </c:extLst>
        </c:ser>
        <c:dLbls>
          <c:showVal val="1"/>
        </c:dLbls>
        <c:firstSliceAng val="40"/>
        <c:holeSize val="46"/>
      </c:doughnutChart>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c:lang val="en-US"/>
  <c:pivotSource>
    <c:name>[Dashboard Creation - Main.xlsx]KPI!PivotTable16</c:name>
    <c:fmtId val="0"/>
  </c:pivotSource>
  <c:chart>
    <c:title>
      <c:tx>
        <c:strRef>
          <c:f>KPI!$AH$2</c:f>
          <c:strCache>
            <c:ptCount val="1"/>
            <c:pt idx="0">
              <c:v>5604598.96</c:v>
            </c:pt>
          </c:strCache>
        </c:strRef>
      </c:tx>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pivotFmt>
    </c:pivotFmts>
    <c:plotArea>
      <c:layout>
        <c:manualLayout>
          <c:layoutTarget val="inner"/>
          <c:xMode val="edge"/>
          <c:yMode val="edge"/>
          <c:x val="8.620730521653823E-2"/>
          <c:y val="0.16538331948949087"/>
          <c:w val="0.85394351328989371"/>
          <c:h val="0.75020621501437679"/>
        </c:manualLayout>
      </c:layout>
      <c:barChart>
        <c:barDir val="bar"/>
        <c:grouping val="clustered"/>
        <c:ser>
          <c:idx val="0"/>
          <c:order val="0"/>
          <c:tx>
            <c:strRef>
              <c:f>KPI!$AH$2</c:f>
              <c:strCache>
                <c:ptCount val="1"/>
                <c:pt idx="0">
                  <c:v>Total</c:v>
                </c:pt>
              </c:strCache>
            </c:strRef>
          </c:tx>
          <c:spPr>
            <a:solidFill>
              <a:schemeClr val="accent1">
                <a:lumMod val="7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xmlns:c16r2="http://schemas.microsoft.com/office/drawing/2015/06/chart">
            <c:ext xmlns:c16="http://schemas.microsoft.com/office/drawing/2014/chart" uri="{C3380CC4-5D6E-409C-BE32-E72D297353CC}">
              <c16:uniqueId val="{00000000-7C36-4519-9EC2-1346DC7E68A7}"/>
            </c:ext>
          </c:extLst>
        </c:ser>
        <c:dLbls>
          <c:showVal val="1"/>
        </c:dLbls>
        <c:gapWidth val="182"/>
        <c:axId val="125857152"/>
        <c:axId val="125875328"/>
      </c:barChart>
      <c:catAx>
        <c:axId val="125857152"/>
        <c:scaling>
          <c:orientation val="minMax"/>
        </c:scaling>
        <c:axPos val="l"/>
        <c:numFmt formatCode="General"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5328"/>
        <c:crosses val="autoZero"/>
        <c:auto val="1"/>
        <c:lblAlgn val="ctr"/>
        <c:lblOffset val="100"/>
      </c:catAx>
      <c:valAx>
        <c:axId val="125875328"/>
        <c:scaling>
          <c:orientation val="minMax"/>
        </c:scaling>
        <c:axPos val="b"/>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7152"/>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c:lang val="en-US"/>
  <c:style val="1"/>
  <c:chart>
    <c:title>
      <c:tx>
        <c:strRef>
          <c:f>KPI!$F$2</c:f>
          <c:strCache>
            <c:ptCount val="1"/>
            <c:pt idx="0">
              <c:v> 5,604,599 </c:v>
            </c:pt>
          </c:strCache>
        </c:strRef>
      </c:tx>
      <c:layout/>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plotArea>
      <c:layout/>
      <c:barChart>
        <c:barDir val="col"/>
        <c:grouping val="stacked"/>
        <c:ser>
          <c:idx val="0"/>
          <c:order val="0"/>
          <c:tx>
            <c:strRef>
              <c:f>KPI!$F$12</c:f>
              <c:strCache>
                <c:ptCount val="1"/>
                <c:pt idx="0">
                  <c:v>Sum of Net Sales</c:v>
                </c:pt>
              </c:strCache>
            </c:strRef>
          </c:tx>
          <c:spPr>
            <a:solidFill>
              <a:schemeClr val="dk1">
                <a:tint val="88500"/>
              </a:schemeClr>
            </a:solidFill>
            <a:ln>
              <a:noFill/>
            </a:ln>
            <a:effectLst/>
          </c:spPr>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xmlns:c16r2="http://schemas.microsoft.com/office/drawing/2015/06/chart">
            <c:ext xmlns:c16="http://schemas.microsoft.com/office/drawing/2014/chart" uri="{C3380CC4-5D6E-409C-BE32-E72D297353CC}">
              <c16:uniqueId val="{00000000-62B1-4F85-AAAD-382E138269F0}"/>
            </c:ext>
          </c:extLst>
        </c:ser>
        <c:dLbls/>
        <c:overlap val="100"/>
        <c:axId val="126097280"/>
        <c:axId val="126098816"/>
      </c:barChart>
      <c:lineChart>
        <c:grouping val="standard"/>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43E-2"/>
                  <c:y val="-7.6864144982856861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481E-2"/>
                  <c:y val="-0.109806231446664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7"/>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92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56E-2"/>
                  <c:y val="-0.1647091068573027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extLst xmlns:c16r2="http://schemas.microsoft.com/office/drawing/2015/06/chart">
            <c:ext xmlns:c16="http://schemas.microsoft.com/office/drawing/2014/chart" uri="{C3380CC4-5D6E-409C-BE32-E72D297353CC}">
              <c16:uniqueId val="{00000006-62B1-4F85-AAAD-382E138269F0}"/>
            </c:ext>
          </c:extLst>
        </c:ser>
        <c:dLbls/>
        <c:marker val="1"/>
        <c:axId val="126122624"/>
        <c:axId val="126121088"/>
      </c:lineChart>
      <c:catAx>
        <c:axId val="126097280"/>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098816"/>
        <c:crosses val="autoZero"/>
        <c:auto val="1"/>
        <c:lblAlgn val="ctr"/>
        <c:lblOffset val="100"/>
      </c:catAx>
      <c:valAx>
        <c:axId val="126098816"/>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097280"/>
        <c:crosses val="autoZero"/>
        <c:crossBetween val="between"/>
      </c:valAx>
      <c:valAx>
        <c:axId val="126121088"/>
        <c:scaling>
          <c:orientation val="minMax"/>
        </c:scaling>
        <c:axPos val="r"/>
        <c:numFmt formatCode="0%" sourceLinked="1"/>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122624"/>
        <c:crosses val="max"/>
        <c:crossBetween val="between"/>
      </c:valAx>
      <c:catAx>
        <c:axId val="126122624"/>
        <c:scaling>
          <c:orientation val="minMax"/>
        </c:scaling>
        <c:delete val="1"/>
        <c:axPos val="b"/>
        <c:numFmt formatCode="General" sourceLinked="1"/>
        <c:tickLblPos val="nextTo"/>
        <c:crossAx val="126121088"/>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pivotSource>
    <c:name>[Dashboard Creation - Main.xlsx]KPI!Citysale</c:name>
    <c:fmtId val="18"/>
  </c:pivotSource>
  <c:chart>
    <c:pivotFmts>
      <c:pivotFmt>
        <c:idx val="0"/>
        <c:spPr>
          <a:solidFill>
            <a:schemeClr val="tx1">
              <a:lumMod val="75000"/>
              <a:lumOff val="2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s>
    <c:plotArea>
      <c:layout/>
      <c:areaChart>
        <c:grouping val="stacked"/>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xmlns:c16r2="http://schemas.microsoft.com/office/drawing/2015/06/chart">
            <c:ext xmlns:c16="http://schemas.microsoft.com/office/drawing/2014/chart" uri="{C3380CC4-5D6E-409C-BE32-E72D297353CC}">
              <c16:uniqueId val="{00000000-2D35-4948-9DFB-AD53358603B3}"/>
            </c:ext>
          </c:extLst>
        </c:ser>
        <c:dLbls/>
        <c:axId val="126266752"/>
        <c:axId val="126276736"/>
      </c:areaChart>
      <c:lineChart>
        <c:grouping val="standard"/>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Val val="1"/>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extLst xmlns:c16r2="http://schemas.microsoft.com/office/drawing/2015/06/chart">
            <c:ext xmlns:c16="http://schemas.microsoft.com/office/drawing/2014/chart" uri="{C3380CC4-5D6E-409C-BE32-E72D297353CC}">
              <c16:uniqueId val="{00000001-2D35-4948-9DFB-AD53358603B3}"/>
            </c:ext>
          </c:extLst>
        </c:ser>
        <c:dLbls/>
        <c:marker val="1"/>
        <c:axId val="126161280"/>
        <c:axId val="126278272"/>
      </c:lineChart>
      <c:catAx>
        <c:axId val="126266752"/>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76736"/>
        <c:crosses val="autoZero"/>
        <c:auto val="1"/>
        <c:lblAlgn val="ctr"/>
        <c:lblOffset val="100"/>
      </c:catAx>
      <c:valAx>
        <c:axId val="126276736"/>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66752"/>
        <c:crosses val="autoZero"/>
        <c:crossBetween val="between"/>
      </c:valAx>
      <c:valAx>
        <c:axId val="126278272"/>
        <c:scaling>
          <c:orientation val="minMax"/>
        </c:scaling>
        <c:axPos val="r"/>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1280"/>
        <c:crosses val="max"/>
        <c:crossBetween val="between"/>
      </c:valAx>
      <c:catAx>
        <c:axId val="126161280"/>
        <c:scaling>
          <c:orientation val="minMax"/>
        </c:scaling>
        <c:delete val="1"/>
        <c:axPos val="b"/>
        <c:numFmt formatCode="General" sourceLinked="1"/>
        <c:tickLblPos val="nextTo"/>
        <c:crossAx val="126278272"/>
        <c:crosses val="autoZero"/>
        <c:auto val="1"/>
        <c:lblAlgn val="ctr"/>
        <c:lblOffset val="100"/>
      </c:catAx>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c:lang val="en-US"/>
  <c:style val="7"/>
  <c:pivotSource>
    <c:name>[Dashboard Creation - Main.xlsx]KPI!Channelsale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9E-2"/>
          <c:y val="3.9571138198051942E-2"/>
        </c:manualLayout>
      </c:layout>
      <c:spPr>
        <a:noFill/>
        <a:ln>
          <a:noFill/>
        </a:ln>
        <a:effectLst/>
      </c:spPr>
    </c:title>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14"/>
          <c:y val="0.13828484981044042"/>
          <c:w val="0.4870859580052494"/>
          <c:h val="0.81180993000874901"/>
        </c:manualLayout>
      </c:layout>
      <c:pieChart>
        <c:varyColors val="1"/>
        <c:ser>
          <c:idx val="0"/>
          <c:order val="0"/>
          <c:tx>
            <c:strRef>
              <c:f>KPI!$N$3</c:f>
              <c:strCache>
                <c:ptCount val="1"/>
                <c:pt idx="0">
                  <c:v>Total</c:v>
                </c:pt>
              </c:strCache>
            </c:strRef>
          </c:tx>
          <c:dPt>
            <c:idx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300A-4746-8BB7-1807B319A333}"/>
              </c:ext>
            </c:extLst>
          </c:dPt>
          <c:dPt>
            <c:idx val="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Percent val="1"/>
            <c:showLeaderLines val="1"/>
            <c:leaderLines>
              <c:spPr>
                <a:ln w="9525" cap="flat" cmpd="sng" algn="ctr">
                  <a:solidFill>
                    <a:schemeClr val="tx1">
                      <a:lumMod val="35000"/>
                      <a:lumOff val="65000"/>
                    </a:schemeClr>
                  </a:solidFill>
                  <a:round/>
                </a:ln>
                <a:effectLst/>
              </c:spPr>
            </c:leaderLines>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xmlns:c16r2="http://schemas.microsoft.com/office/drawing/2015/06/chart">
            <c:ext xmlns:c16="http://schemas.microsoft.com/office/drawing/2014/chart" uri="{C3380CC4-5D6E-409C-BE32-E72D297353CC}">
              <c16:uniqueId val="{00000004-300A-4746-8BB7-1807B319A333}"/>
            </c:ext>
          </c:extLst>
        </c:ser>
        <c:dLbls>
          <c:showVal val="1"/>
        </c:dLbls>
        <c:firstSliceAng val="0"/>
      </c:pie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c:lang val="en-US"/>
  <c:style val="1"/>
  <c:pivotSource>
    <c:name>[Dashboard Creation - Main.xlsx]KPI!Productsale</c:name>
    <c:fmtId val="8"/>
  </c:pivotSource>
  <c:chart>
    <c:pivotFmts>
      <c:pivotFmt>
        <c:idx val="0"/>
        <c:spPr>
          <a:solidFill>
            <a:schemeClr val="dk1">
              <a:tint val="885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80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7E-17"/>
              <c:y val="-9.257860375051554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41E-3"/>
              <c:y val="-9.256470970214086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318E-17"/>
              <c:y val="-4.17257974721303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77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22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8E-16"/>
              <c:y val="-9.729161121235077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41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8E-16"/>
              <c:y val="-7.411597289051785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21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80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7E-17"/>
              <c:y val="-9.257860375051554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41E-3"/>
              <c:y val="-9.256470970214086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318E-17"/>
              <c:y val="-4.17257974721303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77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22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8E-16"/>
              <c:y val="-9.729161121235077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41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8E-16"/>
              <c:y val="-7.411597289051785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21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5F76-4870-8C42-F484181CC6E5}"/>
            </c:ext>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5F76-4870-8C42-F484181CC6E5}"/>
            </c:ext>
          </c:extLst>
        </c:dLbl>
      </c:pivotFmt>
      <c:pivotFmt>
        <c:idx val="32"/>
        <c:spPr>
          <a:solidFill>
            <a:schemeClr val="tx1"/>
          </a:solidFill>
          <a:ln>
            <a:solidFill>
              <a:schemeClr val="bg2">
                <a:lumMod val="50000"/>
              </a:schemeClr>
            </a:solidFill>
          </a:ln>
          <a:effectLst/>
        </c:spPr>
        <c:dLbl>
          <c:idx val="0"/>
          <c:layout>
            <c:manualLayout>
              <c:x val="0"/>
              <c:y val="-9.7194352873728004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5F76-4870-8C42-F484181CC6E5}"/>
            </c:ext>
          </c:extLst>
        </c:dLbl>
      </c:pivotFmt>
      <c:pivotFmt>
        <c:idx val="33"/>
        <c:spPr>
          <a:solidFill>
            <a:schemeClr val="tx1"/>
          </a:solidFill>
          <a:ln>
            <a:solidFill>
              <a:schemeClr val="bg2">
                <a:lumMod val="50000"/>
              </a:schemeClr>
            </a:solidFill>
          </a:ln>
          <a:effectLst/>
        </c:spPr>
        <c:dLbl>
          <c:idx val="0"/>
          <c:layout>
            <c:manualLayout>
              <c:x val="-5.073993488662597E-17"/>
              <c:y val="-9.257860375051554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5F76-4870-8C42-F484181CC6E5}"/>
            </c:ext>
          </c:extLst>
        </c:dLbl>
      </c:pivotFmt>
      <c:pivotFmt>
        <c:idx val="34"/>
        <c:spPr>
          <a:solidFill>
            <a:schemeClr val="tx1"/>
          </a:solidFill>
          <a:ln>
            <a:solidFill>
              <a:schemeClr val="bg2">
                <a:lumMod val="50000"/>
              </a:schemeClr>
            </a:solidFill>
          </a:ln>
          <a:effectLst/>
        </c:spPr>
        <c:dLbl>
          <c:idx val="0"/>
          <c:layout>
            <c:manualLayout>
              <c:x val="-2.7646138148750441E-3"/>
              <c:y val="-9.256470970214086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5F76-4870-8C42-F484181CC6E5}"/>
            </c:ext>
          </c:extLst>
        </c:dLbl>
      </c:pivotFmt>
      <c:pivotFmt>
        <c:idx val="35"/>
        <c:spPr>
          <a:solidFill>
            <a:schemeClr val="tx1"/>
          </a:solidFill>
          <a:ln>
            <a:solidFill>
              <a:schemeClr val="bg2">
                <a:lumMod val="50000"/>
              </a:schemeClr>
            </a:solidFill>
          </a:ln>
          <a:effectLst/>
        </c:spPr>
        <c:dLbl>
          <c:idx val="0"/>
          <c:layout>
            <c:manualLayout>
              <c:x val="5.0730902460641318E-17"/>
              <c:y val="-4.1725797472130385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5F76-4870-8C42-F484181CC6E5}"/>
            </c:ext>
          </c:extLst>
        </c:dLbl>
      </c:pivotFmt>
      <c:pivotFmt>
        <c:idx val="36"/>
        <c:spPr>
          <a:solidFill>
            <a:schemeClr val="tx1"/>
          </a:solidFill>
          <a:ln>
            <a:solidFill>
              <a:schemeClr val="bg2">
                <a:lumMod val="50000"/>
              </a:schemeClr>
            </a:solidFill>
          </a:ln>
          <a:effectLst/>
        </c:spPr>
        <c:dLbl>
          <c:idx val="0"/>
          <c:layout>
            <c:manualLayout>
              <c:x val="-5.5292252205812577E-3"/>
              <c:y val="-0.1111111111111111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7-5F76-4870-8C42-F484181CC6E5}"/>
            </c:ext>
          </c:extLst>
        </c:dLbl>
      </c:pivotFmt>
      <c:pivotFmt>
        <c:idx val="37"/>
        <c:spPr>
          <a:solidFill>
            <a:schemeClr val="tx1"/>
          </a:solidFill>
          <a:ln>
            <a:solidFill>
              <a:schemeClr val="bg2">
                <a:lumMod val="50000"/>
              </a:schemeClr>
            </a:solidFill>
          </a:ln>
          <a:effectLst/>
        </c:spPr>
        <c:dLbl>
          <c:idx val="0"/>
          <c:layout>
            <c:manualLayout>
              <c:x val="2.7646138148749422E-3"/>
              <c:y val="-0.12039814492516226"/>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8-5F76-4870-8C42-F484181CC6E5}"/>
            </c:ext>
          </c:extLst>
        </c:dLbl>
      </c:pivotFmt>
      <c:pivotFmt>
        <c:idx val="38"/>
        <c:spPr>
          <a:solidFill>
            <a:schemeClr val="tx1"/>
          </a:solidFill>
          <a:ln>
            <a:solidFill>
              <a:schemeClr val="bg2">
                <a:lumMod val="50000"/>
              </a:schemeClr>
            </a:solidFill>
          </a:ln>
          <a:effectLst/>
        </c:spPr>
        <c:dLbl>
          <c:idx val="0"/>
          <c:layout>
            <c:manualLayout>
              <c:x val="-1.0147986977325188E-16"/>
              <c:y val="-9.729161121235077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9-5F76-4870-8C42-F484181CC6E5}"/>
            </c:ext>
          </c:extLst>
        </c:dLbl>
      </c:pivotFmt>
      <c:pivotFmt>
        <c:idx val="39"/>
        <c:spPr>
          <a:solidFill>
            <a:schemeClr val="tx1"/>
          </a:solidFill>
          <a:ln>
            <a:solidFill>
              <a:schemeClr val="bg2">
                <a:lumMod val="50000"/>
              </a:schemeClr>
            </a:solidFill>
          </a:ln>
          <a:effectLst/>
        </c:spPr>
        <c:dLbl>
          <c:idx val="0"/>
          <c:layout>
            <c:manualLayout>
              <c:x val="2.7646138148750441E-3"/>
              <c:y val="-0.11581018389869925"/>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A-5F76-4870-8C42-F484181CC6E5}"/>
            </c:ext>
          </c:extLst>
        </c:dLbl>
      </c:pivotFmt>
      <c:pivotFmt>
        <c:idx val="40"/>
        <c:spPr>
          <a:solidFill>
            <a:schemeClr val="tx1"/>
          </a:solidFill>
          <a:ln>
            <a:solidFill>
              <a:schemeClr val="bg2">
                <a:lumMod val="50000"/>
              </a:schemeClr>
            </a:solidFill>
          </a:ln>
          <a:effectLst/>
        </c:spPr>
        <c:dLbl>
          <c:idx val="0"/>
          <c:layout>
            <c:manualLayout>
              <c:x val="-1.0147986977325188E-16"/>
              <c:y val="-7.411597289051785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B-5F76-4870-8C42-F484181CC6E5}"/>
            </c:ext>
          </c:extLst>
        </c:dLbl>
      </c:pivotFmt>
      <c:pivotFmt>
        <c:idx val="41"/>
        <c:spPr>
          <a:solidFill>
            <a:schemeClr val="tx1"/>
          </a:solidFill>
          <a:ln>
            <a:solidFill>
              <a:schemeClr val="bg2">
                <a:lumMod val="50000"/>
              </a:schemeClr>
            </a:solidFill>
          </a:ln>
          <a:effectLst/>
        </c:spPr>
        <c:dLbl>
          <c:idx val="0"/>
          <c:layout>
            <c:manualLayout>
              <c:x val="2.7737667220344921E-3"/>
              <c:y val="-0.134300968488298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C-5F76-4870-8C42-F484181CC6E5}"/>
            </c:ext>
          </c:extLst>
        </c:dLbl>
      </c:pivotFmt>
    </c:pivotFmts>
    <c:plotArea>
      <c:layout/>
      <c:barChart>
        <c:barDir val="col"/>
        <c:grouping val="clustered"/>
        <c:ser>
          <c:idx val="0"/>
          <c:order val="0"/>
          <c:tx>
            <c:strRef>
              <c:f>KPI!$V$3</c:f>
              <c:strCache>
                <c:ptCount val="1"/>
                <c:pt idx="0">
                  <c:v>Sum of Net Sales</c:v>
                </c:pt>
              </c:strCache>
            </c:strRef>
          </c:tx>
          <c:spPr>
            <a:solidFill>
              <a:schemeClr val="dk1">
                <a:tint val="88500"/>
              </a:schemeClr>
            </a:solidFill>
            <a:ln>
              <a:noFill/>
            </a:ln>
            <a:effectLst/>
          </c:spPr>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xmlns:c16r2="http://schemas.microsoft.com/office/drawing/2015/06/chart">
            <c:ext xmlns:c16="http://schemas.microsoft.com/office/drawing/2014/chart" uri="{C3380CC4-5D6E-409C-BE32-E72D297353CC}">
              <c16:uniqueId val="{00000000-5F76-4870-8C42-F484181CC6E5}"/>
            </c:ext>
          </c:extLst>
        </c:ser>
        <c:dLbls/>
        <c:gapWidth val="79"/>
        <c:overlap val="-27"/>
        <c:axId val="126687872"/>
        <c:axId val="126689664"/>
      </c:barChart>
      <c:barChart>
        <c:barDir val="col"/>
        <c:grouping val="clustered"/>
        <c:ser>
          <c:idx val="1"/>
          <c:order val="1"/>
          <c:tx>
            <c:strRef>
              <c:f>KPI!$W$3</c:f>
              <c:strCache>
                <c:ptCount val="1"/>
                <c:pt idx="0">
                  <c:v>Sum of Quantity Sold</c:v>
                </c:pt>
              </c:strCache>
            </c:strRef>
          </c:tx>
          <c:spPr>
            <a:solidFill>
              <a:schemeClr val="tx1"/>
            </a:solidFill>
            <a:ln>
              <a:solidFill>
                <a:schemeClr val="bg2">
                  <a:lumMod val="50000"/>
                </a:schemeClr>
              </a:solidFill>
            </a:ln>
            <a:effectLst/>
          </c:spPr>
          <c:dPt>
            <c:idx val="0"/>
            <c:extLst xmlns:c16r2="http://schemas.microsoft.com/office/drawing/2015/06/chart">
              <c:ext xmlns:c16="http://schemas.microsoft.com/office/drawing/2014/chart" uri="{C3380CC4-5D6E-409C-BE32-E72D297353CC}">
                <c16:uniqueId val="{00000001-5F76-4870-8C42-F484181CC6E5}"/>
              </c:ext>
            </c:extLst>
          </c:dPt>
          <c:dPt>
            <c:idx val="1"/>
            <c:extLst xmlns:c16r2="http://schemas.microsoft.com/office/drawing/2015/06/chart">
              <c:ext xmlns:c16="http://schemas.microsoft.com/office/drawing/2014/chart" uri="{C3380CC4-5D6E-409C-BE32-E72D297353CC}">
                <c16:uniqueId val="{00000002-5F76-4870-8C42-F484181CC6E5}"/>
              </c:ext>
            </c:extLst>
          </c:dPt>
          <c:dPt>
            <c:idx val="2"/>
            <c:extLst xmlns:c16r2="http://schemas.microsoft.com/office/drawing/2015/06/chart">
              <c:ext xmlns:c16="http://schemas.microsoft.com/office/drawing/2014/chart" uri="{C3380CC4-5D6E-409C-BE32-E72D297353CC}">
                <c16:uniqueId val="{00000003-5F76-4870-8C42-F484181CC6E5}"/>
              </c:ext>
            </c:extLst>
          </c:dPt>
          <c:dPt>
            <c:idx val="3"/>
            <c:extLst xmlns:c16r2="http://schemas.microsoft.com/office/drawing/2015/06/chart">
              <c:ext xmlns:c16="http://schemas.microsoft.com/office/drawing/2014/chart" uri="{C3380CC4-5D6E-409C-BE32-E72D297353CC}">
                <c16:uniqueId val="{00000004-5F76-4870-8C42-F484181CC6E5}"/>
              </c:ext>
            </c:extLst>
          </c:dPt>
          <c:dPt>
            <c:idx val="4"/>
            <c:extLst xmlns:c16r2="http://schemas.microsoft.com/office/drawing/2015/06/chart">
              <c:ext xmlns:c16="http://schemas.microsoft.com/office/drawing/2014/chart" uri="{C3380CC4-5D6E-409C-BE32-E72D297353CC}">
                <c16:uniqueId val="{00000005-5F76-4870-8C42-F484181CC6E5}"/>
              </c:ext>
            </c:extLst>
          </c:dPt>
          <c:dPt>
            <c:idx val="5"/>
            <c:extLst xmlns:c16r2="http://schemas.microsoft.com/office/drawing/2015/06/chart">
              <c:ext xmlns:c16="http://schemas.microsoft.com/office/drawing/2014/chart" uri="{C3380CC4-5D6E-409C-BE32-E72D297353CC}">
                <c16:uniqueId val="{00000006-5F76-4870-8C42-F484181CC6E5}"/>
              </c:ext>
            </c:extLst>
          </c:dPt>
          <c:dPt>
            <c:idx val="6"/>
            <c:extLst xmlns:c16r2="http://schemas.microsoft.com/office/drawing/2015/06/chart">
              <c:ext xmlns:c16="http://schemas.microsoft.com/office/drawing/2014/chart" uri="{C3380CC4-5D6E-409C-BE32-E72D297353CC}">
                <c16:uniqueId val="{00000007-5F76-4870-8C42-F484181CC6E5}"/>
              </c:ext>
            </c:extLst>
          </c:dPt>
          <c:dPt>
            <c:idx val="7"/>
            <c:extLst xmlns:c16r2="http://schemas.microsoft.com/office/drawing/2015/06/chart">
              <c:ext xmlns:c16="http://schemas.microsoft.com/office/drawing/2014/chart" uri="{C3380CC4-5D6E-409C-BE32-E72D297353CC}">
                <c16:uniqueId val="{00000008-5F76-4870-8C42-F484181CC6E5}"/>
              </c:ext>
            </c:extLst>
          </c:dPt>
          <c:dPt>
            <c:idx val="8"/>
            <c:extLst xmlns:c16r2="http://schemas.microsoft.com/office/drawing/2015/06/chart">
              <c:ext xmlns:c16="http://schemas.microsoft.com/office/drawing/2014/chart" uri="{C3380CC4-5D6E-409C-BE32-E72D297353CC}">
                <c16:uniqueId val="{00000009-5F76-4870-8C42-F484181CC6E5}"/>
              </c:ext>
            </c:extLst>
          </c:dPt>
          <c:dPt>
            <c:idx val="9"/>
            <c:extLst xmlns:c16r2="http://schemas.microsoft.com/office/drawing/2015/06/chart">
              <c:ext xmlns:c16="http://schemas.microsoft.com/office/drawing/2014/chart" uri="{C3380CC4-5D6E-409C-BE32-E72D297353CC}">
                <c16:uniqueId val="{0000000A-5F76-4870-8C42-F484181CC6E5}"/>
              </c:ext>
            </c:extLst>
          </c:dPt>
          <c:dPt>
            <c:idx val="10"/>
            <c:extLst xmlns:c16r2="http://schemas.microsoft.com/office/drawing/2015/06/chart">
              <c:ext xmlns:c16="http://schemas.microsoft.com/office/drawing/2014/chart" uri="{C3380CC4-5D6E-409C-BE32-E72D297353CC}">
                <c16:uniqueId val="{0000000B-5F76-4870-8C42-F484181CC6E5}"/>
              </c:ext>
            </c:extLst>
          </c:dPt>
          <c:dPt>
            <c:idx val="11"/>
            <c:extLst xmlns:c16r2="http://schemas.microsoft.com/office/drawing/2015/06/chart">
              <c:ext xmlns:c16="http://schemas.microsoft.com/office/drawing/2014/chart" uri="{C3380CC4-5D6E-409C-BE32-E72D297353CC}">
                <c16:uniqueId val="{0000000C-5F76-4870-8C42-F484181CC6E5}"/>
              </c:ext>
            </c:extLst>
          </c:dPt>
          <c:dLbls>
            <c:dLbl>
              <c:idx val="0"/>
              <c:layout>
                <c:manualLayout>
                  <c:x val="0"/>
                  <c:y val="-0.10207445454891148"/>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8004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7E-17"/>
                  <c:y val="-9.257860375051554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41E-3"/>
                  <c:y val="-9.2564709702140868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318E-17"/>
                  <c:y val="-4.1725797472130385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77E-3"/>
                  <c:y val="-0.11111111111111113"/>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22E-3"/>
                  <c:y val="-0.12039814492516226"/>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8E-16"/>
                  <c:y val="-9.729161121235077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41E-3"/>
                  <c:y val="-0.11581018389869925"/>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8E-16"/>
                  <c:y val="-7.4115972890517856E-2"/>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21E-3"/>
                  <c:y val="-0.13430096848829831"/>
                </c:manualLayout>
              </c:layou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Val val="1"/>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xmlns:c16r2="http://schemas.microsoft.com/office/drawing/2015/06/chart">
            <c:ext xmlns:c16="http://schemas.microsoft.com/office/drawing/2014/chart" uri="{C3380CC4-5D6E-409C-BE32-E72D297353CC}">
              <c16:uniqueId val="{0000000D-5F76-4870-8C42-F484181CC6E5}"/>
            </c:ext>
          </c:extLst>
        </c:ser>
        <c:dLbls/>
        <c:gapWidth val="375"/>
        <c:overlap val="-27"/>
        <c:axId val="126692736"/>
        <c:axId val="126691200"/>
      </c:barChart>
      <c:catAx>
        <c:axId val="12668787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9664"/>
        <c:crosses val="autoZero"/>
        <c:auto val="1"/>
        <c:lblAlgn val="ctr"/>
        <c:lblOffset val="100"/>
      </c:catAx>
      <c:valAx>
        <c:axId val="126689664"/>
        <c:scaling>
          <c:orientation val="minMax"/>
        </c:scaling>
        <c:axPos val="l"/>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7872"/>
        <c:crosses val="autoZero"/>
        <c:crossBetween val="between"/>
      </c:valAx>
      <c:valAx>
        <c:axId val="126691200"/>
        <c:scaling>
          <c:orientation val="minMax"/>
        </c:scaling>
        <c:axPos val="r"/>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2736"/>
        <c:crosses val="max"/>
        <c:crossBetween val="between"/>
      </c:valAx>
      <c:catAx>
        <c:axId val="126692736"/>
        <c:scaling>
          <c:orientation val="minMax"/>
        </c:scaling>
        <c:delete val="1"/>
        <c:axPos val="b"/>
        <c:numFmt formatCode="General" sourceLinked="1"/>
        <c:tickLblPos val="nextTo"/>
        <c:crossAx val="126691200"/>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c:lang val="en-US"/>
  <c:style val="6"/>
  <c:pivotSource>
    <c:name>[Dashboard Creation - Main.xlsx]KPI!Paymentmode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extLst xmlns:c16r2="http://schemas.microsoft.com/office/drawing/2015/06/char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91E-2"/>
          <c:y val="3.9832761289454205E-2"/>
          <c:w val="0.6033934257721445"/>
          <c:h val="0.9281160998492207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1-D3C8-4C7C-8645-38C312D44431}"/>
              </c:ext>
            </c:extLst>
          </c:dPt>
          <c:dPt>
            <c:idx val="1"/>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3-D3C8-4C7C-8645-38C312D44431}"/>
              </c:ext>
            </c:extLst>
          </c:dPt>
          <c:dPt>
            <c:idx val="2"/>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5-D3C8-4C7C-8645-38C312D44431}"/>
              </c:ext>
            </c:extLst>
          </c:dPt>
          <c:dPt>
            <c:idx val="3"/>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xmlns:c16r2="http://schemas.microsoft.com/office/drawing/2015/06/char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Percent val="1"/>
            <c:showLeaderLines val="1"/>
            <c:leaderLines>
              <c:spPr>
                <a:ln w="9525" cap="flat" cmpd="sng" algn="ctr">
                  <a:solidFill>
                    <a:schemeClr val="tx1">
                      <a:lumMod val="35000"/>
                      <a:lumOff val="65000"/>
                    </a:schemeClr>
                  </a:solidFill>
                  <a:round/>
                </a:ln>
                <a:effectLst/>
              </c:spPr>
            </c:leaderLines>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xmlns:c16r2="http://schemas.microsoft.com/office/drawing/2015/06/chart">
            <c:ext xmlns:c16="http://schemas.microsoft.com/office/drawing/2014/chart" uri="{C3380CC4-5D6E-409C-BE32-E72D297353CC}">
              <c16:uniqueId val="{00000008-D3C8-4C7C-8645-38C312D44431}"/>
            </c:ext>
          </c:extLst>
        </c:ser>
        <c:dLbls>
          <c:showVal val="1"/>
        </c:dLbls>
        <c:firstSliceAng val="40"/>
        <c:holeSize val="46"/>
      </c:doughnut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c:lang val="en-US"/>
  <c:pivotSource>
    <c:name>[Dashboard Creation - Main.xlsx]KPI!PivotTable16</c:name>
    <c:fmtId val="9"/>
  </c:pivotSource>
  <c:chart>
    <c:title>
      <c:tx>
        <c:strRef>
          <c:f>KPI!$AH$2</c:f>
          <c:strCache>
            <c:ptCount val="1"/>
            <c:pt idx="0">
              <c:v>5604598.96</c:v>
            </c:pt>
          </c:strCache>
        </c:strRef>
      </c:tx>
      <c:layout/>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9.1767142374496985E-2"/>
          <c:y val="0.15911428349296033"/>
          <c:w val="0.85394351328989371"/>
          <c:h val="0.75020621501437679"/>
        </c:manualLayout>
      </c:layout>
      <c:barChart>
        <c:barDir val="bar"/>
        <c:grouping val="clustered"/>
        <c:ser>
          <c:idx val="0"/>
          <c:order val="0"/>
          <c:tx>
            <c:strRef>
              <c:f>KPI!$AH$2</c:f>
              <c:strCache>
                <c:ptCount val="1"/>
                <c:pt idx="0">
                  <c:v>Total</c:v>
                </c:pt>
              </c:strCache>
            </c:strRef>
          </c:tx>
          <c:spPr>
            <a:solidFill>
              <a:schemeClr val="accent1">
                <a:lumMod val="7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Val val="1"/>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xmlns:c16r2="http://schemas.microsoft.com/office/drawing/2015/06/chart">
            <c:ext xmlns:c16="http://schemas.microsoft.com/office/drawing/2014/chart" uri="{C3380CC4-5D6E-409C-BE32-E72D297353CC}">
              <c16:uniqueId val="{00000000-201F-4BFD-A6F9-6EA2B8555CF8}"/>
            </c:ext>
          </c:extLst>
        </c:ser>
        <c:dLbls>
          <c:showVal val="1"/>
        </c:dLbls>
        <c:gapWidth val="182"/>
        <c:axId val="126813696"/>
        <c:axId val="126815232"/>
      </c:barChart>
      <c:catAx>
        <c:axId val="126813696"/>
        <c:scaling>
          <c:orientation val="minMax"/>
        </c:scaling>
        <c:axPos val="l"/>
        <c:numFmt formatCode="General"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5232"/>
        <c:crosses val="autoZero"/>
        <c:auto val="1"/>
        <c:lblAlgn val="ctr"/>
        <c:lblOffset val="100"/>
      </c:catAx>
      <c:valAx>
        <c:axId val="126815232"/>
        <c:scaling>
          <c:orientation val="minMax"/>
        </c:scaling>
        <c:axPos val="b"/>
        <c:numFmt formatCode="0.00%"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3696"/>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chart" Target="../charts/chart3.xml"/><Relationship Id="rId7" Type="http://schemas.openxmlformats.org/officeDocument/2006/relationships/image" Target="../media/image5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5.png"/><Relationship Id="rId5" Type="http://schemas.openxmlformats.org/officeDocument/2006/relationships/chart" Target="../charts/chart5.xml"/><Relationship Id="rId10" Type="http://schemas.openxmlformats.org/officeDocument/2006/relationships/image" Target="../media/image54.png"/><Relationship Id="rId4" Type="http://schemas.openxmlformats.org/officeDocument/2006/relationships/chart" Target="../charts/chart4.xml"/><Relationship Id="rId9" Type="http://schemas.openxmlformats.org/officeDocument/2006/relationships/image" Target="../media/image5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18" Type="http://schemas.openxmlformats.org/officeDocument/2006/relationships/image" Target="../media/image73.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56.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xdr:pic>
      <xdr:nvPicPr>
        <xdr:cNvPr id="2" name="Ink 1">
          <a:extLst>
            <a:ext uri="{FF2B5EF4-FFF2-40B4-BE49-F238E27FC236}">
              <a16:creationId xmlns:a16="http://schemas.microsoft.com/office/drawing/2014/main" xmlns="" xmlns:xdr14="http://schemas.microsoft.com/office/excel/2010/spreadsheetDrawing" xmlns:mc="http://schemas.openxmlformats.org/markup-compatibility/2006" id="{45B48BD2-F779-4C7B-B70E-EE2A74D915B7}"/>
            </a:ext>
          </a:extLst>
        </xdr:cNvPr>
        <xdr:cNvPicPr/>
      </xdr:nvPicPr>
      <xdr:blipFill>
        <a:blip xmlns:r="http://schemas.openxmlformats.org/officeDocument/2006/relationships" r:embed="rId1"/>
        <a:stretch>
          <a:fillRect/>
        </a:stretch>
      </xdr:blipFill>
      <xdr:spPr>
        <a:xfrm>
          <a:off x="315004" y="216735"/>
          <a:ext cx="503631" cy="159090"/>
        </a:xfrm>
        <a:prstGeom prst="rect">
          <a:avLst/>
        </a:prstGeom>
      </xdr:spPr>
    </xdr:pic>
    <xdr:clientData/>
  </xdr:oneCellAnchor>
  <xdr:oneCellAnchor>
    <xdr:from>
      <xdr:col>1</xdr:col>
      <xdr:colOff>407657</xdr:colOff>
      <xdr:row>1</xdr:row>
      <xdr:rowOff>46584</xdr:rowOff>
    </xdr:from>
    <xdr:ext cx="130320" cy="115200"/>
    <xdr:pic>
      <xdr:nvPicPr>
        <xdr:cNvPr id="3" name="Ink 2">
          <a:extLst>
            <a:ext uri="{FF2B5EF4-FFF2-40B4-BE49-F238E27FC236}">
              <a16:creationId xmlns:a16="http://schemas.microsoft.com/office/drawing/2014/main" xmlns="" xmlns:xdr14="http://schemas.microsoft.com/office/excel/2010/spreadsheetDrawing" xmlns:mc="http://schemas.openxmlformats.org/markup-compatibility/2006" id="{CE66EAC8-7352-4061-B05D-4609A702E05E}"/>
            </a:ext>
          </a:extLst>
        </xdr:cNvPr>
        <xdr:cNvPicPr/>
      </xdr:nvPicPr>
      <xdr:blipFill>
        <a:blip xmlns:r="http://schemas.openxmlformats.org/officeDocument/2006/relationships" r:embed="rId2"/>
        <a:stretch>
          <a:fillRect/>
        </a:stretch>
      </xdr:blipFill>
      <xdr:spPr>
        <a:xfrm>
          <a:off x="1009817" y="224280"/>
          <a:ext cx="142526" cy="127440"/>
        </a:xfrm>
        <a:prstGeom prst="rect">
          <a:avLst/>
        </a:prstGeom>
      </xdr:spPr>
    </xdr:pic>
    <xdr:clientData/>
  </xdr:oneCellAnchor>
  <xdr:oneCellAnchor>
    <xdr:from>
      <xdr:col>0</xdr:col>
      <xdr:colOff>426600</xdr:colOff>
      <xdr:row>3</xdr:row>
      <xdr:rowOff>25273</xdr:rowOff>
    </xdr:from>
    <xdr:ext cx="373320" cy="169200"/>
    <xdr:pic>
      <xdr:nvPicPr>
        <xdr:cNvPr id="4" name="Ink 3">
          <a:extLst>
            <a:ext uri="{FF2B5EF4-FFF2-40B4-BE49-F238E27FC236}">
              <a16:creationId xmlns:a16="http://schemas.microsoft.com/office/drawing/2014/main" xmlns="" xmlns:xdr14="http://schemas.microsoft.com/office/excel/2010/spreadsheetDrawing" xmlns:mc="http://schemas.openxmlformats.org/markup-compatibility/2006" id="{A4B12C7C-FBDC-4C8F-81D8-8E45EEF7C440}"/>
            </a:ext>
          </a:extLst>
        </xdr:cNvPr>
        <xdr:cNvPicPr/>
      </xdr:nvPicPr>
      <xdr:blipFill>
        <a:blip xmlns:r="http://schemas.openxmlformats.org/officeDocument/2006/relationships" r:embed="rId3"/>
        <a:stretch>
          <a:fillRect/>
        </a:stretch>
      </xdr:blipFill>
      <xdr:spPr>
        <a:xfrm>
          <a:off x="420480" y="570600"/>
          <a:ext cx="385560" cy="181440"/>
        </a:xfrm>
        <a:prstGeom prst="rect">
          <a:avLst/>
        </a:prstGeom>
      </xdr:spPr>
    </xdr:pic>
    <xdr:clientData/>
  </xdr:oneCellAnchor>
  <xdr:oneCellAnchor>
    <xdr:from>
      <xdr:col>0</xdr:col>
      <xdr:colOff>320400</xdr:colOff>
      <xdr:row>5</xdr:row>
      <xdr:rowOff>58321</xdr:rowOff>
    </xdr:from>
    <xdr:ext cx="1293480" cy="170640"/>
    <xdr:pic>
      <xdr:nvPicPr>
        <xdr:cNvPr id="5" name="Ink 4">
          <a:extLst>
            <a:ext uri="{FF2B5EF4-FFF2-40B4-BE49-F238E27FC236}">
              <a16:creationId xmlns:a16="http://schemas.microsoft.com/office/drawing/2014/main" xmlns="" xmlns:xdr14="http://schemas.microsoft.com/office/excel/2010/spreadsheetDrawing" xmlns:mc="http://schemas.openxmlformats.org/markup-compatibility/2006" id="{64FA4A36-B777-4FEB-B74E-E743CCC7D6BF}"/>
            </a:ext>
          </a:extLst>
        </xdr:cNvPr>
        <xdr:cNvPicPr/>
      </xdr:nvPicPr>
      <xdr:blipFill>
        <a:blip xmlns:r="http://schemas.openxmlformats.org/officeDocument/2006/relationships" r:embed="rId4"/>
        <a:stretch>
          <a:fillRect/>
        </a:stretch>
      </xdr:blipFill>
      <xdr:spPr>
        <a:xfrm>
          <a:off x="314282" y="971267"/>
          <a:ext cx="1305717" cy="182906"/>
        </a:xfrm>
        <a:prstGeom prst="rect">
          <a:avLst/>
        </a:prstGeom>
      </xdr:spPr>
    </xdr:pic>
    <xdr:clientData/>
  </xdr:oneCellAnchor>
  <xdr:oneCellAnchor>
    <xdr:from>
      <xdr:col>0</xdr:col>
      <xdr:colOff>311040</xdr:colOff>
      <xdr:row>7</xdr:row>
      <xdr:rowOff>105049</xdr:rowOff>
    </xdr:from>
    <xdr:ext cx="968040" cy="212760"/>
    <xdr:pic>
      <xdr:nvPicPr>
        <xdr:cNvPr id="6" name="Ink 5">
          <a:extLst>
            <a:ext uri="{FF2B5EF4-FFF2-40B4-BE49-F238E27FC236}">
              <a16:creationId xmlns:a16="http://schemas.microsoft.com/office/drawing/2014/main" xmlns="" xmlns:xdr14="http://schemas.microsoft.com/office/excel/2010/spreadsheetDrawing" xmlns:mc="http://schemas.openxmlformats.org/markup-compatibility/2006" id="{F9172DCB-4EA3-4191-BC2F-AD7BD54DEA1D}"/>
            </a:ext>
          </a:extLst>
        </xdr:cNvPr>
        <xdr:cNvPicPr/>
      </xdr:nvPicPr>
      <xdr:blipFill>
        <a:blip xmlns:r="http://schemas.openxmlformats.org/officeDocument/2006/relationships" r:embed="rId5"/>
        <a:stretch>
          <a:fillRect/>
        </a:stretch>
      </xdr:blipFill>
      <xdr:spPr>
        <a:xfrm>
          <a:off x="304920" y="1385640"/>
          <a:ext cx="980280" cy="225000"/>
        </a:xfrm>
        <a:prstGeom prst="rect">
          <a:avLst/>
        </a:prstGeom>
      </xdr:spPr>
    </xdr:pic>
    <xdr:clientData/>
  </xdr:oneCellAnchor>
  <xdr:oneCellAnchor>
    <xdr:from>
      <xdr:col>0</xdr:col>
      <xdr:colOff>530280</xdr:colOff>
      <xdr:row>12</xdr:row>
      <xdr:rowOff>78051</xdr:rowOff>
    </xdr:from>
    <xdr:ext cx="370440" cy="190440"/>
    <xdr:pic>
      <xdr:nvPicPr>
        <xdr:cNvPr id="7" name="Ink 6">
          <a:extLst>
            <a:ext uri="{FF2B5EF4-FFF2-40B4-BE49-F238E27FC236}">
              <a16:creationId xmlns:a16="http://schemas.microsoft.com/office/drawing/2014/main" xmlns="" xmlns:xdr14="http://schemas.microsoft.com/office/excel/2010/spreadsheetDrawing" xmlns:mc="http://schemas.openxmlformats.org/markup-compatibility/2006" id="{D4E8140A-ABF1-4DA0-A437-45202499BD02}"/>
            </a:ext>
          </a:extLst>
        </xdr:cNvPr>
        <xdr:cNvPicPr/>
      </xdr:nvPicPr>
      <xdr:blipFill>
        <a:blip xmlns:r="http://schemas.openxmlformats.org/officeDocument/2006/relationships" r:embed="rId6"/>
        <a:stretch>
          <a:fillRect/>
        </a:stretch>
      </xdr:blipFill>
      <xdr:spPr>
        <a:xfrm>
          <a:off x="524166" y="2277732"/>
          <a:ext cx="382668" cy="202657"/>
        </a:xfrm>
        <a:prstGeom prst="rect">
          <a:avLst/>
        </a:prstGeom>
      </xdr:spPr>
    </xdr:pic>
    <xdr:clientData/>
  </xdr:oneCellAnchor>
  <xdr:oneCellAnchor>
    <xdr:from>
      <xdr:col>0</xdr:col>
      <xdr:colOff>511560</xdr:colOff>
      <xdr:row>9</xdr:row>
      <xdr:rowOff>140618</xdr:rowOff>
    </xdr:from>
    <xdr:ext cx="536400" cy="387360"/>
    <xdr:pic>
      <xdr:nvPicPr>
        <xdr:cNvPr id="8" name="Ink 7">
          <a:extLst>
            <a:ext uri="{FF2B5EF4-FFF2-40B4-BE49-F238E27FC236}">
              <a16:creationId xmlns:a16="http://schemas.microsoft.com/office/drawing/2014/main" xmlns="" xmlns:xdr14="http://schemas.microsoft.com/office/excel/2010/spreadsheetDrawing" xmlns:mc="http://schemas.openxmlformats.org/markup-compatibility/2006" id="{F458717C-D8BB-4946-889D-ECCC968C34E3}"/>
            </a:ext>
          </a:extLst>
        </xdr:cNvPr>
        <xdr:cNvPicPr/>
      </xdr:nvPicPr>
      <xdr:blipFill>
        <a:blip xmlns:r="http://schemas.openxmlformats.org/officeDocument/2006/relationships" r:embed="rId7"/>
        <a:stretch>
          <a:fillRect/>
        </a:stretch>
      </xdr:blipFill>
      <xdr:spPr>
        <a:xfrm>
          <a:off x="505444" y="1788846"/>
          <a:ext cx="548632" cy="399589"/>
        </a:xfrm>
        <a:prstGeom prst="rect">
          <a:avLst/>
        </a:prstGeom>
      </xdr:spPr>
    </xdr:pic>
    <xdr:clientData/>
  </xdr:oneCellAnchor>
  <xdr:oneCellAnchor>
    <xdr:from>
      <xdr:col>0</xdr:col>
      <xdr:colOff>508320</xdr:colOff>
      <xdr:row>13</xdr:row>
      <xdr:rowOff>104475</xdr:rowOff>
    </xdr:from>
    <xdr:ext cx="1831320" cy="384480"/>
    <xdr:pic>
      <xdr:nvPicPr>
        <xdr:cNvPr id="9" name="Ink 8">
          <a:extLst>
            <a:ext uri="{FF2B5EF4-FFF2-40B4-BE49-F238E27FC236}">
              <a16:creationId xmlns:a16="http://schemas.microsoft.com/office/drawing/2014/main" xmlns="" xmlns:xdr14="http://schemas.microsoft.com/office/excel/2010/spreadsheetDrawing" xmlns:mc="http://schemas.openxmlformats.org/markup-compatibility/2006" id="{CD84DCD0-D337-4BB5-B643-946C38C89CF4}"/>
            </a:ext>
          </a:extLst>
        </xdr:cNvPr>
        <xdr:cNvPicPr/>
      </xdr:nvPicPr>
      <xdr:blipFill>
        <a:blip xmlns:r="http://schemas.openxmlformats.org/officeDocument/2006/relationships" r:embed="rId8"/>
        <a:stretch>
          <a:fillRect/>
        </a:stretch>
      </xdr:blipFill>
      <xdr:spPr>
        <a:xfrm>
          <a:off x="502199" y="2487960"/>
          <a:ext cx="1843562" cy="396720"/>
        </a:xfrm>
        <a:prstGeom prst="rect">
          <a:avLst/>
        </a:prstGeom>
      </xdr:spPr>
    </xdr:pic>
    <xdr:clientData/>
  </xdr:oneCellAnchor>
  <xdr:oneCellAnchor>
    <xdr:from>
      <xdr:col>4</xdr:col>
      <xdr:colOff>549547</xdr:colOff>
      <xdr:row>0</xdr:row>
      <xdr:rowOff>160920</xdr:rowOff>
    </xdr:from>
    <xdr:ext cx="653400" cy="255600"/>
    <xdr:pic>
      <xdr:nvPicPr>
        <xdr:cNvPr id="10" name="Ink 9">
          <a:extLst>
            <a:ext uri="{FF2B5EF4-FFF2-40B4-BE49-F238E27FC236}">
              <a16:creationId xmlns:a16="http://schemas.microsoft.com/office/drawing/2014/main" xmlns="" xmlns:xdr14="http://schemas.microsoft.com/office/excel/2010/spreadsheetDrawing" xmlns:mc="http://schemas.openxmlformats.org/markup-compatibility/2006" id="{85C8F2F7-F719-476C-9018-798814D30ED8}"/>
            </a:ext>
          </a:extLst>
        </xdr:cNvPr>
        <xdr:cNvPicPr/>
      </xdr:nvPicPr>
      <xdr:blipFill>
        <a:blip xmlns:r="http://schemas.openxmlformats.org/officeDocument/2006/relationships" r:embed="rId9"/>
        <a:stretch>
          <a:fillRect/>
        </a:stretch>
      </xdr:blipFill>
      <xdr:spPr>
        <a:xfrm>
          <a:off x="2976480" y="154800"/>
          <a:ext cx="665640" cy="267840"/>
        </a:xfrm>
        <a:prstGeom prst="rect">
          <a:avLst/>
        </a:prstGeom>
      </xdr:spPr>
    </xdr:pic>
    <xdr:clientData/>
  </xdr:oneCellAnchor>
  <xdr:oneCellAnchor>
    <xdr:from>
      <xdr:col>3</xdr:col>
      <xdr:colOff>412971</xdr:colOff>
      <xdr:row>0</xdr:row>
      <xdr:rowOff>159120</xdr:rowOff>
    </xdr:from>
    <xdr:ext cx="588240" cy="201960"/>
    <xdr:pic>
      <xdr:nvPicPr>
        <xdr:cNvPr id="11" name="Ink 10">
          <a:extLst>
            <a:ext uri="{FF2B5EF4-FFF2-40B4-BE49-F238E27FC236}">
              <a16:creationId xmlns:a16="http://schemas.microsoft.com/office/drawing/2014/main" xmlns="" xmlns:xdr14="http://schemas.microsoft.com/office/excel/2010/spreadsheetDrawing" xmlns:mc="http://schemas.openxmlformats.org/markup-compatibility/2006" id="{4DC38778-B5A2-413D-9629-A23F82412F50}"/>
            </a:ext>
          </a:extLst>
        </xdr:cNvPr>
        <xdr:cNvPicPr/>
      </xdr:nvPicPr>
      <xdr:blipFill>
        <a:blip xmlns:r="http://schemas.openxmlformats.org/officeDocument/2006/relationships" r:embed="rId10"/>
        <a:stretch>
          <a:fillRect/>
        </a:stretch>
      </xdr:blipFill>
      <xdr:spPr>
        <a:xfrm>
          <a:off x="2231640" y="153000"/>
          <a:ext cx="600480" cy="214200"/>
        </a:xfrm>
        <a:prstGeom prst="rect">
          <a:avLst/>
        </a:prstGeom>
      </xdr:spPr>
    </xdr:pic>
    <xdr:clientData/>
  </xdr:oneCellAnchor>
  <xdr:oneCellAnchor>
    <xdr:from>
      <xdr:col>4</xdr:col>
      <xdr:colOff>138787</xdr:colOff>
      <xdr:row>2</xdr:row>
      <xdr:rowOff>179568</xdr:rowOff>
    </xdr:from>
    <xdr:ext cx="873360" cy="248400"/>
    <xdr:pic>
      <xdr:nvPicPr>
        <xdr:cNvPr id="12" name="Ink 11">
          <a:extLst>
            <a:ext uri="{FF2B5EF4-FFF2-40B4-BE49-F238E27FC236}">
              <a16:creationId xmlns:a16="http://schemas.microsoft.com/office/drawing/2014/main" xmlns="" xmlns:xdr14="http://schemas.microsoft.com/office/excel/2010/spreadsheetDrawing" xmlns:mc="http://schemas.openxmlformats.org/markup-compatibility/2006" id="{8BD61230-4326-4DB4-A9AF-0634DF59CF2A}"/>
            </a:ext>
          </a:extLst>
        </xdr:cNvPr>
        <xdr:cNvPicPr/>
      </xdr:nvPicPr>
      <xdr:blipFill>
        <a:blip xmlns:r="http://schemas.openxmlformats.org/officeDocument/2006/relationships" r:embed="rId11"/>
        <a:stretch>
          <a:fillRect/>
        </a:stretch>
      </xdr:blipFill>
      <xdr:spPr>
        <a:xfrm>
          <a:off x="2565720" y="541080"/>
          <a:ext cx="885600" cy="260640"/>
        </a:xfrm>
        <a:prstGeom prst="rect">
          <a:avLst/>
        </a:prstGeom>
      </xdr:spPr>
    </xdr:pic>
    <xdr:clientData/>
  </xdr:oneCellAnchor>
  <xdr:oneCellAnchor>
    <xdr:from>
      <xdr:col>4</xdr:col>
      <xdr:colOff>18547</xdr:colOff>
      <xdr:row>5</xdr:row>
      <xdr:rowOff>43921</xdr:rowOff>
    </xdr:from>
    <xdr:ext cx="972360" cy="217080"/>
    <xdr:pic>
      <xdr:nvPicPr>
        <xdr:cNvPr id="13" name="Ink 12">
          <a:extLst>
            <a:ext uri="{FF2B5EF4-FFF2-40B4-BE49-F238E27FC236}">
              <a16:creationId xmlns:a16="http://schemas.microsoft.com/office/drawing/2014/main" xmlns="" xmlns:xdr14="http://schemas.microsoft.com/office/excel/2010/spreadsheetDrawing" xmlns:mc="http://schemas.openxmlformats.org/markup-compatibility/2006" id="{A0C7EEAD-A88F-48FD-8B25-36053964CC23}"/>
            </a:ext>
          </a:extLst>
        </xdr:cNvPr>
        <xdr:cNvPicPr/>
      </xdr:nvPicPr>
      <xdr:blipFill>
        <a:blip xmlns:r="http://schemas.openxmlformats.org/officeDocument/2006/relationships" r:embed="rId12"/>
        <a:stretch>
          <a:fillRect/>
        </a:stretch>
      </xdr:blipFill>
      <xdr:spPr>
        <a:xfrm>
          <a:off x="2445478" y="956880"/>
          <a:ext cx="984605" cy="229320"/>
        </a:xfrm>
        <a:prstGeom prst="rect">
          <a:avLst/>
        </a:prstGeom>
      </xdr:spPr>
    </xdr:pic>
    <xdr:clientData/>
  </xdr:oneCellAnchor>
  <xdr:oneCellAnchor>
    <xdr:from>
      <xdr:col>4</xdr:col>
      <xdr:colOff>79747</xdr:colOff>
      <xdr:row>7</xdr:row>
      <xdr:rowOff>33769</xdr:rowOff>
    </xdr:from>
    <xdr:ext cx="803160" cy="231120"/>
    <xdr:pic>
      <xdr:nvPicPr>
        <xdr:cNvPr id="14" name="Ink 13">
          <a:extLst>
            <a:ext uri="{FF2B5EF4-FFF2-40B4-BE49-F238E27FC236}">
              <a16:creationId xmlns:a16="http://schemas.microsoft.com/office/drawing/2014/main" xmlns="" xmlns:xdr14="http://schemas.microsoft.com/office/excel/2010/spreadsheetDrawing" xmlns:mc="http://schemas.openxmlformats.org/markup-compatibility/2006" id="{30D29C24-634E-4341-85D5-0EDC2D1CAC3D}"/>
            </a:ext>
          </a:extLst>
        </xdr:cNvPr>
        <xdr:cNvPicPr/>
      </xdr:nvPicPr>
      <xdr:blipFill>
        <a:blip xmlns:r="http://schemas.openxmlformats.org/officeDocument/2006/relationships" r:embed="rId13"/>
        <a:stretch>
          <a:fillRect/>
        </a:stretch>
      </xdr:blipFill>
      <xdr:spPr>
        <a:xfrm>
          <a:off x="2506677" y="1314360"/>
          <a:ext cx="815405" cy="243360"/>
        </a:xfrm>
        <a:prstGeom prst="rect">
          <a:avLst/>
        </a:prstGeom>
      </xdr:spPr>
    </xdr:pic>
    <xdr:clientData/>
  </xdr:oneCellAnchor>
  <xdr:oneCellAnchor>
    <xdr:from>
      <xdr:col>4</xdr:col>
      <xdr:colOff>182707</xdr:colOff>
      <xdr:row>8</xdr:row>
      <xdr:rowOff>175394</xdr:rowOff>
    </xdr:from>
    <xdr:ext cx="681480" cy="305280"/>
    <xdr:pic>
      <xdr:nvPicPr>
        <xdr:cNvPr id="15" name="Ink 14">
          <a:extLst>
            <a:ext uri="{FF2B5EF4-FFF2-40B4-BE49-F238E27FC236}">
              <a16:creationId xmlns:a16="http://schemas.microsoft.com/office/drawing/2014/main" xmlns="" xmlns:xdr14="http://schemas.microsoft.com/office/excel/2010/spreadsheetDrawing" xmlns:mc="http://schemas.openxmlformats.org/markup-compatibility/2006" id="{99845894-4BD3-4C52-B5EE-BEAF750407B4}"/>
            </a:ext>
          </a:extLst>
        </xdr:cNvPr>
        <xdr:cNvPicPr/>
      </xdr:nvPicPr>
      <xdr:blipFill>
        <a:blip xmlns:r="http://schemas.openxmlformats.org/officeDocument/2006/relationships" r:embed="rId14"/>
        <a:stretch>
          <a:fillRect/>
        </a:stretch>
      </xdr:blipFill>
      <xdr:spPr>
        <a:xfrm>
          <a:off x="2609640" y="1639800"/>
          <a:ext cx="693720" cy="317520"/>
        </a:xfrm>
        <a:prstGeom prst="rect">
          <a:avLst/>
        </a:prstGeom>
      </xdr:spPr>
    </xdr:pic>
    <xdr:clientData/>
  </xdr:oneCellAnchor>
  <xdr:oneCellAnchor>
    <xdr:from>
      <xdr:col>5</xdr:col>
      <xdr:colOff>177084</xdr:colOff>
      <xdr:row>11</xdr:row>
      <xdr:rowOff>19946</xdr:rowOff>
    </xdr:from>
    <xdr:ext cx="326880" cy="248040"/>
    <xdr:pic>
      <xdr:nvPicPr>
        <xdr:cNvPr id="16" name="Ink 15">
          <a:extLst>
            <a:ext uri="{FF2B5EF4-FFF2-40B4-BE49-F238E27FC236}">
              <a16:creationId xmlns:a16="http://schemas.microsoft.com/office/drawing/2014/main" xmlns="" xmlns:xdr14="http://schemas.microsoft.com/office/excel/2010/spreadsheetDrawing" xmlns:mc="http://schemas.openxmlformats.org/markup-compatibility/2006" id="{AE6814BD-E4B5-4F7B-B61E-0BF6A74CCAD6}"/>
            </a:ext>
          </a:extLst>
        </xdr:cNvPr>
        <xdr:cNvPicPr/>
      </xdr:nvPicPr>
      <xdr:blipFill>
        <a:blip xmlns:r="http://schemas.openxmlformats.org/officeDocument/2006/relationships" r:embed="rId15"/>
        <a:stretch>
          <a:fillRect/>
        </a:stretch>
      </xdr:blipFill>
      <xdr:spPr>
        <a:xfrm>
          <a:off x="3212280" y="2035809"/>
          <a:ext cx="339120" cy="260262"/>
        </a:xfrm>
        <a:prstGeom prst="rect">
          <a:avLst/>
        </a:prstGeom>
      </xdr:spPr>
    </xdr:pic>
    <xdr:clientData/>
  </xdr:oneCellAnchor>
  <xdr:oneCellAnchor>
    <xdr:from>
      <xdr:col>4</xdr:col>
      <xdr:colOff>312667</xdr:colOff>
      <xdr:row>11</xdr:row>
      <xdr:rowOff>93026</xdr:rowOff>
    </xdr:from>
    <xdr:ext cx="304560" cy="159120"/>
    <xdr:pic>
      <xdr:nvPicPr>
        <xdr:cNvPr id="17" name="Ink 16">
          <a:extLst>
            <a:ext uri="{FF2B5EF4-FFF2-40B4-BE49-F238E27FC236}">
              <a16:creationId xmlns:a16="http://schemas.microsoft.com/office/drawing/2014/main" xmlns="" xmlns:xdr14="http://schemas.microsoft.com/office/excel/2010/spreadsheetDrawing" xmlns:mc="http://schemas.openxmlformats.org/markup-compatibility/2006" id="{DF5094F9-C77A-4BBB-9A69-DC74DA183737}"/>
            </a:ext>
          </a:extLst>
        </xdr:cNvPr>
        <xdr:cNvPicPr/>
      </xdr:nvPicPr>
      <xdr:blipFill>
        <a:blip xmlns:r="http://schemas.openxmlformats.org/officeDocument/2006/relationships" r:embed="rId16"/>
        <a:stretch>
          <a:fillRect/>
        </a:stretch>
      </xdr:blipFill>
      <xdr:spPr>
        <a:xfrm>
          <a:off x="2739600" y="2108866"/>
          <a:ext cx="316800" cy="171388"/>
        </a:xfrm>
        <a:prstGeom prst="rect">
          <a:avLst/>
        </a:prstGeom>
      </xdr:spPr>
    </xdr:pic>
    <xdr:clientData/>
  </xdr:oneCellAnchor>
  <xdr:oneCellAnchor>
    <xdr:from>
      <xdr:col>4</xdr:col>
      <xdr:colOff>310507</xdr:colOff>
      <xdr:row>13</xdr:row>
      <xdr:rowOff>37011</xdr:rowOff>
    </xdr:from>
    <xdr:ext cx="990720" cy="1023840"/>
    <xdr:pic>
      <xdr:nvPicPr>
        <xdr:cNvPr id="18" name="Ink 17">
          <a:extLst>
            <a:ext uri="{FF2B5EF4-FFF2-40B4-BE49-F238E27FC236}">
              <a16:creationId xmlns:a16="http://schemas.microsoft.com/office/drawing/2014/main" xmlns="" xmlns:xdr14="http://schemas.microsoft.com/office/excel/2010/spreadsheetDrawing" xmlns:mc="http://schemas.openxmlformats.org/markup-compatibility/2006" id="{94745D06-C038-4414-A23E-D4AFABBFD9EA}"/>
            </a:ext>
          </a:extLst>
        </xdr:cNvPr>
        <xdr:cNvPicPr/>
      </xdr:nvPicPr>
      <xdr:blipFill>
        <a:blip xmlns:r="http://schemas.openxmlformats.org/officeDocument/2006/relationships" r:embed="rId17"/>
        <a:stretch>
          <a:fillRect/>
        </a:stretch>
      </xdr:blipFill>
      <xdr:spPr>
        <a:xfrm>
          <a:off x="2737440" y="2420494"/>
          <a:ext cx="1002960" cy="1036084"/>
        </a:xfrm>
        <a:prstGeom prst="rect">
          <a:avLst/>
        </a:prstGeom>
      </xdr:spPr>
    </xdr:pic>
    <xdr:clientData/>
  </xdr:oneCellAnchor>
  <xdr:oneCellAnchor>
    <xdr:from>
      <xdr:col>6</xdr:col>
      <xdr:colOff>414907</xdr:colOff>
      <xdr:row>2</xdr:row>
      <xdr:rowOff>5184</xdr:rowOff>
    </xdr:from>
    <xdr:ext cx="655920" cy="581400"/>
    <xdr:pic>
      <xdr:nvPicPr>
        <xdr:cNvPr id="19" name="Ink 18">
          <a:extLst>
            <a:ext uri="{FF2B5EF4-FFF2-40B4-BE49-F238E27FC236}">
              <a16:creationId xmlns:a16="http://schemas.microsoft.com/office/drawing/2014/main" xmlns="" xmlns:xdr14="http://schemas.microsoft.com/office/excel/2010/spreadsheetDrawing" xmlns:mc="http://schemas.openxmlformats.org/markup-compatibility/2006" id="{8B7709E3-0DD1-41DF-AF48-CCFE61FBC65F}"/>
            </a:ext>
          </a:extLst>
        </xdr:cNvPr>
        <xdr:cNvPicPr/>
      </xdr:nvPicPr>
      <xdr:blipFill>
        <a:blip xmlns:r="http://schemas.openxmlformats.org/officeDocument/2006/relationships" r:embed="rId18"/>
        <a:stretch>
          <a:fillRect/>
        </a:stretch>
      </xdr:blipFill>
      <xdr:spPr>
        <a:xfrm>
          <a:off x="4058366" y="366696"/>
          <a:ext cx="668160" cy="593640"/>
        </a:xfrm>
        <a:prstGeom prst="rect">
          <a:avLst/>
        </a:prstGeom>
      </xdr:spPr>
    </xdr:pic>
    <xdr:clientData/>
  </xdr:oneCellAnchor>
  <xdr:oneCellAnchor>
    <xdr:from>
      <xdr:col>6</xdr:col>
      <xdr:colOff>518227</xdr:colOff>
      <xdr:row>6</xdr:row>
      <xdr:rowOff>66601</xdr:rowOff>
    </xdr:from>
    <xdr:ext cx="605160" cy="460440"/>
    <xdr:pic>
      <xdr:nvPicPr>
        <xdr:cNvPr id="20" name="Ink 19">
          <a:extLst>
            <a:ext uri="{FF2B5EF4-FFF2-40B4-BE49-F238E27FC236}">
              <a16:creationId xmlns:a16="http://schemas.microsoft.com/office/drawing/2014/main" xmlns="" xmlns:xdr14="http://schemas.microsoft.com/office/excel/2010/spreadsheetDrawing" xmlns:mc="http://schemas.openxmlformats.org/markup-compatibility/2006" id="{3F7D5165-CF59-4469-A2C6-40D306708D82}"/>
            </a:ext>
          </a:extLst>
        </xdr:cNvPr>
        <xdr:cNvPicPr/>
      </xdr:nvPicPr>
      <xdr:blipFill>
        <a:blip xmlns:r="http://schemas.openxmlformats.org/officeDocument/2006/relationships" r:embed="rId19"/>
        <a:stretch>
          <a:fillRect/>
        </a:stretch>
      </xdr:blipFill>
      <xdr:spPr>
        <a:xfrm>
          <a:off x="4161686" y="1163376"/>
          <a:ext cx="617400" cy="472680"/>
        </a:xfrm>
        <a:prstGeom prst="rect">
          <a:avLst/>
        </a:prstGeom>
      </xdr:spPr>
    </xdr:pic>
    <xdr:clientData/>
  </xdr:oneCellAnchor>
  <xdr:oneCellAnchor>
    <xdr:from>
      <xdr:col>7</xdr:col>
      <xdr:colOff>8964</xdr:colOff>
      <xdr:row>9</xdr:row>
      <xdr:rowOff>128234</xdr:rowOff>
    </xdr:from>
    <xdr:ext cx="732960" cy="528120"/>
    <xdr:pic>
      <xdr:nvPicPr>
        <xdr:cNvPr id="21" name="Ink 20">
          <a:extLst>
            <a:ext uri="{FF2B5EF4-FFF2-40B4-BE49-F238E27FC236}">
              <a16:creationId xmlns:a16="http://schemas.microsoft.com/office/drawing/2014/main" xmlns="" xmlns:xdr14="http://schemas.microsoft.com/office/excel/2010/spreadsheetDrawing" xmlns:mc="http://schemas.openxmlformats.org/markup-compatibility/2006" id="{5911FF02-B85B-46F9-82D7-94F7E4561D6D}"/>
            </a:ext>
          </a:extLst>
        </xdr:cNvPr>
        <xdr:cNvPicPr/>
      </xdr:nvPicPr>
      <xdr:blipFill>
        <a:blip xmlns:r="http://schemas.openxmlformats.org/officeDocument/2006/relationships" r:embed="rId20"/>
        <a:stretch>
          <a:fillRect/>
        </a:stretch>
      </xdr:blipFill>
      <xdr:spPr>
        <a:xfrm>
          <a:off x="4260686" y="1776452"/>
          <a:ext cx="745200" cy="540368"/>
        </a:xfrm>
        <a:prstGeom prst="rect">
          <a:avLst/>
        </a:prstGeom>
      </xdr:spPr>
    </xdr:pic>
    <xdr:clientData/>
  </xdr:oneCellAnchor>
  <xdr:oneCellAnchor>
    <xdr:from>
      <xdr:col>7</xdr:col>
      <xdr:colOff>16524</xdr:colOff>
      <xdr:row>13</xdr:row>
      <xdr:rowOff>69771</xdr:rowOff>
    </xdr:from>
    <xdr:ext cx="721440" cy="580680"/>
    <xdr:pic>
      <xdr:nvPicPr>
        <xdr:cNvPr id="22" name="Ink 21">
          <a:extLst>
            <a:ext uri="{FF2B5EF4-FFF2-40B4-BE49-F238E27FC236}">
              <a16:creationId xmlns:a16="http://schemas.microsoft.com/office/drawing/2014/main" xmlns="" xmlns:xdr14="http://schemas.microsoft.com/office/excel/2010/spreadsheetDrawing" xmlns:mc="http://schemas.openxmlformats.org/markup-compatibility/2006" id="{22951D54-D942-4AD9-8411-9B62022F9420}"/>
            </a:ext>
          </a:extLst>
        </xdr:cNvPr>
        <xdr:cNvPicPr/>
      </xdr:nvPicPr>
      <xdr:blipFill>
        <a:blip xmlns:r="http://schemas.openxmlformats.org/officeDocument/2006/relationships" r:embed="rId21"/>
        <a:stretch>
          <a:fillRect/>
        </a:stretch>
      </xdr:blipFill>
      <xdr:spPr>
        <a:xfrm>
          <a:off x="4268249" y="2453256"/>
          <a:ext cx="733674" cy="592920"/>
        </a:xfrm>
        <a:prstGeom prst="rect">
          <a:avLst/>
        </a:prstGeom>
      </xdr:spPr>
    </xdr:pic>
    <xdr:clientData/>
  </xdr:oneCellAnchor>
  <xdr:oneCellAnchor>
    <xdr:from>
      <xdr:col>0</xdr:col>
      <xdr:colOff>330480</xdr:colOff>
      <xdr:row>1</xdr:row>
      <xdr:rowOff>120024</xdr:rowOff>
    </xdr:from>
    <xdr:ext cx="845640" cy="21240"/>
    <xdr:pic>
      <xdr:nvPicPr>
        <xdr:cNvPr id="23" name="Ink 22">
          <a:extLst>
            <a:ext uri="{FF2B5EF4-FFF2-40B4-BE49-F238E27FC236}">
              <a16:creationId xmlns:a16="http://schemas.microsoft.com/office/drawing/2014/main" xmlns="" xmlns:xdr14="http://schemas.microsoft.com/office/excel/2010/spreadsheetDrawing" xmlns:mc="http://schemas.openxmlformats.org/markup-compatibility/2006" id="{0A1D41D7-8F4E-4CC3-9CD6-D8CBB63CF4B4}"/>
            </a:ext>
          </a:extLst>
        </xdr:cNvPr>
        <xdr:cNvPicPr/>
      </xdr:nvPicPr>
      <xdr:blipFill>
        <a:blip xmlns:r="http://schemas.openxmlformats.org/officeDocument/2006/relationships" r:embed="rId22"/>
        <a:stretch>
          <a:fillRect/>
        </a:stretch>
      </xdr:blipFill>
      <xdr:spPr>
        <a:xfrm>
          <a:off x="276480" y="196200"/>
          <a:ext cx="953280" cy="236880"/>
        </a:xfrm>
        <a:prstGeom prst="rect">
          <a:avLst/>
        </a:prstGeom>
      </xdr:spPr>
    </xdr:pic>
    <xdr:clientData/>
  </xdr:oneCellAnchor>
  <xdr:oneCellAnchor>
    <xdr:from>
      <xdr:col>0</xdr:col>
      <xdr:colOff>277200</xdr:colOff>
      <xdr:row>5</xdr:row>
      <xdr:rowOff>106201</xdr:rowOff>
    </xdr:from>
    <xdr:ext cx="1315800" cy="78480"/>
    <xdr:pic>
      <xdr:nvPicPr>
        <xdr:cNvPr id="24" name="Ink 23">
          <a:extLst>
            <a:ext uri="{FF2B5EF4-FFF2-40B4-BE49-F238E27FC236}">
              <a16:creationId xmlns:a16="http://schemas.microsoft.com/office/drawing/2014/main" xmlns="" xmlns:xdr14="http://schemas.microsoft.com/office/excel/2010/spreadsheetDrawing" xmlns:mc="http://schemas.openxmlformats.org/markup-compatibility/2006" id="{16907850-07F3-490D-8FD8-63B81569497B}"/>
            </a:ext>
          </a:extLst>
        </xdr:cNvPr>
        <xdr:cNvPicPr/>
      </xdr:nvPicPr>
      <xdr:blipFill>
        <a:blip xmlns:r="http://schemas.openxmlformats.org/officeDocument/2006/relationships" r:embed="rId23"/>
        <a:stretch>
          <a:fillRect/>
        </a:stretch>
      </xdr:blipFill>
      <xdr:spPr>
        <a:xfrm>
          <a:off x="223545" y="917280"/>
          <a:ext cx="1423469" cy="294120"/>
        </a:xfrm>
        <a:prstGeom prst="rect">
          <a:avLst/>
        </a:prstGeom>
      </xdr:spPr>
    </xdr:pic>
    <xdr:clientData/>
  </xdr:oneCellAnchor>
  <xdr:oneCellAnchor>
    <xdr:from>
      <xdr:col>0</xdr:col>
      <xdr:colOff>277200</xdr:colOff>
      <xdr:row>7</xdr:row>
      <xdr:rowOff>156529</xdr:rowOff>
    </xdr:from>
    <xdr:ext cx="1019880" cy="71640"/>
    <xdr:pic>
      <xdr:nvPicPr>
        <xdr:cNvPr id="25" name="Ink 24">
          <a:extLst>
            <a:ext uri="{FF2B5EF4-FFF2-40B4-BE49-F238E27FC236}">
              <a16:creationId xmlns:a16="http://schemas.microsoft.com/office/drawing/2014/main" xmlns="" xmlns:xdr14="http://schemas.microsoft.com/office/excel/2010/spreadsheetDrawing" xmlns:mc="http://schemas.openxmlformats.org/markup-compatibility/2006" id="{C5A9FBFE-BD96-425A-AA80-27A3A6179EB0}"/>
            </a:ext>
          </a:extLst>
        </xdr:cNvPr>
        <xdr:cNvPicPr/>
      </xdr:nvPicPr>
      <xdr:blipFill>
        <a:blip xmlns:r="http://schemas.openxmlformats.org/officeDocument/2006/relationships" r:embed="rId24"/>
        <a:stretch>
          <a:fillRect/>
        </a:stretch>
      </xdr:blipFill>
      <xdr:spPr>
        <a:xfrm>
          <a:off x="223541" y="1335600"/>
          <a:ext cx="1127558" cy="287280"/>
        </a:xfrm>
        <a:prstGeom prst="rect">
          <a:avLst/>
        </a:prstGeom>
      </xdr:spPr>
    </xdr:pic>
    <xdr:clientData/>
  </xdr:oneCellAnchor>
  <xdr:oneCellAnchor>
    <xdr:from>
      <xdr:col>4</xdr:col>
      <xdr:colOff>40147</xdr:colOff>
      <xdr:row>5</xdr:row>
      <xdr:rowOff>120961</xdr:rowOff>
    </xdr:from>
    <xdr:ext cx="933480" cy="43560"/>
    <xdr:pic>
      <xdr:nvPicPr>
        <xdr:cNvPr id="26" name="Ink 25">
          <a:extLst>
            <a:ext uri="{FF2B5EF4-FFF2-40B4-BE49-F238E27FC236}">
              <a16:creationId xmlns:a16="http://schemas.microsoft.com/office/drawing/2014/main" xmlns="" xmlns:xdr14="http://schemas.microsoft.com/office/excel/2010/spreadsheetDrawing" xmlns:mc="http://schemas.openxmlformats.org/markup-compatibility/2006" id="{EA819103-E8A6-4A46-ACD4-5BBF68DB378C}"/>
            </a:ext>
          </a:extLst>
        </xdr:cNvPr>
        <xdr:cNvPicPr/>
      </xdr:nvPicPr>
      <xdr:blipFill>
        <a:blip xmlns:r="http://schemas.openxmlformats.org/officeDocument/2006/relationships" r:embed="rId25"/>
        <a:stretch>
          <a:fillRect/>
        </a:stretch>
      </xdr:blipFill>
      <xdr:spPr>
        <a:xfrm>
          <a:off x="2419200" y="932400"/>
          <a:ext cx="1041120" cy="259200"/>
        </a:xfrm>
        <a:prstGeom prst="rect">
          <a:avLst/>
        </a:prstGeom>
      </xdr:spPr>
    </xdr:pic>
    <xdr:clientData/>
  </xdr:oneCellAnchor>
  <xdr:oneCellAnchor>
    <xdr:from>
      <xdr:col>4</xdr:col>
      <xdr:colOff>70027</xdr:colOff>
      <xdr:row>7</xdr:row>
      <xdr:rowOff>95689</xdr:rowOff>
    </xdr:from>
    <xdr:ext cx="890640" cy="108360"/>
    <xdr:pic>
      <xdr:nvPicPr>
        <xdr:cNvPr id="27" name="Ink 26">
          <a:extLst>
            <a:ext uri="{FF2B5EF4-FFF2-40B4-BE49-F238E27FC236}">
              <a16:creationId xmlns:a16="http://schemas.microsoft.com/office/drawing/2014/main" xmlns="" xmlns:xdr14="http://schemas.microsoft.com/office/excel/2010/spreadsheetDrawing" xmlns:mc="http://schemas.openxmlformats.org/markup-compatibility/2006" id="{C5755FE3-CD39-4DE5-A15B-12C6E7B2FB8E}"/>
            </a:ext>
          </a:extLst>
        </xdr:cNvPr>
        <xdr:cNvPicPr/>
      </xdr:nvPicPr>
      <xdr:blipFill>
        <a:blip xmlns:r="http://schemas.openxmlformats.org/officeDocument/2006/relationships" r:embed="rId26"/>
        <a:stretch>
          <a:fillRect/>
        </a:stretch>
      </xdr:blipFill>
      <xdr:spPr>
        <a:xfrm>
          <a:off x="2449080" y="1274758"/>
          <a:ext cx="998280" cy="323286"/>
        </a:xfrm>
        <a:prstGeom prst="rect">
          <a:avLst/>
        </a:prstGeom>
      </xdr:spPr>
    </xdr:pic>
    <xdr:clientData/>
  </xdr:oneCellAnchor>
  <xdr:oneCellAnchor>
    <xdr:from>
      <xdr:col>4</xdr:col>
      <xdr:colOff>462787</xdr:colOff>
      <xdr:row>13</xdr:row>
      <xdr:rowOff>76827</xdr:rowOff>
    </xdr:from>
    <xdr:ext cx="710640" cy="117720"/>
    <xdr:pic>
      <xdr:nvPicPr>
        <xdr:cNvPr id="28" name="Ink 27">
          <a:extLst>
            <a:ext uri="{FF2B5EF4-FFF2-40B4-BE49-F238E27FC236}">
              <a16:creationId xmlns:a16="http://schemas.microsoft.com/office/drawing/2014/main" xmlns="" xmlns:xdr14="http://schemas.microsoft.com/office/excel/2010/spreadsheetDrawing" xmlns:mc="http://schemas.openxmlformats.org/markup-compatibility/2006" id="{E6279992-FE02-48B4-8974-997270F8A5E0}"/>
            </a:ext>
          </a:extLst>
        </xdr:cNvPr>
        <xdr:cNvPicPr/>
      </xdr:nvPicPr>
      <xdr:blipFill>
        <a:blip xmlns:r="http://schemas.openxmlformats.org/officeDocument/2006/relationships" r:embed="rId27"/>
        <a:stretch>
          <a:fillRect/>
        </a:stretch>
      </xdr:blipFill>
      <xdr:spPr>
        <a:xfrm>
          <a:off x="2841840" y="2358432"/>
          <a:ext cx="818280" cy="333360"/>
        </a:xfrm>
        <a:prstGeom prst="rect">
          <a:avLst/>
        </a:prstGeom>
      </xdr:spPr>
    </xdr:pic>
    <xdr:clientData/>
  </xdr:oneCellAnchor>
  <xdr:oneCellAnchor>
    <xdr:from>
      <xdr:col>4</xdr:col>
      <xdr:colOff>394747</xdr:colOff>
      <xdr:row>17</xdr:row>
      <xdr:rowOff>74884</xdr:rowOff>
    </xdr:from>
    <xdr:ext cx="890640" cy="202680"/>
    <xdr:pic>
      <xdr:nvPicPr>
        <xdr:cNvPr id="29" name="Ink 28">
          <a:extLst>
            <a:ext uri="{FF2B5EF4-FFF2-40B4-BE49-F238E27FC236}">
              <a16:creationId xmlns:a16="http://schemas.microsoft.com/office/drawing/2014/main" xmlns="" xmlns:xdr14="http://schemas.microsoft.com/office/excel/2010/spreadsheetDrawing" xmlns:mc="http://schemas.openxmlformats.org/markup-compatibility/2006" id="{E503E717-E180-456B-8D27-DE8D47A65196}"/>
            </a:ext>
          </a:extLst>
        </xdr:cNvPr>
        <xdr:cNvPicPr/>
      </xdr:nvPicPr>
      <xdr:blipFill>
        <a:blip xmlns:r="http://schemas.openxmlformats.org/officeDocument/2006/relationships" r:embed="rId28"/>
        <a:stretch>
          <a:fillRect/>
        </a:stretch>
      </xdr:blipFill>
      <xdr:spPr>
        <a:xfrm>
          <a:off x="2774160" y="3091752"/>
          <a:ext cx="998280" cy="418320"/>
        </a:xfrm>
        <a:prstGeom prst="rect">
          <a:avLst/>
        </a:prstGeom>
      </xdr:spPr>
    </xdr:pic>
    <xdr:clientData/>
  </xdr:oneCellAnchor>
  <xdr:oneCellAnchor>
    <xdr:from>
      <xdr:col>6</xdr:col>
      <xdr:colOff>397541</xdr:colOff>
      <xdr:row>2</xdr:row>
      <xdr:rowOff>86400</xdr:rowOff>
    </xdr:from>
    <xdr:ext cx="702720" cy="68040"/>
    <xdr:pic>
      <xdr:nvPicPr>
        <xdr:cNvPr id="30" name="Ink 29">
          <a:extLst>
            <a:ext uri="{FF2B5EF4-FFF2-40B4-BE49-F238E27FC236}">
              <a16:creationId xmlns:a16="http://schemas.microsoft.com/office/drawing/2014/main" xmlns="" xmlns:xdr14="http://schemas.microsoft.com/office/excel/2010/spreadsheetDrawing" xmlns:mc="http://schemas.openxmlformats.org/markup-compatibility/2006" id="{4A841A82-CC39-4B89-AB37-16CB20F1E292}"/>
            </a:ext>
          </a:extLst>
        </xdr:cNvPr>
        <xdr:cNvPicPr/>
      </xdr:nvPicPr>
      <xdr:blipFill>
        <a:blip xmlns:r="http://schemas.openxmlformats.org/officeDocument/2006/relationships" r:embed="rId29"/>
        <a:stretch>
          <a:fillRect/>
        </a:stretch>
      </xdr:blipFill>
      <xdr:spPr>
        <a:xfrm>
          <a:off x="3993120" y="346392"/>
          <a:ext cx="810360" cy="283680"/>
        </a:xfrm>
        <a:prstGeom prst="rect">
          <a:avLst/>
        </a:prstGeom>
      </xdr:spPr>
    </xdr:pic>
    <xdr:clientData/>
  </xdr:oneCellAnchor>
  <xdr:oneCellAnchor>
    <xdr:from>
      <xdr:col>6</xdr:col>
      <xdr:colOff>608141</xdr:colOff>
      <xdr:row>13</xdr:row>
      <xdr:rowOff>152787</xdr:rowOff>
    </xdr:from>
    <xdr:ext cx="715320" cy="403920"/>
    <xdr:pic>
      <xdr:nvPicPr>
        <xdr:cNvPr id="31" name="Ink 30">
          <a:extLst>
            <a:ext uri="{FF2B5EF4-FFF2-40B4-BE49-F238E27FC236}">
              <a16:creationId xmlns:a16="http://schemas.microsoft.com/office/drawing/2014/main" xmlns="" xmlns:xdr14="http://schemas.microsoft.com/office/excel/2010/spreadsheetDrawing" xmlns:mc="http://schemas.openxmlformats.org/markup-compatibility/2006" id="{D4E72126-5FC1-4004-9BC0-42B100F5AECA}"/>
            </a:ext>
          </a:extLst>
        </xdr:cNvPr>
        <xdr:cNvPicPr/>
      </xdr:nvPicPr>
      <xdr:blipFill>
        <a:blip xmlns:r="http://schemas.openxmlformats.org/officeDocument/2006/relationships" r:embed="rId30"/>
        <a:stretch>
          <a:fillRect/>
        </a:stretch>
      </xdr:blipFill>
      <xdr:spPr>
        <a:xfrm>
          <a:off x="4203720" y="2434752"/>
          <a:ext cx="822960" cy="619560"/>
        </a:xfrm>
        <a:prstGeom prst="rect">
          <a:avLst/>
        </a:prstGeom>
      </xdr:spPr>
    </xdr:pic>
    <xdr:clientData/>
  </xdr:oneCellAnchor>
  <xdr:oneCellAnchor>
    <xdr:from>
      <xdr:col>9</xdr:col>
      <xdr:colOff>170432</xdr:colOff>
      <xdr:row>7</xdr:row>
      <xdr:rowOff>35641</xdr:rowOff>
    </xdr:from>
    <xdr:ext cx="87120" cy="148320"/>
    <xdr:pic>
      <xdr:nvPicPr>
        <xdr:cNvPr id="32" name="Ink 31">
          <a:extLst>
            <a:ext uri="{FF2B5EF4-FFF2-40B4-BE49-F238E27FC236}">
              <a16:creationId xmlns:a16="http://schemas.microsoft.com/office/drawing/2014/main" xmlns="" xmlns:xdr14="http://schemas.microsoft.com/office/excel/2010/spreadsheetDrawing" xmlns:mc="http://schemas.openxmlformats.org/markup-compatibility/2006" id="{9D8DF822-92BB-4B12-BC1C-AAA28E945A27}"/>
            </a:ext>
          </a:extLst>
        </xdr:cNvPr>
        <xdr:cNvPicPr/>
      </xdr:nvPicPr>
      <xdr:blipFill>
        <a:blip xmlns:r="http://schemas.openxmlformats.org/officeDocument/2006/relationships" r:embed="rId31"/>
        <a:stretch>
          <a:fillRect/>
        </a:stretch>
      </xdr:blipFill>
      <xdr:spPr>
        <a:xfrm>
          <a:off x="5638680" y="1316232"/>
          <a:ext cx="99360" cy="160560"/>
        </a:xfrm>
        <a:prstGeom prst="rect">
          <a:avLst/>
        </a:prstGeom>
      </xdr:spPr>
    </xdr:pic>
    <xdr:clientData/>
  </xdr:oneCellAnchor>
  <xdr:oneCellAnchor>
    <xdr:from>
      <xdr:col>9</xdr:col>
      <xdr:colOff>143792</xdr:colOff>
      <xdr:row>5</xdr:row>
      <xdr:rowOff>40033</xdr:rowOff>
    </xdr:from>
    <xdr:ext cx="146160" cy="150480"/>
    <xdr:pic>
      <xdr:nvPicPr>
        <xdr:cNvPr id="33" name="Ink 32">
          <a:extLst>
            <a:ext uri="{FF2B5EF4-FFF2-40B4-BE49-F238E27FC236}">
              <a16:creationId xmlns:a16="http://schemas.microsoft.com/office/drawing/2014/main" xmlns="" xmlns:xdr14="http://schemas.microsoft.com/office/excel/2010/spreadsheetDrawing" xmlns:mc="http://schemas.openxmlformats.org/markup-compatibility/2006" id="{046CF7EC-246E-4E05-BCA1-3CE209AA73C4}"/>
            </a:ext>
          </a:extLst>
        </xdr:cNvPr>
        <xdr:cNvPicPr/>
      </xdr:nvPicPr>
      <xdr:blipFill>
        <a:blip xmlns:r="http://schemas.openxmlformats.org/officeDocument/2006/relationships" r:embed="rId32"/>
        <a:stretch>
          <a:fillRect/>
        </a:stretch>
      </xdr:blipFill>
      <xdr:spPr>
        <a:xfrm>
          <a:off x="5612040" y="953007"/>
          <a:ext cx="158400" cy="162691"/>
        </a:xfrm>
        <a:prstGeom prst="rect">
          <a:avLst/>
        </a:prstGeom>
      </xdr:spPr>
    </xdr:pic>
    <xdr:clientData/>
  </xdr:oneCellAnchor>
  <xdr:oneCellAnchor>
    <xdr:from>
      <xdr:col>9</xdr:col>
      <xdr:colOff>177272</xdr:colOff>
      <xdr:row>3</xdr:row>
      <xdr:rowOff>93385</xdr:rowOff>
    </xdr:from>
    <xdr:ext cx="101520" cy="141120"/>
    <xdr:pic>
      <xdr:nvPicPr>
        <xdr:cNvPr id="34" name="Ink 33">
          <a:extLst>
            <a:ext uri="{FF2B5EF4-FFF2-40B4-BE49-F238E27FC236}">
              <a16:creationId xmlns:a16="http://schemas.microsoft.com/office/drawing/2014/main" xmlns="" xmlns:xdr14="http://schemas.microsoft.com/office/excel/2010/spreadsheetDrawing" xmlns:mc="http://schemas.openxmlformats.org/markup-compatibility/2006" id="{6BFDF856-796C-455A-A373-7A07366877B4}"/>
            </a:ext>
          </a:extLst>
        </xdr:cNvPr>
        <xdr:cNvPicPr/>
      </xdr:nvPicPr>
      <xdr:blipFill>
        <a:blip xmlns:r="http://schemas.openxmlformats.org/officeDocument/2006/relationships" r:embed="rId33"/>
        <a:stretch>
          <a:fillRect/>
        </a:stretch>
      </xdr:blipFill>
      <xdr:spPr>
        <a:xfrm>
          <a:off x="5645520" y="638712"/>
          <a:ext cx="113760" cy="153360"/>
        </a:xfrm>
        <a:prstGeom prst="rect">
          <a:avLst/>
        </a:prstGeom>
      </xdr:spPr>
    </xdr:pic>
    <xdr:clientData/>
  </xdr:oneCellAnchor>
  <xdr:oneCellAnchor>
    <xdr:from>
      <xdr:col>9</xdr:col>
      <xdr:colOff>467432</xdr:colOff>
      <xdr:row>3</xdr:row>
      <xdr:rowOff>78265</xdr:rowOff>
    </xdr:from>
    <xdr:ext cx="361440" cy="116280"/>
    <xdr:pic>
      <xdr:nvPicPr>
        <xdr:cNvPr id="35" name="Ink 34">
          <a:extLst>
            <a:ext uri="{FF2B5EF4-FFF2-40B4-BE49-F238E27FC236}">
              <a16:creationId xmlns:a16="http://schemas.microsoft.com/office/drawing/2014/main" xmlns="" xmlns:xdr14="http://schemas.microsoft.com/office/excel/2010/spreadsheetDrawing" xmlns:mc="http://schemas.openxmlformats.org/markup-compatibility/2006" id="{A7D2966E-3682-4F65-9B20-3DCBE676C3EE}"/>
            </a:ext>
          </a:extLst>
        </xdr:cNvPr>
        <xdr:cNvPicPr/>
      </xdr:nvPicPr>
      <xdr:blipFill>
        <a:blip xmlns:r="http://schemas.openxmlformats.org/officeDocument/2006/relationships" r:embed="rId34"/>
        <a:stretch>
          <a:fillRect/>
        </a:stretch>
      </xdr:blipFill>
      <xdr:spPr>
        <a:xfrm>
          <a:off x="5935680" y="623592"/>
          <a:ext cx="373680" cy="128520"/>
        </a:xfrm>
        <a:prstGeom prst="rect">
          <a:avLst/>
        </a:prstGeom>
      </xdr:spPr>
    </xdr:pic>
    <xdr:clientData/>
  </xdr:oneCellAnchor>
  <xdr:oneCellAnchor>
    <xdr:from>
      <xdr:col>9</xdr:col>
      <xdr:colOff>526112</xdr:colOff>
      <xdr:row>3</xdr:row>
      <xdr:rowOff>100225</xdr:rowOff>
    </xdr:from>
    <xdr:ext cx="714240" cy="817200"/>
    <xdr:pic>
      <xdr:nvPicPr>
        <xdr:cNvPr id="36" name="Ink 35">
          <a:extLst>
            <a:ext uri="{FF2B5EF4-FFF2-40B4-BE49-F238E27FC236}">
              <a16:creationId xmlns:a16="http://schemas.microsoft.com/office/drawing/2014/main" xmlns="" xmlns:xdr14="http://schemas.microsoft.com/office/excel/2010/spreadsheetDrawing" xmlns:mc="http://schemas.openxmlformats.org/markup-compatibility/2006" id="{882F0BA8-D0FC-4641-A592-BC9F1F69E184}"/>
            </a:ext>
          </a:extLst>
        </xdr:cNvPr>
        <xdr:cNvPicPr/>
      </xdr:nvPicPr>
      <xdr:blipFill>
        <a:blip xmlns:r="http://schemas.openxmlformats.org/officeDocument/2006/relationships" r:embed="rId35"/>
        <a:stretch>
          <a:fillRect/>
        </a:stretch>
      </xdr:blipFill>
      <xdr:spPr>
        <a:xfrm>
          <a:off x="5994360" y="645552"/>
          <a:ext cx="726480" cy="829440"/>
        </a:xfrm>
        <a:prstGeom prst="rect">
          <a:avLst/>
        </a:prstGeom>
      </xdr:spPr>
    </xdr:pic>
    <xdr:clientData/>
  </xdr:oneCellAnchor>
  <xdr:oneCellAnchor>
    <xdr:from>
      <xdr:col>11</xdr:col>
      <xdr:colOff>312905</xdr:colOff>
      <xdr:row>4</xdr:row>
      <xdr:rowOff>171649</xdr:rowOff>
    </xdr:from>
    <xdr:ext cx="439200" cy="162000"/>
    <xdr:pic>
      <xdr:nvPicPr>
        <xdr:cNvPr id="37" name="Ink 36">
          <a:extLst>
            <a:ext uri="{FF2B5EF4-FFF2-40B4-BE49-F238E27FC236}">
              <a16:creationId xmlns:a16="http://schemas.microsoft.com/office/drawing/2014/main" xmlns="" xmlns:xdr14="http://schemas.microsoft.com/office/excel/2010/spreadsheetDrawing" xmlns:mc="http://schemas.openxmlformats.org/markup-compatibility/2006" id="{BE80818F-CE24-4DCD-A979-589E93028EE2}"/>
            </a:ext>
          </a:extLst>
        </xdr:cNvPr>
        <xdr:cNvPicPr/>
      </xdr:nvPicPr>
      <xdr:blipFill>
        <a:blip xmlns:r="http://schemas.openxmlformats.org/officeDocument/2006/relationships" r:embed="rId36"/>
        <a:stretch>
          <a:fillRect/>
        </a:stretch>
      </xdr:blipFill>
      <xdr:spPr>
        <a:xfrm>
          <a:off x="6997680" y="900806"/>
          <a:ext cx="451440" cy="174213"/>
        </a:xfrm>
        <a:prstGeom prst="rect">
          <a:avLst/>
        </a:prstGeom>
      </xdr:spPr>
    </xdr:pic>
    <xdr:clientData/>
  </xdr:oneCellAnchor>
  <xdr:oneCellAnchor>
    <xdr:from>
      <xdr:col>11</xdr:col>
      <xdr:colOff>83225</xdr:colOff>
      <xdr:row>10</xdr:row>
      <xdr:rowOff>170354</xdr:rowOff>
    </xdr:from>
    <xdr:ext cx="586080" cy="317880"/>
    <xdr:pic>
      <xdr:nvPicPr>
        <xdr:cNvPr id="38" name="Ink 37">
          <a:extLst>
            <a:ext uri="{FF2B5EF4-FFF2-40B4-BE49-F238E27FC236}">
              <a16:creationId xmlns:a16="http://schemas.microsoft.com/office/drawing/2014/main" xmlns="" xmlns:xdr14="http://schemas.microsoft.com/office/excel/2010/spreadsheetDrawing" xmlns:mc="http://schemas.openxmlformats.org/markup-compatibility/2006" id="{EC107035-A04D-4C58-AE0F-0B902D6A8C79}"/>
            </a:ext>
          </a:extLst>
        </xdr:cNvPr>
        <xdr:cNvPicPr/>
      </xdr:nvPicPr>
      <xdr:blipFill>
        <a:blip xmlns:r="http://schemas.openxmlformats.org/officeDocument/2006/relationships" r:embed="rId37"/>
        <a:stretch>
          <a:fillRect/>
        </a:stretch>
      </xdr:blipFill>
      <xdr:spPr>
        <a:xfrm>
          <a:off x="6767996" y="2002392"/>
          <a:ext cx="598328" cy="330120"/>
        </a:xfrm>
        <a:prstGeom prst="rect">
          <a:avLst/>
        </a:prstGeom>
      </xdr:spPr>
    </xdr:pic>
    <xdr:clientData/>
  </xdr:oneCellAnchor>
  <xdr:oneCellAnchor>
    <xdr:from>
      <xdr:col>10</xdr:col>
      <xdr:colOff>539208</xdr:colOff>
      <xdr:row>7</xdr:row>
      <xdr:rowOff>170281</xdr:rowOff>
    </xdr:from>
    <xdr:ext cx="910440" cy="429120"/>
    <xdr:pic>
      <xdr:nvPicPr>
        <xdr:cNvPr id="39" name="Ink 38">
          <a:extLst>
            <a:ext uri="{FF2B5EF4-FFF2-40B4-BE49-F238E27FC236}">
              <a16:creationId xmlns:a16="http://schemas.microsoft.com/office/drawing/2014/main" xmlns="" xmlns:xdr14="http://schemas.microsoft.com/office/excel/2010/spreadsheetDrawing" xmlns:mc="http://schemas.openxmlformats.org/markup-compatibility/2006" id="{8F537CFC-32DF-4BA0-9D63-733EBFDD7C90}"/>
            </a:ext>
          </a:extLst>
        </xdr:cNvPr>
        <xdr:cNvPicPr/>
      </xdr:nvPicPr>
      <xdr:blipFill>
        <a:blip xmlns:r="http://schemas.openxmlformats.org/officeDocument/2006/relationships" r:embed="rId38"/>
        <a:stretch>
          <a:fillRect/>
        </a:stretch>
      </xdr:blipFill>
      <xdr:spPr>
        <a:xfrm>
          <a:off x="6615720" y="1450872"/>
          <a:ext cx="922680" cy="441360"/>
        </a:xfrm>
        <a:prstGeom prst="rect">
          <a:avLst/>
        </a:prstGeom>
      </xdr:spPr>
    </xdr:pic>
    <xdr:clientData/>
  </xdr:oneCellAnchor>
  <xdr:oneCellAnchor>
    <xdr:from>
      <xdr:col>6</xdr:col>
      <xdr:colOff>568901</xdr:colOff>
      <xdr:row>10</xdr:row>
      <xdr:rowOff>31034</xdr:rowOff>
    </xdr:from>
    <xdr:ext cx="767880" cy="386280"/>
    <xdr:pic>
      <xdr:nvPicPr>
        <xdr:cNvPr id="40" name="Ink 39">
          <a:extLst>
            <a:ext uri="{FF2B5EF4-FFF2-40B4-BE49-F238E27FC236}">
              <a16:creationId xmlns:a16="http://schemas.microsoft.com/office/drawing/2014/main" xmlns="" xmlns:xdr14="http://schemas.microsoft.com/office/excel/2010/spreadsheetDrawing" xmlns:mc="http://schemas.openxmlformats.org/markup-compatibility/2006" id="{F2F538C1-9891-4966-A502-C7C16C0532BC}"/>
            </a:ext>
          </a:extLst>
        </xdr:cNvPr>
        <xdr:cNvPicPr/>
      </xdr:nvPicPr>
      <xdr:blipFill>
        <a:blip xmlns:r="http://schemas.openxmlformats.org/officeDocument/2006/relationships" r:embed="rId39"/>
        <a:stretch>
          <a:fillRect/>
        </a:stretch>
      </xdr:blipFill>
      <xdr:spPr>
        <a:xfrm>
          <a:off x="4164840" y="1761192"/>
          <a:ext cx="875520" cy="601920"/>
        </a:xfrm>
        <a:prstGeom prst="rect">
          <a:avLst/>
        </a:prstGeom>
      </xdr:spPr>
    </xdr:pic>
    <xdr:clientData/>
  </xdr:oneCellAnchor>
  <xdr:oneCellAnchor>
    <xdr:from>
      <xdr:col>4</xdr:col>
      <xdr:colOff>585547</xdr:colOff>
      <xdr:row>14</xdr:row>
      <xdr:rowOff>183171</xdr:rowOff>
    </xdr:from>
    <xdr:ext cx="663840" cy="281520"/>
    <xdr:pic>
      <xdr:nvPicPr>
        <xdr:cNvPr id="41" name="Ink 40">
          <a:extLst>
            <a:ext uri="{FF2B5EF4-FFF2-40B4-BE49-F238E27FC236}">
              <a16:creationId xmlns:a16="http://schemas.microsoft.com/office/drawing/2014/main" xmlns="" xmlns:xdr14="http://schemas.microsoft.com/office/excel/2010/spreadsheetDrawing" xmlns:mc="http://schemas.openxmlformats.org/markup-compatibility/2006" id="{408EC02A-5DF2-4A97-8F0E-1739932B6078}"/>
            </a:ext>
          </a:extLst>
        </xdr:cNvPr>
        <xdr:cNvPicPr/>
      </xdr:nvPicPr>
      <xdr:blipFill>
        <a:blip xmlns:r="http://schemas.openxmlformats.org/officeDocument/2006/relationships" r:embed="rId40"/>
        <a:stretch>
          <a:fillRect/>
        </a:stretch>
      </xdr:blipFill>
      <xdr:spPr>
        <a:xfrm>
          <a:off x="2964960" y="2648952"/>
          <a:ext cx="771480" cy="497160"/>
        </a:xfrm>
        <a:prstGeom prst="rect">
          <a:avLst/>
        </a:prstGeom>
      </xdr:spPr>
    </xdr:pic>
    <xdr:clientData/>
  </xdr:oneCellAnchor>
  <xdr:oneCellAnchor>
    <xdr:from>
      <xdr:col>0</xdr:col>
      <xdr:colOff>408960</xdr:colOff>
      <xdr:row>3</xdr:row>
      <xdr:rowOff>76105</xdr:rowOff>
    </xdr:from>
    <xdr:ext cx="492840" cy="45360"/>
    <xdr:pic>
      <xdr:nvPicPr>
        <xdr:cNvPr id="42" name="Ink 41">
          <a:extLst>
            <a:ext uri="{FF2B5EF4-FFF2-40B4-BE49-F238E27FC236}">
              <a16:creationId xmlns:a16="http://schemas.microsoft.com/office/drawing/2014/main" xmlns="" xmlns:xdr14="http://schemas.microsoft.com/office/excel/2010/spreadsheetDrawing" xmlns:mc="http://schemas.openxmlformats.org/markup-compatibility/2006" id="{409B7C92-5C2A-471F-A329-2F6977C6B475}"/>
            </a:ext>
          </a:extLst>
        </xdr:cNvPr>
        <xdr:cNvPicPr/>
      </xdr:nvPicPr>
      <xdr:blipFill>
        <a:blip xmlns:r="http://schemas.openxmlformats.org/officeDocument/2006/relationships" r:embed="rId41"/>
        <a:stretch>
          <a:fillRect/>
        </a:stretch>
      </xdr:blipFill>
      <xdr:spPr>
        <a:xfrm>
          <a:off x="355320" y="519912"/>
          <a:ext cx="600480" cy="261000"/>
        </a:xfrm>
        <a:prstGeom prst="rect">
          <a:avLst/>
        </a:prstGeom>
      </xdr:spPr>
    </xdr:pic>
    <xdr:clientData/>
  </xdr:oneCellAnchor>
  <xdr:oneCellAnchor>
    <xdr:from>
      <xdr:col>0</xdr:col>
      <xdr:colOff>479520</xdr:colOff>
      <xdr:row>10</xdr:row>
      <xdr:rowOff>20234</xdr:rowOff>
    </xdr:from>
    <xdr:ext cx="604800" cy="57960"/>
    <xdr:pic>
      <xdr:nvPicPr>
        <xdr:cNvPr id="43" name="Ink 42">
          <a:extLst>
            <a:ext uri="{FF2B5EF4-FFF2-40B4-BE49-F238E27FC236}">
              <a16:creationId xmlns:a16="http://schemas.microsoft.com/office/drawing/2014/main" xmlns="" xmlns:xdr14="http://schemas.microsoft.com/office/excel/2010/spreadsheetDrawing" xmlns:mc="http://schemas.openxmlformats.org/markup-compatibility/2006" id="{C1D35C2D-F7DA-42F8-B6FF-AC54FABD48D1}"/>
            </a:ext>
          </a:extLst>
        </xdr:cNvPr>
        <xdr:cNvPicPr/>
      </xdr:nvPicPr>
      <xdr:blipFill>
        <a:blip xmlns:r="http://schemas.openxmlformats.org/officeDocument/2006/relationships" r:embed="rId42"/>
        <a:stretch>
          <a:fillRect/>
        </a:stretch>
      </xdr:blipFill>
      <xdr:spPr>
        <a:xfrm>
          <a:off x="425880" y="1750392"/>
          <a:ext cx="712440" cy="273600"/>
        </a:xfrm>
        <a:prstGeom prst="rect">
          <a:avLst/>
        </a:prstGeom>
      </xdr:spPr>
    </xdr:pic>
    <xdr:clientData/>
  </xdr:oneCellAnchor>
  <xdr:oneCellAnchor>
    <xdr:from>
      <xdr:col>0</xdr:col>
      <xdr:colOff>544680</xdr:colOff>
      <xdr:row>12</xdr:row>
      <xdr:rowOff>146883</xdr:rowOff>
    </xdr:from>
    <xdr:ext cx="421200" cy="56880"/>
    <xdr:pic>
      <xdr:nvPicPr>
        <xdr:cNvPr id="44" name="Ink 43">
          <a:extLst>
            <a:ext uri="{FF2B5EF4-FFF2-40B4-BE49-F238E27FC236}">
              <a16:creationId xmlns:a16="http://schemas.microsoft.com/office/drawing/2014/main" xmlns="" xmlns:xdr14="http://schemas.microsoft.com/office/excel/2010/spreadsheetDrawing" xmlns:mc="http://schemas.openxmlformats.org/markup-compatibility/2006" id="{38F646F9-8294-4923-8D83-BE6A5A3C6F49}"/>
            </a:ext>
          </a:extLst>
        </xdr:cNvPr>
        <xdr:cNvPicPr/>
      </xdr:nvPicPr>
      <xdr:blipFill>
        <a:blip xmlns:r="http://schemas.openxmlformats.org/officeDocument/2006/relationships" r:embed="rId43"/>
        <a:stretch>
          <a:fillRect/>
        </a:stretch>
      </xdr:blipFill>
      <xdr:spPr>
        <a:xfrm>
          <a:off x="490680" y="2244672"/>
          <a:ext cx="528840" cy="272520"/>
        </a:xfrm>
        <a:prstGeom prst="rect">
          <a:avLst/>
        </a:prstGeom>
      </xdr:spPr>
    </xdr:pic>
    <xdr:clientData/>
  </xdr:oneCellAnchor>
  <xdr:oneCellAnchor>
    <xdr:from>
      <xdr:col>0</xdr:col>
      <xdr:colOff>585360</xdr:colOff>
      <xdr:row>14</xdr:row>
      <xdr:rowOff>42771</xdr:rowOff>
    </xdr:from>
    <xdr:ext cx="1712160" cy="174600"/>
    <xdr:pic>
      <xdr:nvPicPr>
        <xdr:cNvPr id="45" name="Ink 44">
          <a:extLst>
            <a:ext uri="{FF2B5EF4-FFF2-40B4-BE49-F238E27FC236}">
              <a16:creationId xmlns:a16="http://schemas.microsoft.com/office/drawing/2014/main" xmlns="" xmlns:xdr14="http://schemas.microsoft.com/office/excel/2010/spreadsheetDrawing" xmlns:mc="http://schemas.openxmlformats.org/markup-compatibility/2006" id="{5048C3CF-CF67-412C-AFCA-48C0277BF9A6}"/>
            </a:ext>
          </a:extLst>
        </xdr:cNvPr>
        <xdr:cNvPicPr/>
      </xdr:nvPicPr>
      <xdr:blipFill>
        <a:blip xmlns:r="http://schemas.openxmlformats.org/officeDocument/2006/relationships" r:embed="rId44"/>
        <a:stretch>
          <a:fillRect/>
        </a:stretch>
      </xdr:blipFill>
      <xdr:spPr>
        <a:xfrm>
          <a:off x="531360" y="2508552"/>
          <a:ext cx="1819800" cy="390240"/>
        </a:xfrm>
        <a:prstGeom prst="rect">
          <a:avLst/>
        </a:prstGeom>
      </xdr:spPr>
    </xdr:pic>
    <xdr:clientData/>
  </xdr:oneCellAnchor>
  <xdr:oneCellAnchor>
    <xdr:from>
      <xdr:col>3</xdr:col>
      <xdr:colOff>253491</xdr:colOff>
      <xdr:row>0</xdr:row>
      <xdr:rowOff>105480</xdr:rowOff>
    </xdr:from>
    <xdr:ext cx="1670040" cy="233280"/>
    <xdr:pic>
      <xdr:nvPicPr>
        <xdr:cNvPr id="46" name="Ink 45">
          <a:extLst>
            <a:ext uri="{FF2B5EF4-FFF2-40B4-BE49-F238E27FC236}">
              <a16:creationId xmlns:a16="http://schemas.microsoft.com/office/drawing/2014/main" xmlns="" xmlns:xdr14="http://schemas.microsoft.com/office/excel/2010/spreadsheetDrawing" xmlns:mc="http://schemas.openxmlformats.org/markup-compatibility/2006" id="{D3E27998-6E16-4CEB-8388-3A2654F9281B}"/>
            </a:ext>
          </a:extLst>
        </xdr:cNvPr>
        <xdr:cNvPicPr/>
      </xdr:nvPicPr>
      <xdr:blipFill>
        <a:blip xmlns:r="http://schemas.openxmlformats.org/officeDocument/2006/relationships" r:embed="rId45"/>
        <a:stretch>
          <a:fillRect/>
        </a:stretch>
      </xdr:blipFill>
      <xdr:spPr>
        <a:xfrm>
          <a:off x="2024640" y="-2520"/>
          <a:ext cx="1777680" cy="448920"/>
        </a:xfrm>
        <a:prstGeom prst="rect">
          <a:avLst/>
        </a:prstGeom>
      </xdr:spPr>
    </xdr:pic>
    <xdr:clientData/>
  </xdr:oneCellAnchor>
  <xdr:oneCellAnchor>
    <xdr:from>
      <xdr:col>4</xdr:col>
      <xdr:colOff>126907</xdr:colOff>
      <xdr:row>3</xdr:row>
      <xdr:rowOff>63433</xdr:rowOff>
    </xdr:from>
    <xdr:ext cx="972360" cy="84240"/>
    <xdr:pic>
      <xdr:nvPicPr>
        <xdr:cNvPr id="47" name="Ink 46">
          <a:extLst>
            <a:ext uri="{FF2B5EF4-FFF2-40B4-BE49-F238E27FC236}">
              <a16:creationId xmlns:a16="http://schemas.microsoft.com/office/drawing/2014/main" xmlns="" xmlns:xdr14="http://schemas.microsoft.com/office/excel/2010/spreadsheetDrawing" xmlns:mc="http://schemas.openxmlformats.org/markup-compatibility/2006" id="{77C55C86-33F4-4418-98EE-295F4FED959E}"/>
            </a:ext>
          </a:extLst>
        </xdr:cNvPr>
        <xdr:cNvPicPr/>
      </xdr:nvPicPr>
      <xdr:blipFill>
        <a:blip xmlns:r="http://schemas.openxmlformats.org/officeDocument/2006/relationships" r:embed="rId46"/>
        <a:stretch>
          <a:fillRect/>
        </a:stretch>
      </xdr:blipFill>
      <xdr:spPr>
        <a:xfrm>
          <a:off x="2505960" y="506880"/>
          <a:ext cx="1080000" cy="299880"/>
        </a:xfrm>
        <a:prstGeom prst="rect">
          <a:avLst/>
        </a:prstGeom>
      </xdr:spPr>
    </xdr:pic>
    <xdr:clientData/>
  </xdr:oneCellAnchor>
  <xdr:oneCellAnchor>
    <xdr:from>
      <xdr:col>6</xdr:col>
      <xdr:colOff>477821</xdr:colOff>
      <xdr:row>3</xdr:row>
      <xdr:rowOff>169273</xdr:rowOff>
    </xdr:from>
    <xdr:ext cx="627120" cy="205200"/>
    <xdr:pic>
      <xdr:nvPicPr>
        <xdr:cNvPr id="48" name="Ink 47">
          <a:extLst>
            <a:ext uri="{FF2B5EF4-FFF2-40B4-BE49-F238E27FC236}">
              <a16:creationId xmlns:a16="http://schemas.microsoft.com/office/drawing/2014/main" xmlns="" xmlns:xdr14="http://schemas.microsoft.com/office/excel/2010/spreadsheetDrawing" xmlns:mc="http://schemas.openxmlformats.org/markup-compatibility/2006" id="{37DF5F8D-3ADB-4648-A2E8-15F82B540D09}"/>
            </a:ext>
          </a:extLst>
        </xdr:cNvPr>
        <xdr:cNvPicPr/>
      </xdr:nvPicPr>
      <xdr:blipFill>
        <a:blip xmlns:r="http://schemas.openxmlformats.org/officeDocument/2006/relationships" r:embed="rId47"/>
        <a:stretch>
          <a:fillRect/>
        </a:stretch>
      </xdr:blipFill>
      <xdr:spPr>
        <a:xfrm>
          <a:off x="4073400" y="612720"/>
          <a:ext cx="734760" cy="420840"/>
        </a:xfrm>
        <a:prstGeom prst="rect">
          <a:avLst/>
        </a:prstGeom>
      </xdr:spPr>
    </xdr:pic>
    <xdr:clientData/>
  </xdr:oneCellAnchor>
  <xdr:oneCellAnchor>
    <xdr:from>
      <xdr:col>6</xdr:col>
      <xdr:colOff>543341</xdr:colOff>
      <xdr:row>6</xdr:row>
      <xdr:rowOff>145945</xdr:rowOff>
    </xdr:from>
    <xdr:ext cx="726120" cy="324360"/>
    <xdr:pic>
      <xdr:nvPicPr>
        <xdr:cNvPr id="49" name="Ink 48">
          <a:extLst>
            <a:ext uri="{FF2B5EF4-FFF2-40B4-BE49-F238E27FC236}">
              <a16:creationId xmlns:a16="http://schemas.microsoft.com/office/drawing/2014/main" xmlns="" xmlns:xdr14="http://schemas.microsoft.com/office/excel/2010/spreadsheetDrawing" xmlns:mc="http://schemas.openxmlformats.org/markup-compatibility/2006" id="{A4AE3937-9F7E-4166-9FE5-A607CD35968F}"/>
            </a:ext>
          </a:extLst>
        </xdr:cNvPr>
        <xdr:cNvPicPr/>
      </xdr:nvPicPr>
      <xdr:blipFill>
        <a:blip xmlns:r="http://schemas.openxmlformats.org/officeDocument/2006/relationships" r:embed="rId48"/>
        <a:stretch>
          <a:fillRect/>
        </a:stretch>
      </xdr:blipFill>
      <xdr:spPr>
        <a:xfrm>
          <a:off x="4139280" y="1140840"/>
          <a:ext cx="833760" cy="540000"/>
        </a:xfrm>
        <a:prstGeom prst="rect">
          <a:avLst/>
        </a:prstGeom>
      </xdr:spPr>
    </xdr:pic>
    <xdr:clientData/>
  </xdr:oneCellAnchor>
  <xdr:oneCellAnchor>
    <xdr:from>
      <xdr:col>4</xdr:col>
      <xdr:colOff>140227</xdr:colOff>
      <xdr:row>9</xdr:row>
      <xdr:rowOff>81578</xdr:rowOff>
    </xdr:from>
    <xdr:ext cx="869400" cy="99000"/>
    <xdr:pic>
      <xdr:nvPicPr>
        <xdr:cNvPr id="50" name="Ink 49">
          <a:extLst>
            <a:ext uri="{FF2B5EF4-FFF2-40B4-BE49-F238E27FC236}">
              <a16:creationId xmlns:a16="http://schemas.microsoft.com/office/drawing/2014/main" xmlns="" xmlns:xdr14="http://schemas.microsoft.com/office/excel/2010/spreadsheetDrawing" xmlns:mc="http://schemas.openxmlformats.org/markup-compatibility/2006" id="{007BB45E-849A-4FE1-9524-8EBB382270B8}"/>
            </a:ext>
          </a:extLst>
        </xdr:cNvPr>
        <xdr:cNvPicPr/>
      </xdr:nvPicPr>
      <xdr:blipFill>
        <a:blip xmlns:r="http://schemas.openxmlformats.org/officeDocument/2006/relationships" r:embed="rId49"/>
        <a:stretch>
          <a:fillRect/>
        </a:stretch>
      </xdr:blipFill>
      <xdr:spPr>
        <a:xfrm>
          <a:off x="2519640" y="1628280"/>
          <a:ext cx="977040" cy="314640"/>
        </a:xfrm>
        <a:prstGeom prst="rect">
          <a:avLst/>
        </a:prstGeom>
      </xdr:spPr>
    </xdr:pic>
    <xdr:clientData/>
  </xdr:oneCellAnchor>
  <xdr:oneCellAnchor>
    <xdr:from>
      <xdr:col>4</xdr:col>
      <xdr:colOff>302227</xdr:colOff>
      <xdr:row>11</xdr:row>
      <xdr:rowOff>76466</xdr:rowOff>
    </xdr:from>
    <xdr:ext cx="800280" cy="112680"/>
    <xdr:pic>
      <xdr:nvPicPr>
        <xdr:cNvPr id="51" name="Ink 50">
          <a:extLst>
            <a:ext uri="{FF2B5EF4-FFF2-40B4-BE49-F238E27FC236}">
              <a16:creationId xmlns:a16="http://schemas.microsoft.com/office/drawing/2014/main" xmlns="" xmlns:xdr14="http://schemas.microsoft.com/office/excel/2010/spreadsheetDrawing" xmlns:mc="http://schemas.openxmlformats.org/markup-compatibility/2006" id="{21C23AAC-FF74-4A71-B1ED-CD8263EB2F4A}"/>
            </a:ext>
          </a:extLst>
        </xdr:cNvPr>
        <xdr:cNvPicPr/>
      </xdr:nvPicPr>
      <xdr:blipFill>
        <a:blip xmlns:r="http://schemas.openxmlformats.org/officeDocument/2006/relationships" r:embed="rId50"/>
        <a:stretch>
          <a:fillRect/>
        </a:stretch>
      </xdr:blipFill>
      <xdr:spPr>
        <a:xfrm>
          <a:off x="2681280" y="1990440"/>
          <a:ext cx="907920" cy="3283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xdr:sp macro="" textlink="">
      <xdr:nvSpPr>
        <xdr:cNvPr id="2" name="Rectangle 1"/>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13</xdr:col>
      <xdr:colOff>181428</xdr:colOff>
      <xdr:row>56</xdr:row>
      <xdr:rowOff>0</xdr:rowOff>
    </xdr:from>
    <xdr:to>
      <xdr:col>14</xdr:col>
      <xdr:colOff>976084</xdr:colOff>
      <xdr:row>61</xdr:row>
      <xdr:rowOff>19048</xdr:rowOff>
    </xdr:to>
    <xdr:sp macro="" textlink="">
      <xdr:nvSpPr>
        <xdr:cNvPr id="3" name="Rectangle 2"/>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2</xdr:col>
      <xdr:colOff>0</xdr:colOff>
      <xdr:row>43</xdr:row>
      <xdr:rowOff>132442</xdr:rowOff>
    </xdr:from>
    <xdr:to>
      <xdr:col>3</xdr:col>
      <xdr:colOff>491295</xdr:colOff>
      <xdr:row>52</xdr:row>
      <xdr:rowOff>45357</xdr:rowOff>
    </xdr:to>
    <xdr:sp macro="" textlink="">
      <xdr:nvSpPr>
        <xdr:cNvPr id="4" name="Rectangle 3"/>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0</xdr:col>
      <xdr:colOff>0</xdr:colOff>
      <xdr:row>43</xdr:row>
      <xdr:rowOff>121557</xdr:rowOff>
    </xdr:from>
    <xdr:to>
      <xdr:col>1</xdr:col>
      <xdr:colOff>708892</xdr:colOff>
      <xdr:row>63</xdr:row>
      <xdr:rowOff>149678</xdr:rowOff>
    </xdr:to>
    <xdr:sp macro="" textlink="">
      <xdr:nvSpPr>
        <xdr:cNvPr id="5" name="Rectangle 4"/>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13</xdr:col>
      <xdr:colOff>0</xdr:colOff>
      <xdr:row>68</xdr:row>
      <xdr:rowOff>150587</xdr:rowOff>
    </xdr:from>
    <xdr:to>
      <xdr:col>14</xdr:col>
      <xdr:colOff>808679</xdr:colOff>
      <xdr:row>77</xdr:row>
      <xdr:rowOff>0</xdr:rowOff>
    </xdr:to>
    <xdr:sp macro="" textlink="">
      <xdr:nvSpPr>
        <xdr:cNvPr id="6" name="Rectangle 5"/>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9</xdr:col>
      <xdr:colOff>0</xdr:colOff>
      <xdr:row>57</xdr:row>
      <xdr:rowOff>35378</xdr:rowOff>
    </xdr:from>
    <xdr:to>
      <xdr:col>10</xdr:col>
      <xdr:colOff>793625</xdr:colOff>
      <xdr:row>65</xdr:row>
      <xdr:rowOff>136072</xdr:rowOff>
    </xdr:to>
    <xdr:sp macro="" textlink="">
      <xdr:nvSpPr>
        <xdr:cNvPr id="7" name="Rectangle 6"/>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3</xdr:col>
      <xdr:colOff>185057</xdr:colOff>
      <xdr:row>58</xdr:row>
      <xdr:rowOff>116568</xdr:rowOff>
    </xdr:from>
    <xdr:to>
      <xdr:col>5</xdr:col>
      <xdr:colOff>264206</xdr:colOff>
      <xdr:row>72</xdr:row>
      <xdr:rowOff>100693</xdr:rowOff>
    </xdr:to>
    <xdr:sp macro="" textlink="">
      <xdr:nvSpPr>
        <xdr:cNvPr id="8" name="Rectangle 7"/>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35</xdr:col>
      <xdr:colOff>475673</xdr:colOff>
      <xdr:row>24</xdr:row>
      <xdr:rowOff>58595</xdr:rowOff>
    </xdr:from>
    <xdr:to>
      <xdr:col>40</xdr:col>
      <xdr:colOff>326873</xdr:colOff>
      <xdr:row>31</xdr:row>
      <xdr:rowOff>157183</xdr:rowOff>
    </xdr:to>
    <xdr:sp macro="" textlink="">
      <xdr:nvSpPr>
        <xdr:cNvPr id="9" name="Rectangle 8"/>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xdr:clientData/>
  </xdr:twoCellAnchor>
  <xdr:twoCellAnchor>
    <xdr:from>
      <xdr:col>0</xdr:col>
      <xdr:colOff>68580</xdr:colOff>
      <xdr:row>3</xdr:row>
      <xdr:rowOff>180340</xdr:rowOff>
    </xdr:from>
    <xdr:to>
      <xdr:col>0</xdr:col>
      <xdr:colOff>998220</xdr:colOff>
      <xdr:row>5</xdr:row>
      <xdr:rowOff>88900</xdr:rowOff>
    </xdr:to>
    <xdr:sp macro="" textlink="$A$2">
      <xdr:nvSpPr>
        <xdr:cNvPr id="10" name="TextBox 1">
          <a:extLst>
            <a:ext uri="{FF2B5EF4-FFF2-40B4-BE49-F238E27FC236}">
              <a16:creationId xmlns:a16="http://schemas.microsoft.com/office/drawing/2014/main" xmlns=""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11" name="TextBox 2">
          <a:extLst>
            <a:ext uri="{FF2B5EF4-FFF2-40B4-BE49-F238E27FC236}">
              <a16:creationId xmlns:a16="http://schemas.microsoft.com/office/drawing/2014/main" xmlns=""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xmlns=""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xmlns=""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xmlns=""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xmlns=""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xmlns=""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xdr:sp macro="" textlink="">
      <xdr:nvSpPr>
        <xdr:cNvPr id="19" name="Rectangle 18"/>
        <xdr:cNvSpPr>
          <a:spLocks noTextEdit="1"/>
        </xdr:cNvSpPr>
      </xdr:nvSpPr>
      <xdr:spPr>
        <a:xfrm>
          <a:off x="16173478" y="2986314"/>
          <a:ext cx="4298922" cy="2235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Excel.Editing this shape or saving this workbook into a different file format will permanently break the chart.</a:t>
          </a:r>
        </a:p>
      </xdr:txBody>
    </xdr:sp>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xmlns=""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xmlns=""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360173</xdr:colOff>
      <xdr:row>17</xdr:row>
      <xdr:rowOff>25740</xdr:rowOff>
    </xdr:from>
    <xdr:to>
      <xdr:col>31</xdr:col>
      <xdr:colOff>576385</xdr:colOff>
      <xdr:row>30</xdr:row>
      <xdr:rowOff>9769</xdr:rowOff>
    </xdr:to>
    <xdr:sp macro="" textlink="">
      <xdr:nvSpPr>
        <xdr:cNvPr id="20" name="Rectangle 19"/>
        <xdr:cNvSpPr>
          <a:spLocks noTextEdit="1"/>
        </xdr:cNvSpPr>
      </xdr:nvSpPr>
      <xdr:spPr>
        <a:xfrm>
          <a:off x="28293823" y="3156290"/>
          <a:ext cx="4337362" cy="2377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Excel.Editing this shape or saving this workbook into a different file format will permanently break the chart.</a:t>
          </a:r>
        </a:p>
      </xdr:txBody>
    </xdr:sp>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xmlns=""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xdr:pic>
      <xdr:nvPicPr>
        <xdr:cNvPr id="172" name="Ink 171">
          <a:extLst>
            <a:ext uri="{FF2B5EF4-FFF2-40B4-BE49-F238E27FC236}">
              <a16:creationId xmlns:a16="http://schemas.microsoft.com/office/drawing/2014/main" xmlns="" xmlns:xdr14="http://schemas.microsoft.com/office/excel/2010/spreadsheetDrawing" xmlns:mc="http://schemas.openxmlformats.org/markup-compatibility/2006" id="{18C2B2FF-BAA1-83BF-1C1E-7E475E9FD275}"/>
            </a:ext>
          </a:extLst>
        </xdr:cNvPr>
        <xdr:cNvPicPr/>
      </xdr:nvPicPr>
      <xdr:blipFill>
        <a:blip xmlns:r="http://schemas.openxmlformats.org/officeDocument/2006/relationships" r:embed="rId7"/>
        <a:stretch>
          <a:fillRect/>
        </a:stretch>
      </xdr:blipFill>
      <xdr:spPr>
        <a:xfrm>
          <a:off x="22360543" y="9616393"/>
          <a:ext cx="199440" cy="1242601"/>
        </a:xfrm>
        <a:prstGeom prst="rect">
          <a:avLst/>
        </a:prstGeom>
      </xdr:spPr>
    </xdr:pic>
    <xdr:clientData/>
  </xdr:twoCellAnchor>
  <xdr:twoCellAnchor editAs="oneCell">
    <xdr:from>
      <xdr:col>21</xdr:col>
      <xdr:colOff>766894</xdr:colOff>
      <xdr:row>49</xdr:row>
      <xdr:rowOff>35720</xdr:rowOff>
    </xdr:from>
    <xdr:to>
      <xdr:col>25</xdr:col>
      <xdr:colOff>786930</xdr:colOff>
      <xdr:row>58</xdr:row>
      <xdr:rowOff>151142</xdr:rowOff>
    </xdr:to>
    <xdr:pic>
      <xdr:nvPicPr>
        <xdr:cNvPr id="173" name="Ink 172">
          <a:extLst>
            <a:ext uri="{FF2B5EF4-FFF2-40B4-BE49-F238E27FC236}">
              <a16:creationId xmlns:a16="http://schemas.microsoft.com/office/drawing/2014/main" xmlns="" xmlns:xdr14="http://schemas.microsoft.com/office/excel/2010/spreadsheetDrawing" xmlns:mc="http://schemas.openxmlformats.org/markup-compatibility/2006" id="{38BF59CF-C5E8-256F-C502-DCFE8E6382A4}"/>
            </a:ext>
          </a:extLst>
        </xdr:cNvPr>
        <xdr:cNvPicPr/>
      </xdr:nvPicPr>
      <xdr:blipFill>
        <a:blip xmlns:r="http://schemas.openxmlformats.org/officeDocument/2006/relationships" r:embed="rId8"/>
        <a:stretch>
          <a:fillRect/>
        </a:stretch>
      </xdr:blipFill>
      <xdr:spPr>
        <a:xfrm>
          <a:off x="22360526" y="9124649"/>
          <a:ext cx="3593195" cy="1798411"/>
        </a:xfrm>
        <a:prstGeom prst="rect">
          <a:avLst/>
        </a:prstGeom>
      </xdr:spPr>
    </xdr:pic>
    <xdr:clientData/>
  </xdr:twoCellAnchor>
  <xdr:twoCellAnchor editAs="oneCell">
    <xdr:from>
      <xdr:col>25</xdr:col>
      <xdr:colOff>897809</xdr:colOff>
      <xdr:row>48</xdr:row>
      <xdr:rowOff>86696</xdr:rowOff>
    </xdr:from>
    <xdr:to>
      <xdr:col>27</xdr:col>
      <xdr:colOff>664630</xdr:colOff>
      <xdr:row>55</xdr:row>
      <xdr:rowOff>26148</xdr:rowOff>
    </xdr:to>
    <xdr:pic>
      <xdr:nvPicPr>
        <xdr:cNvPr id="181" name="Ink 180">
          <a:extLst>
            <a:ext uri="{FF2B5EF4-FFF2-40B4-BE49-F238E27FC236}">
              <a16:creationId xmlns:a16="http://schemas.microsoft.com/office/drawing/2014/main" xmlns="" xmlns:xdr14="http://schemas.microsoft.com/office/excel/2010/spreadsheetDrawing" xmlns:mc="http://schemas.openxmlformats.org/markup-compatibility/2006" id="{83D3A1DA-7D42-BC46-6432-8C24266606DD}"/>
            </a:ext>
          </a:extLst>
        </xdr:cNvPr>
        <xdr:cNvPicPr/>
      </xdr:nvPicPr>
      <xdr:blipFill>
        <a:blip xmlns:r="http://schemas.openxmlformats.org/officeDocument/2006/relationships" r:embed="rId9"/>
        <a:stretch>
          <a:fillRect/>
        </a:stretch>
      </xdr:blipFill>
      <xdr:spPr>
        <a:xfrm>
          <a:off x="26052336" y="8989994"/>
          <a:ext cx="1952294" cy="1251239"/>
        </a:xfrm>
        <a:prstGeom prst="rect">
          <a:avLst/>
        </a:prstGeom>
      </xdr:spPr>
    </xdr:pic>
    <xdr:clientData/>
  </xdr:twoCellAnchor>
  <xdr:twoCellAnchor editAs="oneCell">
    <xdr:from>
      <xdr:col>18</xdr:col>
      <xdr:colOff>1606600</xdr:colOff>
      <xdr:row>33</xdr:row>
      <xdr:rowOff>177000</xdr:rowOff>
    </xdr:from>
    <xdr:to>
      <xdr:col>30</xdr:col>
      <xdr:colOff>946473</xdr:colOff>
      <xdr:row>62</xdr:row>
      <xdr:rowOff>67434</xdr:rowOff>
    </xdr:to>
    <xdr:pic>
      <xdr:nvPicPr>
        <xdr:cNvPr id="206" name="Ink 205">
          <a:extLst>
            <a:ext uri="{FF2B5EF4-FFF2-40B4-BE49-F238E27FC236}">
              <a16:creationId xmlns:a16="http://schemas.microsoft.com/office/drawing/2014/main" xmlns="" xmlns:xdr14="http://schemas.microsoft.com/office/excel/2010/spreadsheetDrawing" xmlns:mc="http://schemas.openxmlformats.org/markup-compatibility/2006" id="{8C17646C-CC52-1A6F-8236-8DCF96EE9039}"/>
            </a:ext>
          </a:extLst>
        </xdr:cNvPr>
        <xdr:cNvPicPr/>
      </xdr:nvPicPr>
      <xdr:blipFill>
        <a:blip xmlns:r="http://schemas.openxmlformats.org/officeDocument/2006/relationships" r:embed="rId10"/>
        <a:stretch>
          <a:fillRect/>
        </a:stretch>
      </xdr:blipFill>
      <xdr:spPr>
        <a:xfrm>
          <a:off x="19915694" y="6158023"/>
          <a:ext cx="11482880" cy="5164102"/>
        </a:xfrm>
        <a:prstGeom prst="rect">
          <a:avLst/>
        </a:prstGeom>
      </xdr:spPr>
    </xdr:pic>
    <xdr:clientData/>
  </xdr:twoCellAnchor>
  <xdr:twoCellAnchor editAs="oneCell">
    <xdr:from>
      <xdr:col>22</xdr:col>
      <xdr:colOff>108511</xdr:colOff>
      <xdr:row>45</xdr:row>
      <xdr:rowOff>172063</xdr:rowOff>
    </xdr:from>
    <xdr:to>
      <xdr:col>26</xdr:col>
      <xdr:colOff>863067</xdr:colOff>
      <xdr:row>53</xdr:row>
      <xdr:rowOff>136515</xdr:rowOff>
    </xdr:to>
    <xdr:pic>
      <xdr:nvPicPr>
        <xdr:cNvPr id="212" name="Ink 211">
          <a:extLst>
            <a:ext uri="{FF2B5EF4-FFF2-40B4-BE49-F238E27FC236}">
              <a16:creationId xmlns:a16="http://schemas.microsoft.com/office/drawing/2014/main" xmlns="" xmlns:xdr14="http://schemas.microsoft.com/office/excel/2010/spreadsheetDrawing" xmlns:mc="http://schemas.openxmlformats.org/markup-compatibility/2006" id="{F1947AAA-85CB-1894-920D-DA7ADEC25814}"/>
            </a:ext>
          </a:extLst>
        </xdr:cNvPr>
        <xdr:cNvPicPr/>
      </xdr:nvPicPr>
      <xdr:blipFill>
        <a:blip xmlns:r="http://schemas.openxmlformats.org/officeDocument/2006/relationships" r:embed="rId11"/>
        <a:stretch>
          <a:fillRect/>
        </a:stretch>
      </xdr:blipFill>
      <xdr:spPr>
        <a:xfrm>
          <a:off x="22726534" y="8330227"/>
          <a:ext cx="4430520" cy="14281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xmlns=""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xdr:sp macro="" textlink="">
      <xdr:nvSpPr>
        <xdr:cNvPr id="3" name="Rectangle 2"/>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absolute">
    <xdr:from>
      <xdr:col>0</xdr:col>
      <xdr:colOff>0</xdr:colOff>
      <xdr:row>4</xdr:row>
      <xdr:rowOff>151154</xdr:rowOff>
    </xdr:from>
    <xdr:to>
      <xdr:col>6</xdr:col>
      <xdr:colOff>94904</xdr:colOff>
      <xdr:row>11</xdr:row>
      <xdr:rowOff>149492</xdr:rowOff>
    </xdr:to>
    <xdr:sp macro="" textlink="">
      <xdr:nvSpPr>
        <xdr:cNvPr id="4" name="Rectangle 3"/>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xdr:clientData/>
  </xdr:twoCellAnchor>
  <xdr:twoCellAnchor editAs="oneCell">
    <xdr:from>
      <xdr:col>14</xdr:col>
      <xdr:colOff>0</xdr:colOff>
      <xdr:row>0</xdr:row>
      <xdr:rowOff>0</xdr:rowOff>
    </xdr:from>
    <xdr:to>
      <xdr:col>21</xdr:col>
      <xdr:colOff>608263</xdr:colOff>
      <xdr:row>4</xdr:row>
      <xdr:rowOff>87697</xdr:rowOff>
    </xdr:to>
    <xdr:sp macro="" textlink="">
      <xdr:nvSpPr>
        <xdr:cNvPr id="5" name="Rectangle 4"/>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22</xdr:col>
      <xdr:colOff>203200</xdr:colOff>
      <xdr:row>0</xdr:row>
      <xdr:rowOff>8890</xdr:rowOff>
    </xdr:from>
    <xdr:to>
      <xdr:col>26</xdr:col>
      <xdr:colOff>0</xdr:colOff>
      <xdr:row>4</xdr:row>
      <xdr:rowOff>95250</xdr:rowOff>
    </xdr:to>
    <xdr:sp macro="" textlink="">
      <xdr:nvSpPr>
        <xdr:cNvPr id="6" name="Rectangle 5"/>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0</xdr:col>
      <xdr:colOff>0</xdr:colOff>
      <xdr:row>28</xdr:row>
      <xdr:rowOff>0</xdr:rowOff>
    </xdr:from>
    <xdr:to>
      <xdr:col>6</xdr:col>
      <xdr:colOff>91440</xdr:colOff>
      <xdr:row>39</xdr:row>
      <xdr:rowOff>107950</xdr:rowOff>
    </xdr:to>
    <xdr:sp macro="" textlink="">
      <xdr:nvSpPr>
        <xdr:cNvPr id="7" name="Rectangle 6"/>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0</xdr:col>
      <xdr:colOff>0</xdr:colOff>
      <xdr:row>12</xdr:row>
      <xdr:rowOff>0</xdr:rowOff>
    </xdr:from>
    <xdr:to>
      <xdr:col>6</xdr:col>
      <xdr:colOff>91440</xdr:colOff>
      <xdr:row>20</xdr:row>
      <xdr:rowOff>127000</xdr:rowOff>
    </xdr:to>
    <xdr:sp macro="" textlink="">
      <xdr:nvSpPr>
        <xdr:cNvPr id="8" name="Rectangle 7"/>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0</xdr:col>
      <xdr:colOff>0</xdr:colOff>
      <xdr:row>20</xdr:row>
      <xdr:rowOff>6350</xdr:rowOff>
    </xdr:from>
    <xdr:to>
      <xdr:col>6</xdr:col>
      <xdr:colOff>91440</xdr:colOff>
      <xdr:row>28</xdr:row>
      <xdr:rowOff>6350</xdr:rowOff>
    </xdr:to>
    <xdr:sp macro="" textlink="">
      <xdr:nvSpPr>
        <xdr:cNvPr id="9" name="Rectangle 8"/>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0</xdr:col>
      <xdr:colOff>0</xdr:colOff>
      <xdr:row>39</xdr:row>
      <xdr:rowOff>0</xdr:rowOff>
    </xdr:from>
    <xdr:to>
      <xdr:col>6</xdr:col>
      <xdr:colOff>91440</xdr:colOff>
      <xdr:row>50</xdr:row>
      <xdr:rowOff>0</xdr:rowOff>
    </xdr:to>
    <xdr:sp macro="" textlink="">
      <xdr:nvSpPr>
        <xdr:cNvPr id="10" name="Rectangle 9"/>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xmlns=""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xmlns=""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xmlns=""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xmlns=""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5604598.96</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xmlns=""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xmlns=""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1312009.3</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xmlns=""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xmlns=""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xmlns=""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xdr:sp macro="" textlink="">
      <xdr:nvSpPr>
        <xdr:cNvPr id="20" name="Rectangle 19"/>
        <xdr:cNvSpPr>
          <a:spLocks noTextEdit="1"/>
        </xdr:cNvSpPr>
      </xdr:nvSpPr>
      <xdr:spPr>
        <a:xfrm>
          <a:off x="3803869" y="4494048"/>
          <a:ext cx="4120931" cy="1951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Excel.Editing this shape or saving this workbook into a different file format will permanently break the chart.</a:t>
          </a:r>
        </a:p>
      </xdr:txBody>
    </xdr:sp>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xmlns=""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xmlns=""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365760</xdr:colOff>
      <xdr:row>15</xdr:row>
      <xdr:rowOff>165100</xdr:rowOff>
    </xdr:from>
    <xdr:to>
      <xdr:col>26</xdr:col>
      <xdr:colOff>0</xdr:colOff>
      <xdr:row>34</xdr:row>
      <xdr:rowOff>140970</xdr:rowOff>
    </xdr:to>
    <xdr:sp macro="" textlink="">
      <xdr:nvSpPr>
        <xdr:cNvPr id="27" name="Rectangle 26"/>
        <xdr:cNvSpPr>
          <a:spLocks noTextEdit="1"/>
        </xdr:cNvSpPr>
      </xdr:nvSpPr>
      <xdr:spPr>
        <a:xfrm>
          <a:off x="12557760" y="2927350"/>
          <a:ext cx="3291840" cy="3474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Excel.Editing this shape or saving this workbook into a different file format will permanently break the chart.</a:t>
          </a:r>
        </a:p>
      </xdr:txBody>
    </xdr:sp>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xmlns=""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xdr:pic>
      <xdr:nvPicPr>
        <xdr:cNvPr id="22" name="Ink 21">
          <a:extLst>
            <a:ext uri="{FF2B5EF4-FFF2-40B4-BE49-F238E27FC236}">
              <a16:creationId xmlns:a16="http://schemas.microsoft.com/office/drawing/2014/main" xmlns="" xmlns:xdr14="http://schemas.microsoft.com/office/excel/2010/spreadsheetDrawing" xmlns:mc="http://schemas.openxmlformats.org/markup-compatibility/2006" id="{AD13775B-6674-DC27-5809-8DBF9F88FABE}"/>
            </a:ext>
          </a:extLst>
        </xdr:cNvPr>
        <xdr:cNvPicPr/>
      </xdr:nvPicPr>
      <xdr:blipFill>
        <a:blip xmlns:r="http://schemas.openxmlformats.org/officeDocument/2006/relationships" r:embed="rId1"/>
        <a:stretch>
          <a:fillRect/>
        </a:stretch>
      </xdr:blipFill>
      <xdr:spPr>
        <a:xfrm>
          <a:off x="1229400" y="285120"/>
          <a:ext cx="1217160" cy="399240"/>
        </a:xfrm>
        <a:prstGeom prst="rect">
          <a:avLst/>
        </a:prstGeom>
      </xdr:spPr>
    </xdr:pic>
    <xdr:clientData/>
  </xdr:twoCellAnchor>
  <xdr:twoCellAnchor editAs="oneCell">
    <xdr:from>
      <xdr:col>0</xdr:col>
      <xdr:colOff>492840</xdr:colOff>
      <xdr:row>1</xdr:row>
      <xdr:rowOff>145250</xdr:rowOff>
    </xdr:from>
    <xdr:to>
      <xdr:col>1</xdr:col>
      <xdr:colOff>432960</xdr:colOff>
      <xdr:row>2</xdr:row>
      <xdr:rowOff>163060</xdr:rowOff>
    </xdr:to>
    <xdr:pic>
      <xdr:nvPicPr>
        <xdr:cNvPr id="23" name="Ink 22">
          <a:extLst>
            <a:ext uri="{FF2B5EF4-FFF2-40B4-BE49-F238E27FC236}">
              <a16:creationId xmlns:a16="http://schemas.microsoft.com/office/drawing/2014/main" xmlns="" xmlns:xdr14="http://schemas.microsoft.com/office/excel/2010/spreadsheetDrawing" xmlns:mc="http://schemas.openxmlformats.org/markup-compatibility/2006" id="{A019440D-B825-0B07-BB28-D69033D9448A}"/>
            </a:ext>
          </a:extLst>
        </xdr:cNvPr>
        <xdr:cNvPicPr/>
      </xdr:nvPicPr>
      <xdr:blipFill>
        <a:blip xmlns:r="http://schemas.openxmlformats.org/officeDocument/2006/relationships" r:embed="rId2"/>
        <a:stretch>
          <a:fillRect/>
        </a:stretch>
      </xdr:blipFill>
      <xdr:spPr>
        <a:xfrm>
          <a:off x="486720" y="323280"/>
          <a:ext cx="561960" cy="214200"/>
        </a:xfrm>
        <a:prstGeom prst="rect">
          <a:avLst/>
        </a:prstGeom>
      </xdr:spPr>
    </xdr:pic>
    <xdr:clientData/>
  </xdr:twoCellAnchor>
  <xdr:twoCellAnchor editAs="oneCell">
    <xdr:from>
      <xdr:col>4</xdr:col>
      <xdr:colOff>534840</xdr:colOff>
      <xdr:row>2</xdr:row>
      <xdr:rowOff>2860</xdr:rowOff>
    </xdr:from>
    <xdr:to>
      <xdr:col>5</xdr:col>
      <xdr:colOff>265080</xdr:colOff>
      <xdr:row>2</xdr:row>
      <xdr:rowOff>117340</xdr:rowOff>
    </xdr:to>
    <xdr:pic>
      <xdr:nvPicPr>
        <xdr:cNvPr id="30" name="Ink 29">
          <a:extLst>
            <a:ext uri="{FF2B5EF4-FFF2-40B4-BE49-F238E27FC236}">
              <a16:creationId xmlns:a16="http://schemas.microsoft.com/office/drawing/2014/main" xmlns="" xmlns:xdr14="http://schemas.microsoft.com/office/excel/2010/spreadsheetDrawing" xmlns:mc="http://schemas.openxmlformats.org/markup-compatibility/2006" id="{6A81AFC5-6F83-704B-2397-CB3B6C1DDF4D}"/>
            </a:ext>
          </a:extLst>
        </xdr:cNvPr>
        <xdr:cNvPicPr/>
      </xdr:nvPicPr>
      <xdr:blipFill>
        <a:blip xmlns:r="http://schemas.openxmlformats.org/officeDocument/2006/relationships" r:embed="rId3"/>
        <a:stretch>
          <a:fillRect/>
        </a:stretch>
      </xdr:blipFill>
      <xdr:spPr>
        <a:xfrm>
          <a:off x="2967120" y="365040"/>
          <a:ext cx="352080" cy="126720"/>
        </a:xfrm>
        <a:prstGeom prst="rect">
          <a:avLst/>
        </a:prstGeom>
      </xdr:spPr>
    </xdr:pic>
    <xdr:clientData/>
  </xdr:twoCellAnchor>
  <xdr:twoCellAnchor editAs="oneCell">
    <xdr:from>
      <xdr:col>4</xdr:col>
      <xdr:colOff>161160</xdr:colOff>
      <xdr:row>2</xdr:row>
      <xdr:rowOff>66580</xdr:rowOff>
    </xdr:from>
    <xdr:to>
      <xdr:col>4</xdr:col>
      <xdr:colOff>402000</xdr:colOff>
      <xdr:row>2</xdr:row>
      <xdr:rowOff>143980</xdr:rowOff>
    </xdr:to>
    <xdr:pic>
      <xdr:nvPicPr>
        <xdr:cNvPr id="31" name="Ink 30">
          <a:extLst>
            <a:ext uri="{FF2B5EF4-FFF2-40B4-BE49-F238E27FC236}">
              <a16:creationId xmlns:a16="http://schemas.microsoft.com/office/drawing/2014/main" xmlns="" xmlns:xdr14="http://schemas.microsoft.com/office/excel/2010/spreadsheetDrawing" xmlns:mc="http://schemas.openxmlformats.org/markup-compatibility/2006" id="{19A96834-6765-1A01-01D2-98DFFA410B34}"/>
            </a:ext>
          </a:extLst>
        </xdr:cNvPr>
        <xdr:cNvPicPr/>
      </xdr:nvPicPr>
      <xdr:blipFill>
        <a:blip xmlns:r="http://schemas.openxmlformats.org/officeDocument/2006/relationships" r:embed="rId4"/>
        <a:stretch>
          <a:fillRect/>
        </a:stretch>
      </xdr:blipFill>
      <xdr:spPr>
        <a:xfrm>
          <a:off x="2593449" y="428760"/>
          <a:ext cx="253062" cy="89640"/>
        </a:xfrm>
        <a:prstGeom prst="rect">
          <a:avLst/>
        </a:prstGeom>
      </xdr:spPr>
    </xdr:pic>
    <xdr:clientData/>
  </xdr:twoCellAnchor>
  <xdr:twoCellAnchor editAs="oneCell">
    <xdr:from>
      <xdr:col>0</xdr:col>
      <xdr:colOff>81360</xdr:colOff>
      <xdr:row>4</xdr:row>
      <xdr:rowOff>153360</xdr:rowOff>
    </xdr:from>
    <xdr:to>
      <xdr:col>0</xdr:col>
      <xdr:colOff>466200</xdr:colOff>
      <xdr:row>7</xdr:row>
      <xdr:rowOff>180510</xdr:rowOff>
    </xdr:to>
    <xdr:pic>
      <xdr:nvPicPr>
        <xdr:cNvPr id="39" name="Ink 38">
          <a:extLst>
            <a:ext uri="{FF2B5EF4-FFF2-40B4-BE49-F238E27FC236}">
              <a16:creationId xmlns:a16="http://schemas.microsoft.com/office/drawing/2014/main" xmlns="" xmlns:xdr14="http://schemas.microsoft.com/office/excel/2010/spreadsheetDrawing" xmlns:mc="http://schemas.openxmlformats.org/markup-compatibility/2006" id="{D8C5F718-37B3-E8D6-CF38-4243A0740527}"/>
            </a:ext>
          </a:extLst>
        </xdr:cNvPr>
        <xdr:cNvPicPr/>
      </xdr:nvPicPr>
      <xdr:blipFill>
        <a:blip xmlns:r="http://schemas.openxmlformats.org/officeDocument/2006/relationships" r:embed="rId5"/>
        <a:stretch>
          <a:fillRect/>
        </a:stretch>
      </xdr:blipFill>
      <xdr:spPr>
        <a:xfrm>
          <a:off x="75240" y="883836"/>
          <a:ext cx="397080" cy="591848"/>
        </a:xfrm>
        <a:prstGeom prst="rect">
          <a:avLst/>
        </a:prstGeom>
      </xdr:spPr>
    </xdr:pic>
    <xdr:clientData/>
  </xdr:twoCellAnchor>
  <xdr:twoCellAnchor editAs="oneCell">
    <xdr:from>
      <xdr:col>1</xdr:col>
      <xdr:colOff>22200</xdr:colOff>
      <xdr:row>5</xdr:row>
      <xdr:rowOff>71090</xdr:rowOff>
    </xdr:from>
    <xdr:to>
      <xdr:col>2</xdr:col>
      <xdr:colOff>198120</xdr:colOff>
      <xdr:row>7</xdr:row>
      <xdr:rowOff>112830</xdr:rowOff>
    </xdr:to>
    <xdr:pic>
      <xdr:nvPicPr>
        <xdr:cNvPr id="50" name="Ink 49">
          <a:extLst>
            <a:ext uri="{FF2B5EF4-FFF2-40B4-BE49-F238E27FC236}">
              <a16:creationId xmlns:a16="http://schemas.microsoft.com/office/drawing/2014/main" xmlns="" xmlns:xdr14="http://schemas.microsoft.com/office/excel/2010/spreadsheetDrawing" xmlns:mc="http://schemas.openxmlformats.org/markup-compatibility/2006" id="{B950D08E-06B6-09F6-A0F1-367CB583BDC5}"/>
            </a:ext>
          </a:extLst>
        </xdr:cNvPr>
        <xdr:cNvPicPr/>
      </xdr:nvPicPr>
      <xdr:blipFill>
        <a:blip xmlns:r="http://schemas.openxmlformats.org/officeDocument/2006/relationships" r:embed="rId6"/>
        <a:stretch>
          <a:fillRect/>
        </a:stretch>
      </xdr:blipFill>
      <xdr:spPr>
        <a:xfrm>
          <a:off x="625680" y="985725"/>
          <a:ext cx="797760" cy="422269"/>
        </a:xfrm>
        <a:prstGeom prst="rect">
          <a:avLst/>
        </a:prstGeom>
      </xdr:spPr>
    </xdr:pic>
    <xdr:clientData/>
  </xdr:twoCellAnchor>
  <xdr:twoCellAnchor editAs="oneCell">
    <xdr:from>
      <xdr:col>2</xdr:col>
      <xdr:colOff>340680</xdr:colOff>
      <xdr:row>5</xdr:row>
      <xdr:rowOff>88730</xdr:rowOff>
    </xdr:from>
    <xdr:to>
      <xdr:col>4</xdr:col>
      <xdr:colOff>170880</xdr:colOff>
      <xdr:row>6</xdr:row>
      <xdr:rowOff>99700</xdr:rowOff>
    </xdr:to>
    <xdr:pic>
      <xdr:nvPicPr>
        <xdr:cNvPr id="62" name="Ink 61">
          <a:extLst>
            <a:ext uri="{FF2B5EF4-FFF2-40B4-BE49-F238E27FC236}">
              <a16:creationId xmlns:a16="http://schemas.microsoft.com/office/drawing/2014/main" xmlns="" xmlns:xdr14="http://schemas.microsoft.com/office/excel/2010/spreadsheetDrawing" xmlns:mc="http://schemas.openxmlformats.org/markup-compatibility/2006" id="{2ED69820-A9EE-E820-0AD7-07F2FC8C944D}"/>
            </a:ext>
          </a:extLst>
        </xdr:cNvPr>
        <xdr:cNvPicPr/>
      </xdr:nvPicPr>
      <xdr:blipFill>
        <a:blip xmlns:r="http://schemas.openxmlformats.org/officeDocument/2006/relationships" r:embed="rId7"/>
        <a:stretch>
          <a:fillRect/>
        </a:stretch>
      </xdr:blipFill>
      <xdr:spPr>
        <a:xfrm>
          <a:off x="1553762" y="1003360"/>
          <a:ext cx="1061636" cy="207360"/>
        </a:xfrm>
        <a:prstGeom prst="rect">
          <a:avLst/>
        </a:prstGeom>
      </xdr:spPr>
    </xdr:pic>
    <xdr:clientData/>
  </xdr:twoCellAnchor>
  <xdr:twoCellAnchor editAs="oneCell">
    <xdr:from>
      <xdr:col>4</xdr:col>
      <xdr:colOff>236040</xdr:colOff>
      <xdr:row>5</xdr:row>
      <xdr:rowOff>84770</xdr:rowOff>
    </xdr:from>
    <xdr:to>
      <xdr:col>5</xdr:col>
      <xdr:colOff>561360</xdr:colOff>
      <xdr:row>9</xdr:row>
      <xdr:rowOff>127210</xdr:rowOff>
    </xdr:to>
    <xdr:pic>
      <xdr:nvPicPr>
        <xdr:cNvPr id="93" name="Ink 92">
          <a:extLst>
            <a:ext uri="{FF2B5EF4-FFF2-40B4-BE49-F238E27FC236}">
              <a16:creationId xmlns:a16="http://schemas.microsoft.com/office/drawing/2014/main" xmlns="" xmlns:xdr14="http://schemas.microsoft.com/office/excel/2010/spreadsheetDrawing" xmlns:mc="http://schemas.openxmlformats.org/markup-compatibility/2006" id="{01BF291A-5C5B-53CE-0D4F-BCDF8C0F2540}"/>
            </a:ext>
          </a:extLst>
        </xdr:cNvPr>
        <xdr:cNvPicPr/>
      </xdr:nvPicPr>
      <xdr:blipFill>
        <a:blip xmlns:r="http://schemas.openxmlformats.org/officeDocument/2006/relationships" r:embed="rId8"/>
        <a:stretch>
          <a:fillRect/>
        </a:stretch>
      </xdr:blipFill>
      <xdr:spPr>
        <a:xfrm>
          <a:off x="2668322" y="999400"/>
          <a:ext cx="947155" cy="791280"/>
        </a:xfrm>
        <a:prstGeom prst="rect">
          <a:avLst/>
        </a:prstGeom>
      </xdr:spPr>
    </xdr:pic>
    <xdr:clientData/>
  </xdr:twoCellAnchor>
  <xdr:twoCellAnchor editAs="oneCell">
    <xdr:from>
      <xdr:col>5</xdr:col>
      <xdr:colOff>239400</xdr:colOff>
      <xdr:row>4</xdr:row>
      <xdr:rowOff>113760</xdr:rowOff>
    </xdr:from>
    <xdr:to>
      <xdr:col>7</xdr:col>
      <xdr:colOff>91200</xdr:colOff>
      <xdr:row>8</xdr:row>
      <xdr:rowOff>79880</xdr:rowOff>
    </xdr:to>
    <xdr:pic>
      <xdr:nvPicPr>
        <xdr:cNvPr id="113" name="Ink 112">
          <a:extLst>
            <a:ext uri="{FF2B5EF4-FFF2-40B4-BE49-F238E27FC236}">
              <a16:creationId xmlns:a16="http://schemas.microsoft.com/office/drawing/2014/main" xmlns="" xmlns:xdr14="http://schemas.microsoft.com/office/excel/2010/spreadsheetDrawing" xmlns:mc="http://schemas.openxmlformats.org/markup-compatibility/2006" id="{B8DC5B37-FC4B-23B5-6317-E90D4E21B7FE}"/>
            </a:ext>
          </a:extLst>
        </xdr:cNvPr>
        <xdr:cNvPicPr/>
      </xdr:nvPicPr>
      <xdr:blipFill>
        <a:blip xmlns:r="http://schemas.openxmlformats.org/officeDocument/2006/relationships" r:embed="rId9"/>
        <a:stretch>
          <a:fillRect/>
        </a:stretch>
      </xdr:blipFill>
      <xdr:spPr>
        <a:xfrm>
          <a:off x="3281280" y="844240"/>
          <a:ext cx="1083240" cy="714960"/>
        </a:xfrm>
        <a:prstGeom prst="rect">
          <a:avLst/>
        </a:prstGeom>
      </xdr:spPr>
    </xdr:pic>
    <xdr:clientData/>
  </xdr:twoCellAnchor>
  <xdr:twoCellAnchor editAs="oneCell">
    <xdr:from>
      <xdr:col>6</xdr:col>
      <xdr:colOff>145680</xdr:colOff>
      <xdr:row>5</xdr:row>
      <xdr:rowOff>5570</xdr:rowOff>
    </xdr:from>
    <xdr:to>
      <xdr:col>7</xdr:col>
      <xdr:colOff>375960</xdr:colOff>
      <xdr:row>8</xdr:row>
      <xdr:rowOff>144680</xdr:rowOff>
    </xdr:to>
    <xdr:pic>
      <xdr:nvPicPr>
        <xdr:cNvPr id="120" name="Ink 119">
          <a:extLst>
            <a:ext uri="{FF2B5EF4-FFF2-40B4-BE49-F238E27FC236}">
              <a16:creationId xmlns:a16="http://schemas.microsoft.com/office/drawing/2014/main" xmlns="" xmlns:xdr14="http://schemas.microsoft.com/office/excel/2010/spreadsheetDrawing" xmlns:mc="http://schemas.openxmlformats.org/markup-compatibility/2006" id="{5B5AE88B-2CFC-B9EA-1131-16D8856B07F0}"/>
            </a:ext>
          </a:extLst>
        </xdr:cNvPr>
        <xdr:cNvPicPr/>
      </xdr:nvPicPr>
      <xdr:blipFill>
        <a:blip xmlns:r="http://schemas.openxmlformats.org/officeDocument/2006/relationships" r:embed="rId10"/>
        <a:stretch>
          <a:fillRect/>
        </a:stretch>
      </xdr:blipFill>
      <xdr:spPr>
        <a:xfrm>
          <a:off x="3797160" y="920200"/>
          <a:ext cx="852120" cy="703800"/>
        </a:xfrm>
        <a:prstGeom prst="rect">
          <a:avLst/>
        </a:prstGeom>
      </xdr:spPr>
    </xdr:pic>
    <xdr:clientData/>
  </xdr:twoCellAnchor>
  <xdr:twoCellAnchor editAs="oneCell">
    <xdr:from>
      <xdr:col>6</xdr:col>
      <xdr:colOff>286080</xdr:colOff>
      <xdr:row>8</xdr:row>
      <xdr:rowOff>176720</xdr:rowOff>
    </xdr:from>
    <xdr:to>
      <xdr:col>7</xdr:col>
      <xdr:colOff>377400</xdr:colOff>
      <xdr:row>10</xdr:row>
      <xdr:rowOff>103260</xdr:rowOff>
    </xdr:to>
    <xdr:pic>
      <xdr:nvPicPr>
        <xdr:cNvPr id="130" name="Ink 129">
          <a:extLst>
            <a:ext uri="{FF2B5EF4-FFF2-40B4-BE49-F238E27FC236}">
              <a16:creationId xmlns:a16="http://schemas.microsoft.com/office/drawing/2014/main" xmlns="" xmlns:xdr14="http://schemas.microsoft.com/office/excel/2010/spreadsheetDrawing" xmlns:mc="http://schemas.openxmlformats.org/markup-compatibility/2006" id="{18BEFD47-996D-04F2-BE96-6B55AFB7119B}"/>
            </a:ext>
          </a:extLst>
        </xdr:cNvPr>
        <xdr:cNvPicPr/>
      </xdr:nvPicPr>
      <xdr:blipFill>
        <a:blip xmlns:r="http://schemas.openxmlformats.org/officeDocument/2006/relationships" r:embed="rId11"/>
        <a:stretch>
          <a:fillRect/>
        </a:stretch>
      </xdr:blipFill>
      <xdr:spPr>
        <a:xfrm>
          <a:off x="3937560" y="1643800"/>
          <a:ext cx="713160" cy="307080"/>
        </a:xfrm>
        <a:prstGeom prst="rect">
          <a:avLst/>
        </a:prstGeom>
      </xdr:spPr>
    </xdr:pic>
    <xdr:clientData/>
  </xdr:twoCellAnchor>
  <xdr:twoCellAnchor editAs="oneCell">
    <xdr:from>
      <xdr:col>0</xdr:col>
      <xdr:colOff>359640</xdr:colOff>
      <xdr:row>9</xdr:row>
      <xdr:rowOff>23380</xdr:rowOff>
    </xdr:from>
    <xdr:to>
      <xdr:col>1</xdr:col>
      <xdr:colOff>120840</xdr:colOff>
      <xdr:row>10</xdr:row>
      <xdr:rowOff>94110</xdr:rowOff>
    </xdr:to>
    <xdr:pic>
      <xdr:nvPicPr>
        <xdr:cNvPr id="139" name="Ink 138">
          <a:extLst>
            <a:ext uri="{FF2B5EF4-FFF2-40B4-BE49-F238E27FC236}">
              <a16:creationId xmlns:a16="http://schemas.microsoft.com/office/drawing/2014/main" xmlns="" xmlns:xdr14="http://schemas.microsoft.com/office/excel/2010/spreadsheetDrawing" xmlns:mc="http://schemas.openxmlformats.org/markup-compatibility/2006" id="{CC142D02-3314-88A2-6FE5-2F9A9D2DA41A}"/>
            </a:ext>
          </a:extLst>
        </xdr:cNvPr>
        <xdr:cNvPicPr/>
      </xdr:nvPicPr>
      <xdr:blipFill>
        <a:blip xmlns:r="http://schemas.openxmlformats.org/officeDocument/2006/relationships" r:embed="rId12"/>
        <a:stretch>
          <a:fillRect/>
        </a:stretch>
      </xdr:blipFill>
      <xdr:spPr>
        <a:xfrm>
          <a:off x="353520" y="1674610"/>
          <a:ext cx="383040" cy="267120"/>
        </a:xfrm>
        <a:prstGeom prst="rect">
          <a:avLst/>
        </a:prstGeom>
      </xdr:spPr>
    </xdr:pic>
    <xdr:clientData/>
  </xdr:twoCellAnchor>
  <xdr:twoCellAnchor editAs="oneCell">
    <xdr:from>
      <xdr:col>3</xdr:col>
      <xdr:colOff>294480</xdr:colOff>
      <xdr:row>8</xdr:row>
      <xdr:rowOff>141650</xdr:rowOff>
    </xdr:from>
    <xdr:to>
      <xdr:col>3</xdr:col>
      <xdr:colOff>543240</xdr:colOff>
      <xdr:row>9</xdr:row>
      <xdr:rowOff>96820</xdr:rowOff>
    </xdr:to>
    <xdr:pic>
      <xdr:nvPicPr>
        <xdr:cNvPr id="159" name="Ink 158">
          <a:extLst>
            <a:ext uri="{FF2B5EF4-FFF2-40B4-BE49-F238E27FC236}">
              <a16:creationId xmlns:a16="http://schemas.microsoft.com/office/drawing/2014/main" xmlns="" xmlns:xdr14="http://schemas.microsoft.com/office/excel/2010/spreadsheetDrawing" xmlns:mc="http://schemas.openxmlformats.org/markup-compatibility/2006" id="{3BF12DA8-3840-3021-CF7B-36999779DFDD}"/>
            </a:ext>
          </a:extLst>
        </xdr:cNvPr>
        <xdr:cNvPicPr/>
      </xdr:nvPicPr>
      <xdr:blipFill>
        <a:blip xmlns:r="http://schemas.openxmlformats.org/officeDocument/2006/relationships" r:embed="rId13"/>
        <a:stretch>
          <a:fillRect/>
        </a:stretch>
      </xdr:blipFill>
      <xdr:spPr>
        <a:xfrm>
          <a:off x="2117160" y="1608730"/>
          <a:ext cx="261000" cy="151560"/>
        </a:xfrm>
        <a:prstGeom prst="rect">
          <a:avLst/>
        </a:prstGeom>
      </xdr:spPr>
    </xdr:pic>
    <xdr:clientData/>
  </xdr:twoCellAnchor>
  <xdr:twoCellAnchor editAs="oneCell">
    <xdr:from>
      <xdr:col>1</xdr:col>
      <xdr:colOff>411720</xdr:colOff>
      <xdr:row>8</xdr:row>
      <xdr:rowOff>45170</xdr:rowOff>
    </xdr:from>
    <xdr:to>
      <xdr:col>2</xdr:col>
      <xdr:colOff>344280</xdr:colOff>
      <xdr:row>10</xdr:row>
      <xdr:rowOff>28950</xdr:rowOff>
    </xdr:to>
    <xdr:pic>
      <xdr:nvPicPr>
        <xdr:cNvPr id="161" name="Ink 160">
          <a:extLst>
            <a:ext uri="{FF2B5EF4-FFF2-40B4-BE49-F238E27FC236}">
              <a16:creationId xmlns:a16="http://schemas.microsoft.com/office/drawing/2014/main" xmlns="" xmlns:xdr14="http://schemas.microsoft.com/office/excel/2010/spreadsheetDrawing" xmlns:mc="http://schemas.openxmlformats.org/markup-compatibility/2006" id="{23BBC7CB-6F86-196D-4AA0-0A72FDC2D5AA}"/>
            </a:ext>
          </a:extLst>
        </xdr:cNvPr>
        <xdr:cNvPicPr/>
      </xdr:nvPicPr>
      <xdr:blipFill>
        <a:blip xmlns:r="http://schemas.openxmlformats.org/officeDocument/2006/relationships" r:embed="rId14"/>
        <a:stretch>
          <a:fillRect/>
        </a:stretch>
      </xdr:blipFill>
      <xdr:spPr>
        <a:xfrm>
          <a:off x="1015200" y="1512250"/>
          <a:ext cx="554400" cy="364320"/>
        </a:xfrm>
        <a:prstGeom prst="rect">
          <a:avLst/>
        </a:prstGeom>
      </xdr:spPr>
    </xdr:pic>
    <xdr:clientData/>
  </xdr:twoCellAnchor>
  <xdr:twoCellAnchor editAs="oneCell">
    <xdr:from>
      <xdr:col>2</xdr:col>
      <xdr:colOff>263640</xdr:colOff>
      <xdr:row>8</xdr:row>
      <xdr:rowOff>9890</xdr:rowOff>
    </xdr:from>
    <xdr:to>
      <xdr:col>3</xdr:col>
      <xdr:colOff>246600</xdr:colOff>
      <xdr:row>9</xdr:row>
      <xdr:rowOff>172060</xdr:rowOff>
    </xdr:to>
    <xdr:pic>
      <xdr:nvPicPr>
        <xdr:cNvPr id="164" name="Ink 163">
          <a:extLst>
            <a:ext uri="{FF2B5EF4-FFF2-40B4-BE49-F238E27FC236}">
              <a16:creationId xmlns:a16="http://schemas.microsoft.com/office/drawing/2014/main" xmlns="" xmlns:xdr14="http://schemas.microsoft.com/office/excel/2010/spreadsheetDrawing" xmlns:mc="http://schemas.openxmlformats.org/markup-compatibility/2006" id="{D7C7D2D1-6346-97C9-E1DF-E308ADA851EB}"/>
            </a:ext>
          </a:extLst>
        </xdr:cNvPr>
        <xdr:cNvPicPr/>
      </xdr:nvPicPr>
      <xdr:blipFill>
        <a:blip xmlns:r="http://schemas.openxmlformats.org/officeDocument/2006/relationships" r:embed="rId15"/>
        <a:stretch>
          <a:fillRect/>
        </a:stretch>
      </xdr:blipFill>
      <xdr:spPr>
        <a:xfrm>
          <a:off x="1476724" y="1476970"/>
          <a:ext cx="604793" cy="358560"/>
        </a:xfrm>
        <a:prstGeom prst="rect">
          <a:avLst/>
        </a:prstGeom>
      </xdr:spPr>
    </xdr:pic>
    <xdr:clientData/>
  </xdr:twoCellAnchor>
  <xdr:twoCellAnchor editAs="oneCell">
    <xdr:from>
      <xdr:col>3</xdr:col>
      <xdr:colOff>110520</xdr:colOff>
      <xdr:row>8</xdr:row>
      <xdr:rowOff>17090</xdr:rowOff>
    </xdr:from>
    <xdr:to>
      <xdr:col>3</xdr:col>
      <xdr:colOff>484560</xdr:colOff>
      <xdr:row>10</xdr:row>
      <xdr:rowOff>23190</xdr:rowOff>
    </xdr:to>
    <xdr:pic>
      <xdr:nvPicPr>
        <xdr:cNvPr id="166" name="Ink 165">
          <a:extLst>
            <a:ext uri="{FF2B5EF4-FFF2-40B4-BE49-F238E27FC236}">
              <a16:creationId xmlns:a16="http://schemas.microsoft.com/office/drawing/2014/main" xmlns="" xmlns:xdr14="http://schemas.microsoft.com/office/excel/2010/spreadsheetDrawing" xmlns:mc="http://schemas.openxmlformats.org/markup-compatibility/2006" id="{34F8ECEC-CF3C-EC35-8C6F-357718AB6DC2}"/>
            </a:ext>
          </a:extLst>
        </xdr:cNvPr>
        <xdr:cNvPicPr/>
      </xdr:nvPicPr>
      <xdr:blipFill>
        <a:blip xmlns:r="http://schemas.openxmlformats.org/officeDocument/2006/relationships" r:embed="rId16"/>
        <a:stretch>
          <a:fillRect/>
        </a:stretch>
      </xdr:blipFill>
      <xdr:spPr>
        <a:xfrm>
          <a:off x="1933200" y="1484170"/>
          <a:ext cx="386280" cy="386640"/>
        </a:xfrm>
        <a:prstGeom prst="rect">
          <a:avLst/>
        </a:prstGeom>
      </xdr:spPr>
    </xdr:pic>
    <xdr:clientData/>
  </xdr:twoCellAnchor>
  <xdr:twoCellAnchor editAs="oneCell">
    <xdr:from>
      <xdr:col>1</xdr:col>
      <xdr:colOff>447000</xdr:colOff>
      <xdr:row>8</xdr:row>
      <xdr:rowOff>62450</xdr:rowOff>
    </xdr:from>
    <xdr:to>
      <xdr:col>6</xdr:col>
      <xdr:colOff>96840</xdr:colOff>
      <xdr:row>14</xdr:row>
      <xdr:rowOff>138710</xdr:rowOff>
    </xdr:to>
    <xdr:pic>
      <xdr:nvPicPr>
        <xdr:cNvPr id="244" name="Ink 243">
          <a:extLst>
            <a:ext uri="{FF2B5EF4-FFF2-40B4-BE49-F238E27FC236}">
              <a16:creationId xmlns:a16="http://schemas.microsoft.com/office/drawing/2014/main" xmlns="" xmlns:xdr14="http://schemas.microsoft.com/office/excel/2010/spreadsheetDrawing" xmlns:mc="http://schemas.openxmlformats.org/markup-compatibility/2006" id="{01FEF694-FEA6-6338-A8F8-C9D284EB3D85}"/>
            </a:ext>
          </a:extLst>
        </xdr:cNvPr>
        <xdr:cNvPicPr/>
      </xdr:nvPicPr>
      <xdr:blipFill>
        <a:blip xmlns:r="http://schemas.openxmlformats.org/officeDocument/2006/relationships" r:embed="rId17"/>
        <a:stretch>
          <a:fillRect/>
        </a:stretch>
      </xdr:blipFill>
      <xdr:spPr>
        <a:xfrm>
          <a:off x="1050480" y="1529532"/>
          <a:ext cx="2710080" cy="1193396"/>
        </a:xfrm>
        <a:prstGeom prst="rect">
          <a:avLst/>
        </a:prstGeom>
      </xdr:spPr>
    </xdr:pic>
    <xdr:clientData/>
  </xdr:twoCellAnchor>
  <xdr:twoCellAnchor editAs="oneCell">
    <xdr:from>
      <xdr:col>5</xdr:col>
      <xdr:colOff>536520</xdr:colOff>
      <xdr:row>10</xdr:row>
      <xdr:rowOff>123990</xdr:rowOff>
    </xdr:from>
    <xdr:to>
      <xdr:col>6</xdr:col>
      <xdr:colOff>73800</xdr:colOff>
      <xdr:row>11</xdr:row>
      <xdr:rowOff>5000</xdr:rowOff>
    </xdr:to>
    <xdr:pic>
      <xdr:nvPicPr>
        <xdr:cNvPr id="245" name="Ink 244">
          <a:extLst>
            <a:ext uri="{FF2B5EF4-FFF2-40B4-BE49-F238E27FC236}">
              <a16:creationId xmlns:a16="http://schemas.microsoft.com/office/drawing/2014/main" xmlns="" xmlns:xdr14="http://schemas.microsoft.com/office/excel/2010/spreadsheetDrawing" xmlns:mc="http://schemas.openxmlformats.org/markup-compatibility/2006" id="{C4EE97EF-C3F7-38BF-D276-17E00584DBF8}"/>
            </a:ext>
          </a:extLst>
        </xdr:cNvPr>
        <xdr:cNvPicPr/>
      </xdr:nvPicPr>
      <xdr:blipFill>
        <a:blip xmlns:r="http://schemas.openxmlformats.org/officeDocument/2006/relationships" r:embed="rId18"/>
        <a:stretch>
          <a:fillRect/>
        </a:stretch>
      </xdr:blipFill>
      <xdr:spPr>
        <a:xfrm>
          <a:off x="3578400" y="1959370"/>
          <a:ext cx="159120" cy="77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annu singhal" refreshedDate="45752.65234108796" createdVersion="8" refreshedVersion="8" minRefreshableVersion="3" recordCount="10000">
  <cacheSource type="worksheet">
    <worksheetSource ref="A1:U10001" sheet="Main Data"/>
  </cacheSource>
  <cacheFields count="24">
    <cacheField name="Order ID" numFmtId="0">
      <sharedItems/>
    </cacheField>
    <cacheField name="Date" numFmtId="165">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r:id="rId1" refreshedBy="tannu singhal" refreshedDate="45754.576006134259" createdVersion="8" refreshedVersion="8" minRefreshableVersion="3" recordCount="10001">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65"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Netsales"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Region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otalProfit"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DeliveryStatus"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aymentmod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otaldiscount"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Category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Channel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otal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City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roductsale"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0" scrollPosition="2023-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codeName="Sheet1">
    <tabColor rgb="FFFFFF00"/>
  </sheetPr>
  <dimension ref="A1"/>
  <sheetViews>
    <sheetView showGridLines="0" zoomScale="190" zoomScaleNormal="190" workbookViewId="0">
      <selection activeCell="E12" sqref="E12"/>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3:B10"/>
  <sheetViews>
    <sheetView topLeftCell="A3" zoomScale="250" zoomScaleNormal="250" workbookViewId="0">
      <selection activeCell="B5" sqref="B5"/>
    </sheetView>
  </sheetViews>
  <sheetFormatPr defaultRowHeight="14.5"/>
  <cols>
    <col min="1" max="1" width="12.36328125" bestFit="1" customWidth="1"/>
    <col min="2" max="2" width="14.81640625" bestFit="1" customWidth="1"/>
  </cols>
  <sheetData>
    <row r="3" spans="1:2">
      <c r="A3" s="13" t="s">
        <v>32970</v>
      </c>
      <c r="B3" t="s">
        <v>32969</v>
      </c>
    </row>
    <row r="4" spans="1:2">
      <c r="A4" s="14" t="s">
        <v>57</v>
      </c>
      <c r="B4">
        <v>5621721.0100000175</v>
      </c>
    </row>
    <row r="5" spans="1:2">
      <c r="A5" s="14" t="s">
        <v>47</v>
      </c>
      <c r="B5">
        <v>5604598.9600000158</v>
      </c>
    </row>
    <row r="6" spans="1:2">
      <c r="A6" s="14" t="s">
        <v>36</v>
      </c>
      <c r="B6">
        <v>5493713.3899999959</v>
      </c>
    </row>
    <row r="7" spans="1:2">
      <c r="A7" s="14" t="s">
        <v>89</v>
      </c>
      <c r="B7">
        <v>5333577.2500000009</v>
      </c>
    </row>
    <row r="8" spans="1:2">
      <c r="A8" s="14" t="s">
        <v>24</v>
      </c>
      <c r="B8">
        <v>5835615.619999988</v>
      </c>
    </row>
    <row r="9" spans="1:2">
      <c r="A9" s="14" t="s">
        <v>32980</v>
      </c>
    </row>
    <row r="10" spans="1:2">
      <c r="A10" s="14" t="s">
        <v>32971</v>
      </c>
      <c r="B1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2">
    <tabColor theme="9" tint="0.39997558519241921"/>
  </sheetPr>
  <dimension ref="A1:U10001"/>
  <sheetViews>
    <sheetView tabSelected="1" topLeftCell="D1" zoomScale="70" zoomScaleNormal="70" workbookViewId="0">
      <selection activeCell="D1" sqref="D1"/>
    </sheetView>
  </sheetViews>
  <sheetFormatPr defaultRowHeight="14.5"/>
  <cols>
    <col min="1" max="1" width="16.81640625" style="4" customWidth="1"/>
    <col min="2" max="2" width="13.6328125" style="7" customWidth="1"/>
    <col min="3" max="3" width="17.1796875" style="4" customWidth="1"/>
    <col min="4" max="4" width="13.54296875" style="4" customWidth="1"/>
    <col min="5" max="5" width="8.7265625" style="4" customWidth="1"/>
    <col min="6" max="6" width="12.26953125" style="4" bestFit="1" customWidth="1"/>
    <col min="7" max="7" width="12.36328125" style="4" bestFit="1" customWidth="1"/>
    <col min="8" max="8" width="15.453125" style="4" bestFit="1" customWidth="1"/>
    <col min="9" max="9" width="19.26953125" style="4" bestFit="1" customWidth="1"/>
    <col min="10" max="10" width="20.08984375" style="4" bestFit="1" customWidth="1"/>
    <col min="11" max="11" width="9.7265625" style="4" bestFit="1" customWidth="1"/>
    <col min="12" max="12" width="12.26953125" style="4" bestFit="1" customWidth="1"/>
    <col min="13" max="13" width="9" style="4" bestFit="1" customWidth="1"/>
    <col min="14" max="14" width="9.81640625" style="4" bestFit="1" customWidth="1"/>
    <col min="15" max="15" width="10.08984375" style="6" bestFit="1" customWidth="1"/>
    <col min="16" max="16" width="15.6328125" style="4" bestFit="1" customWidth="1"/>
    <col min="17" max="17" width="8.6328125" style="4" bestFit="1" customWidth="1"/>
    <col min="18" max="18" width="13.7265625" style="4" bestFit="1" customWidth="1"/>
    <col min="19" max="19" width="13.54296875" style="4" bestFit="1" customWidth="1"/>
    <col min="20" max="20" width="14" style="6" bestFit="1" customWidth="1"/>
    <col min="21" max="21" width="12.90625" style="4" bestFit="1" customWidth="1"/>
    <col min="22" max="16384" width="8.7265625" style="4"/>
  </cols>
  <sheetData>
    <row r="1" spans="1:21">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theme="5" tint="-0.249977111117893"/>
  </sheetPr>
  <dimension ref="A2:AI37"/>
  <sheetViews>
    <sheetView zoomScale="70" zoomScaleNormal="70" workbookViewId="0">
      <selection activeCell="C25" sqref="C25"/>
    </sheetView>
  </sheetViews>
  <sheetFormatPr defaultRowHeight="14.5"/>
  <cols>
    <col min="1" max="2" width="16.08984375" style="4" bestFit="1" customWidth="1"/>
    <col min="3" max="3" width="19.26953125" style="4" bestFit="1" customWidth="1"/>
    <col min="4" max="4" width="8.7265625" style="4"/>
    <col min="5" max="5" width="16.36328125" bestFit="1" customWidth="1"/>
    <col min="6" max="6" width="14.81640625" bestFit="1" customWidth="1"/>
    <col min="7" max="7" width="19.26953125" bestFit="1" customWidth="1"/>
    <col min="9" max="9" width="16.36328125" bestFit="1" customWidth="1"/>
    <col min="10" max="10" width="14.81640625" bestFit="1" customWidth="1"/>
    <col min="11" max="11" width="19.26953125" bestFit="1" customWidth="1"/>
    <col min="13" max="13" width="16.36328125" bestFit="1" customWidth="1"/>
    <col min="14" max="14" width="14.81640625" bestFit="1" customWidth="1"/>
    <col min="15" max="15" width="19.6328125" bestFit="1" customWidth="1"/>
    <col min="17" max="17" width="16.36328125" bestFit="1" customWidth="1"/>
    <col min="18" max="18" width="14.81640625" bestFit="1" customWidth="1"/>
    <col min="19" max="19" width="23.453125" bestFit="1" customWidth="1"/>
    <col min="21" max="21" width="16.36328125" bestFit="1" customWidth="1"/>
    <col min="22" max="22" width="14.81640625" bestFit="1" customWidth="1"/>
    <col min="23" max="23" width="18.6328125" bestFit="1" customWidth="1"/>
    <col min="26" max="26" width="16.36328125" bestFit="1" customWidth="1"/>
    <col min="27" max="27" width="14.81640625" bestFit="1" customWidth="1"/>
    <col min="28" max="28" width="12" customWidth="1"/>
    <col min="29" max="29" width="16.36328125" bestFit="1" customWidth="1"/>
    <col min="30" max="30" width="14.81640625" bestFit="1" customWidth="1"/>
    <col min="31" max="31" width="15.81640625" bestFit="1" customWidth="1"/>
    <col min="33" max="34" width="16.36328125" bestFit="1" customWidth="1"/>
    <col min="35" max="36" width="14.81640625" bestFit="1" customWidth="1"/>
  </cols>
  <sheetData>
    <row r="2" spans="1:34">
      <c r="A2" s="4">
        <f>GETPIVOTDATA("Total Sales",$A$3)</f>
        <v>6152332.040000001</v>
      </c>
      <c r="C2" s="4">
        <f>GETPIVOTDATA("Discount Amount",$C$3)</f>
        <v>547733.07999999926</v>
      </c>
      <c r="F2" s="15">
        <f>GETPIVOTDATA("Sum of Net Sales",$E$3)</f>
        <v>5604598.9600000056</v>
      </c>
      <c r="G2" t="str">
        <f>"Total Sale is "&amp;TEXT(F2,0)</f>
        <v>Total Sale is 5604599</v>
      </c>
      <c r="AD2">
        <f>GETPIVOTDATA("Sum of Net Sales",$AC$3)</f>
        <v>5604598.9600000028</v>
      </c>
      <c r="AH2">
        <f>GETPIVOTDATA("Net Sales",$AH$20)</f>
        <v>5604598.9599999981</v>
      </c>
    </row>
    <row r="3" spans="1:34">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c r="A4" s="17">
        <v>6152332.040000001</v>
      </c>
      <c r="B4"/>
      <c r="C4" s="17">
        <v>547733.07999999926</v>
      </c>
      <c r="E4" s="4" t="s">
        <v>47</v>
      </c>
      <c r="F4" s="17">
        <v>5604598.9600000056</v>
      </c>
      <c r="G4" s="12">
        <v>1</v>
      </c>
      <c r="I4" s="4" t="s">
        <v>235</v>
      </c>
      <c r="J4" s="17">
        <v>1892899.5099999998</v>
      </c>
      <c r="K4" s="12">
        <v>0.33644042767074911</v>
      </c>
      <c r="M4" s="4" t="s">
        <v>38</v>
      </c>
      <c r="N4" s="17">
        <v>2795725.2599999961</v>
      </c>
      <c r="Q4" s="4" t="s">
        <v>91</v>
      </c>
      <c r="R4" s="17">
        <v>1484501.1500000011</v>
      </c>
      <c r="S4" s="9">
        <v>0.23996138996138988</v>
      </c>
      <c r="U4" s="4" t="s">
        <v>28</v>
      </c>
      <c r="V4" s="17">
        <v>469360.59000000008</v>
      </c>
      <c r="W4" s="12">
        <v>9.0107737512242894E-2</v>
      </c>
      <c r="Z4" s="4" t="s">
        <v>52</v>
      </c>
      <c r="AA4" s="12">
        <v>0.2439169135484405</v>
      </c>
      <c r="AC4" s="4" t="s">
        <v>43</v>
      </c>
      <c r="AD4" s="17">
        <v>1324920.1799999995</v>
      </c>
      <c r="AE4" s="12">
        <v>0.23639874850206924</v>
      </c>
      <c r="AG4" s="4" t="s">
        <v>32975</v>
      </c>
      <c r="AH4" s="12">
        <v>0.13857438962947671</v>
      </c>
    </row>
    <row r="5" spans="1:34">
      <c r="E5" s="4" t="s">
        <v>32971</v>
      </c>
      <c r="F5" s="17">
        <v>5604598.9600000056</v>
      </c>
      <c r="G5" s="12">
        <v>1</v>
      </c>
      <c r="I5" s="4" t="s">
        <v>48</v>
      </c>
      <c r="J5" s="17">
        <v>1930419.41</v>
      </c>
      <c r="K5" s="12">
        <v>0.3455725580603734</v>
      </c>
      <c r="M5" s="4" t="s">
        <v>26</v>
      </c>
      <c r="N5" s="17">
        <v>2808873.6999999955</v>
      </c>
      <c r="Q5" s="4" t="s">
        <v>39</v>
      </c>
      <c r="R5" s="17">
        <v>1367651.7699999998</v>
      </c>
      <c r="S5" s="9">
        <v>0.23008130081300832</v>
      </c>
      <c r="U5" s="4" t="s">
        <v>92</v>
      </c>
      <c r="V5" s="17">
        <v>544177.87999999977</v>
      </c>
      <c r="W5" s="12">
        <v>9.5806250556495415E-2</v>
      </c>
      <c r="Z5" s="4" t="s">
        <v>31</v>
      </c>
      <c r="AA5" s="12">
        <v>0.25374351316655136</v>
      </c>
      <c r="AC5" s="4" t="s">
        <v>32</v>
      </c>
      <c r="AD5" s="17">
        <v>1389004.7900000005</v>
      </c>
      <c r="AE5" s="12">
        <v>0.24783303853020017</v>
      </c>
      <c r="AG5" s="4" t="s">
        <v>32976</v>
      </c>
      <c r="AH5" s="12">
        <v>0.12289654173578907</v>
      </c>
    </row>
    <row r="6" spans="1:34">
      <c r="I6" s="4" t="s">
        <v>307</v>
      </c>
      <c r="J6" s="17">
        <v>1781280.0400000017</v>
      </c>
      <c r="K6" s="12">
        <v>0.31798701426887743</v>
      </c>
      <c r="M6" s="4" t="s">
        <v>32971</v>
      </c>
      <c r="N6" s="17">
        <v>5604598.9599999916</v>
      </c>
      <c r="Q6" s="4" t="s">
        <v>68</v>
      </c>
      <c r="R6" s="17">
        <v>1342707.7300000011</v>
      </c>
      <c r="S6" s="9">
        <v>0.23169291338582687</v>
      </c>
      <c r="U6" s="4" t="s">
        <v>105</v>
      </c>
      <c r="V6" s="17">
        <v>480067.69</v>
      </c>
      <c r="W6" s="12">
        <v>8.8594069984863327E-2</v>
      </c>
      <c r="Z6" s="4" t="s">
        <v>62</v>
      </c>
      <c r="AA6" s="12">
        <v>0.25597623134840664</v>
      </c>
      <c r="AC6" s="4" t="s">
        <v>63</v>
      </c>
      <c r="AD6" s="17">
        <v>1567078.8700000008</v>
      </c>
      <c r="AE6" s="12">
        <v>0.27960588816153226</v>
      </c>
      <c r="AG6" s="4" t="s">
        <v>32981</v>
      </c>
      <c r="AH6" s="12">
        <v>0.12626186548769583</v>
      </c>
    </row>
    <row r="7" spans="1:34">
      <c r="A7" s="4">
        <f>GETPIVOTDATA("Net Sales",$A$8)</f>
        <v>5604598.9600000056</v>
      </c>
      <c r="C7" s="4">
        <f>GETPIVOTDATA("Profit Amount",$C$8)</f>
        <v>1312009.2999999982</v>
      </c>
      <c r="I7" s="4" t="s">
        <v>32971</v>
      </c>
      <c r="J7" s="17">
        <v>5604598.9600000018</v>
      </c>
      <c r="K7" s="12">
        <v>1</v>
      </c>
      <c r="Q7" s="4" t="s">
        <v>27</v>
      </c>
      <c r="R7" s="17">
        <v>1409738.3100000003</v>
      </c>
      <c r="S7" s="9">
        <v>0.23365758754863808</v>
      </c>
      <c r="U7" s="4" t="s">
        <v>40</v>
      </c>
      <c r="V7" s="17">
        <v>468824.59999999992</v>
      </c>
      <c r="W7" s="12">
        <v>7.4792983705814262E-2</v>
      </c>
      <c r="Z7" s="4" t="s">
        <v>85</v>
      </c>
      <c r="AA7" s="12">
        <v>0.2463633419366015</v>
      </c>
      <c r="AC7" s="4" t="s">
        <v>53</v>
      </c>
      <c r="AD7" s="17">
        <v>1323595.1200000017</v>
      </c>
      <c r="AE7" s="12">
        <v>0.23616232480619828</v>
      </c>
      <c r="AG7" s="4" t="s">
        <v>32982</v>
      </c>
      <c r="AH7" s="12">
        <v>5.9059615569710636E-2</v>
      </c>
    </row>
    <row r="8" spans="1:34">
      <c r="A8" s="4" t="s">
        <v>32969</v>
      </c>
      <c r="C8" s="4" t="s">
        <v>32968</v>
      </c>
      <c r="Q8" s="4" t="s">
        <v>32971</v>
      </c>
      <c r="R8" s="17">
        <v>5604598.9599999953</v>
      </c>
      <c r="S8" s="9">
        <v>0.23390748031496036</v>
      </c>
      <c r="U8" s="4" t="s">
        <v>49</v>
      </c>
      <c r="V8" s="17">
        <v>504648.59999999992</v>
      </c>
      <c r="W8" s="12">
        <v>8.4676342266939722E-2</v>
      </c>
      <c r="Z8" s="4" t="s">
        <v>32971</v>
      </c>
      <c r="AA8" s="12">
        <v>1</v>
      </c>
      <c r="AC8" s="4" t="s">
        <v>32971</v>
      </c>
      <c r="AD8" s="17">
        <v>5604598.9600000028</v>
      </c>
      <c r="AE8" s="12">
        <v>1</v>
      </c>
      <c r="AG8" s="4" t="s">
        <v>32983</v>
      </c>
      <c r="AH8" s="12">
        <v>6.853892539708141E-2</v>
      </c>
    </row>
    <row r="9" spans="1:34">
      <c r="A9" s="17">
        <v>5604598.9600000056</v>
      </c>
      <c r="C9" s="17">
        <v>1312009.2999999982</v>
      </c>
      <c r="U9" s="4" t="s">
        <v>69</v>
      </c>
      <c r="V9" s="17">
        <v>429527.94000000006</v>
      </c>
      <c r="W9" s="12">
        <v>8.4587303000623282E-2</v>
      </c>
      <c r="AG9" s="4" t="s">
        <v>32984</v>
      </c>
      <c r="AH9" s="12">
        <v>6.5725146906853826E-2</v>
      </c>
    </row>
    <row r="10" spans="1:34">
      <c r="Q10" s="10" t="s">
        <v>32970</v>
      </c>
      <c r="R10" s="10" t="s">
        <v>32969</v>
      </c>
      <c r="U10" s="4" t="s">
        <v>133</v>
      </c>
      <c r="V10" s="17">
        <v>487140.56999999995</v>
      </c>
      <c r="W10" s="12">
        <v>8.1203810880598346E-2</v>
      </c>
      <c r="AC10" s="10" t="s">
        <v>32970</v>
      </c>
      <c r="AD10" s="10" t="s">
        <v>32969</v>
      </c>
      <c r="AG10" s="4" t="s">
        <v>32985</v>
      </c>
      <c r="AH10" s="12">
        <v>7.453396986677531E-2</v>
      </c>
    </row>
    <row r="11" spans="1:34">
      <c r="Q11" s="4" t="s">
        <v>91</v>
      </c>
      <c r="R11">
        <f>GETPIVOTDATA("Sum of Net Sales",$Q$3,"Product Category",Q11)</f>
        <v>1484501.1500000011</v>
      </c>
      <c r="U11" s="4" t="s">
        <v>308</v>
      </c>
      <c r="V11" s="17">
        <v>479820.91999999975</v>
      </c>
      <c r="W11" s="12">
        <v>8.5922891995369954E-2</v>
      </c>
      <c r="AC11" s="4" t="s">
        <v>43</v>
      </c>
      <c r="AD11">
        <f>GETPIVOTDATA("Sum of Net Sales",$AC$3,"Delivery Status",AC11)</f>
        <v>1324920.1799999995</v>
      </c>
      <c r="AG11" s="4" t="s">
        <v>32986</v>
      </c>
      <c r="AH11" s="12">
        <v>7.2537675380791256E-2</v>
      </c>
    </row>
    <row r="12" spans="1:34">
      <c r="E12" s="10" t="s">
        <v>32970</v>
      </c>
      <c r="F12" s="10" t="s">
        <v>32969</v>
      </c>
      <c r="G12" s="10" t="s">
        <v>32968</v>
      </c>
      <c r="Q12" s="4" t="s">
        <v>39</v>
      </c>
      <c r="R12">
        <f t="shared" ref="R12:R14" si="0">GETPIVOTDATA("Sum of Net Sales",$Q$3,"Product Category",Q12)</f>
        <v>1367651.7699999998</v>
      </c>
      <c r="U12" s="4" t="s">
        <v>175</v>
      </c>
      <c r="V12" s="17">
        <v>453182.7</v>
      </c>
      <c r="W12" s="12">
        <v>8.0758614549016117E-2</v>
      </c>
      <c r="AC12" s="4" t="s">
        <v>32</v>
      </c>
      <c r="AD12">
        <f t="shared" ref="AD12:AD14" si="1">GETPIVOTDATA("Sum of Net Sales",$AC$3,"Delivery Status",AC12)</f>
        <v>1389004.7900000005</v>
      </c>
      <c r="AG12" s="4" t="s">
        <v>32987</v>
      </c>
      <c r="AH12" s="12">
        <v>6.5247207268510812E-2</v>
      </c>
    </row>
    <row r="13" spans="1:34">
      <c r="E13" s="4" t="s">
        <v>57</v>
      </c>
      <c r="F13" t="e">
        <f>GETPIVOTDATA("Sum of Net Sales",$E$3,"Region",E13)</f>
        <v>#REF!</v>
      </c>
      <c r="G13" s="16" t="e">
        <f>GETPIVOTDATA("Sum of Profit Amount",$E$3,"Region",E13)</f>
        <v>#REF!</v>
      </c>
      <c r="Q13" s="4" t="s">
        <v>68</v>
      </c>
      <c r="R13">
        <f t="shared" si="0"/>
        <v>1342707.7300000011</v>
      </c>
      <c r="U13" s="4" t="s">
        <v>76</v>
      </c>
      <c r="V13" s="17">
        <v>418759.4800000001</v>
      </c>
      <c r="W13" s="12">
        <v>7.2656041314219572E-2</v>
      </c>
      <c r="AC13" s="4" t="s">
        <v>63</v>
      </c>
      <c r="AD13">
        <f t="shared" si="1"/>
        <v>1567078.8700000008</v>
      </c>
      <c r="AG13" s="4" t="s">
        <v>32977</v>
      </c>
      <c r="AH13" s="12">
        <v>6.4923105577566587E-2</v>
      </c>
    </row>
    <row r="14" spans="1:34">
      <c r="E14" s="4" t="s">
        <v>47</v>
      </c>
      <c r="F14">
        <f t="shared" ref="F14:F17" si="2">GETPIVOTDATA("Sum of Net Sales",$E$3,"Region",E14)</f>
        <v>5604598.9600000056</v>
      </c>
      <c r="G14" s="16">
        <f t="shared" ref="G14:G17" si="3">GETPIVOTDATA("Sum of Profit Amount",$E$3,"Region",E14)</f>
        <v>1</v>
      </c>
      <c r="Q14" s="4" t="s">
        <v>27</v>
      </c>
      <c r="R14">
        <f t="shared" si="0"/>
        <v>1409738.3100000003</v>
      </c>
      <c r="U14" s="4" t="s">
        <v>59</v>
      </c>
      <c r="V14" s="17">
        <v>435729.11999999982</v>
      </c>
      <c r="W14" s="12">
        <v>8.1738046478497015E-2</v>
      </c>
      <c r="AC14" s="4" t="s">
        <v>53</v>
      </c>
      <c r="AD14">
        <f t="shared" si="1"/>
        <v>1323595.1200000017</v>
      </c>
      <c r="AG14" s="4" t="s">
        <v>32978</v>
      </c>
      <c r="AH14" s="12">
        <v>6.379905904989143E-2</v>
      </c>
    </row>
    <row r="15" spans="1:34">
      <c r="E15" s="4" t="s">
        <v>36</v>
      </c>
      <c r="F15" t="e">
        <f t="shared" si="2"/>
        <v>#REF!</v>
      </c>
      <c r="G15" s="16" t="e">
        <f t="shared" si="3"/>
        <v>#REF!</v>
      </c>
      <c r="Q15" s="11" t="s">
        <v>32971</v>
      </c>
      <c r="U15" s="4" t="s">
        <v>111</v>
      </c>
      <c r="V15" s="17">
        <v>433358.87000000023</v>
      </c>
      <c r="W15" s="12">
        <v>7.9155907755320096E-2</v>
      </c>
      <c r="AC15" s="11" t="s">
        <v>32971</v>
      </c>
      <c r="AD15">
        <f>GETPIVOTDATA("Sum of Net Sales",$AC$3)</f>
        <v>5604598.9600000028</v>
      </c>
      <c r="AG15" s="4" t="s">
        <v>32979</v>
      </c>
      <c r="AH15" s="12">
        <v>7.790249812985732E-2</v>
      </c>
    </row>
    <row r="16" spans="1:34">
      <c r="E16" s="4" t="s">
        <v>89</v>
      </c>
      <c r="F16" t="e">
        <f t="shared" si="2"/>
        <v>#REF!</v>
      </c>
      <c r="G16" s="16" t="e">
        <f t="shared" si="3"/>
        <v>#REF!</v>
      </c>
      <c r="U16" s="4" t="s">
        <v>32971</v>
      </c>
      <c r="V16" s="17">
        <v>5604598.96</v>
      </c>
      <c r="W16" s="12">
        <v>1</v>
      </c>
      <c r="AG16" s="4" t="s">
        <v>32971</v>
      </c>
      <c r="AH16" s="12">
        <v>1</v>
      </c>
    </row>
    <row r="17" spans="5:35">
      <c r="E17" s="4" t="s">
        <v>24</v>
      </c>
      <c r="F17" t="e">
        <f t="shared" si="2"/>
        <v>#REF!</v>
      </c>
      <c r="G17" s="16" t="e">
        <f t="shared" si="3"/>
        <v>#REF!</v>
      </c>
    </row>
    <row r="18" spans="5:35">
      <c r="E18" s="11" t="s">
        <v>32971</v>
      </c>
      <c r="F18" t="e">
        <f>SUM(F13:F17)</f>
        <v>#REF!</v>
      </c>
      <c r="G18" t="e">
        <f>SUM(G13:G17)</f>
        <v>#REF!</v>
      </c>
    </row>
    <row r="20" spans="5:35">
      <c r="AH20" s="8" t="s">
        <v>32970</v>
      </c>
      <c r="AI20" s="4" t="s">
        <v>32969</v>
      </c>
    </row>
    <row r="21" spans="5:35">
      <c r="I21" s="10" t="s">
        <v>32970</v>
      </c>
      <c r="J21" s="4" t="s">
        <v>32969</v>
      </c>
      <c r="K21" s="4" t="s">
        <v>32968</v>
      </c>
      <c r="AH21" s="4" t="s">
        <v>32975</v>
      </c>
      <c r="AI21" s="17">
        <v>776653.87999999966</v>
      </c>
    </row>
    <row r="22" spans="5:35">
      <c r="I22" s="4" t="s">
        <v>82</v>
      </c>
      <c r="J22" t="e">
        <f>GETPIVOTDATA("Sum of Net Sales",$I$3,"City",I22)</f>
        <v>#REF!</v>
      </c>
      <c r="K22" s="4">
        <f>GETPIVOTDATA("Sum of Profit Amount",$I$3,"City",I4)</f>
        <v>0.33644042767074911</v>
      </c>
      <c r="AH22" s="4" t="s">
        <v>32976</v>
      </c>
      <c r="AI22" s="17">
        <v>688785.82999999973</v>
      </c>
    </row>
    <row r="23" spans="5:35">
      <c r="I23" s="4" t="s">
        <v>104</v>
      </c>
      <c r="J23" t="e">
        <f t="shared" ref="J23:J36" si="4">GETPIVOTDATA("Sum of Net Sales",$I$3,"City",I23)</f>
        <v>#REF!</v>
      </c>
      <c r="K23" s="4">
        <f t="shared" ref="K23:K36" si="5">GETPIVOTDATA("Sum of Profit Amount",$I$3,"City",I5)</f>
        <v>0.3455725580603734</v>
      </c>
      <c r="AH23" s="4" t="s">
        <v>32981</v>
      </c>
      <c r="AI23" s="17">
        <v>707647.11999999965</v>
      </c>
    </row>
    <row r="24" spans="5:35">
      <c r="I24" s="4" t="s">
        <v>98</v>
      </c>
      <c r="J24" t="e">
        <f t="shared" si="4"/>
        <v>#REF!</v>
      </c>
      <c r="K24" s="4">
        <f t="shared" si="5"/>
        <v>0.31798701426887743</v>
      </c>
      <c r="AH24" s="4" t="s">
        <v>32982</v>
      </c>
      <c r="AI24" s="17">
        <v>331005.4599999999</v>
      </c>
    </row>
    <row r="25" spans="5:35">
      <c r="I25" s="4" t="s">
        <v>235</v>
      </c>
      <c r="J25">
        <f t="shared" si="4"/>
        <v>1892899.5099999998</v>
      </c>
      <c r="K25" s="4" t="e">
        <f t="shared" si="5"/>
        <v>#REF!</v>
      </c>
      <c r="AH25" s="4" t="s">
        <v>32983</v>
      </c>
      <c r="AI25" s="17">
        <v>384133.18999999994</v>
      </c>
    </row>
    <row r="26" spans="5:35">
      <c r="I26" s="4" t="s">
        <v>67</v>
      </c>
      <c r="J26" t="e">
        <f t="shared" si="4"/>
        <v>#REF!</v>
      </c>
      <c r="K26" s="4" t="e">
        <f t="shared" si="5"/>
        <v>#REF!</v>
      </c>
      <c r="AH26" s="4" t="s">
        <v>32984</v>
      </c>
      <c r="AI26" s="17">
        <v>368363.09</v>
      </c>
    </row>
    <row r="27" spans="5:35">
      <c r="I27" s="4" t="s">
        <v>90</v>
      </c>
      <c r="J27" t="e">
        <f t="shared" si="4"/>
        <v>#REF!</v>
      </c>
      <c r="K27" s="4" t="e">
        <f t="shared" si="5"/>
        <v>#REF!</v>
      </c>
      <c r="AH27" s="4" t="s">
        <v>32985</v>
      </c>
      <c r="AI27" s="17">
        <v>417733.01000000013</v>
      </c>
    </row>
    <row r="28" spans="5:35">
      <c r="I28" s="4" t="s">
        <v>122</v>
      </c>
      <c r="J28" t="e">
        <f t="shared" si="4"/>
        <v>#REF!</v>
      </c>
      <c r="K28" s="4" t="e">
        <f t="shared" si="5"/>
        <v>#REF!</v>
      </c>
      <c r="AH28" s="4" t="s">
        <v>32986</v>
      </c>
      <c r="AI28" s="17">
        <v>406544.58000000013</v>
      </c>
    </row>
    <row r="29" spans="5:35">
      <c r="I29" s="4" t="s">
        <v>154</v>
      </c>
      <c r="J29" t="e">
        <f t="shared" si="4"/>
        <v>#REF!</v>
      </c>
      <c r="K29" s="4" t="e">
        <f t="shared" si="5"/>
        <v>#REF!</v>
      </c>
      <c r="AH29" s="4" t="s">
        <v>32987</v>
      </c>
      <c r="AI29" s="17">
        <v>365684.43</v>
      </c>
    </row>
    <row r="30" spans="5:35">
      <c r="I30" s="4" t="s">
        <v>48</v>
      </c>
      <c r="J30">
        <f t="shared" si="4"/>
        <v>1930419.41</v>
      </c>
      <c r="K30" s="4" t="e">
        <f t="shared" si="5"/>
        <v>#REF!</v>
      </c>
      <c r="AH30" s="4" t="s">
        <v>32977</v>
      </c>
      <c r="AI30" s="17">
        <v>363867.9699999998</v>
      </c>
    </row>
    <row r="31" spans="5:35">
      <c r="I31" s="4" t="s">
        <v>37</v>
      </c>
      <c r="J31" t="e">
        <f t="shared" si="4"/>
        <v>#REF!</v>
      </c>
      <c r="K31" s="4" t="e">
        <f t="shared" si="5"/>
        <v>#REF!</v>
      </c>
      <c r="AH31" s="4" t="s">
        <v>32978</v>
      </c>
      <c r="AI31" s="17">
        <v>357568.13999999996</v>
      </c>
    </row>
    <row r="32" spans="5:35">
      <c r="I32" s="4" t="s">
        <v>251</v>
      </c>
      <c r="J32" t="e">
        <f t="shared" si="4"/>
        <v>#REF!</v>
      </c>
      <c r="K32" s="4" t="e">
        <f t="shared" si="5"/>
        <v>#REF!</v>
      </c>
      <c r="AH32" s="4" t="s">
        <v>32979</v>
      </c>
      <c r="AI32" s="17">
        <v>436612.26000000013</v>
      </c>
    </row>
    <row r="33" spans="9:35">
      <c r="I33" s="4" t="s">
        <v>58</v>
      </c>
      <c r="J33" t="e">
        <f t="shared" si="4"/>
        <v>#REF!</v>
      </c>
      <c r="K33" s="4" t="e">
        <f t="shared" si="5"/>
        <v>#REF!</v>
      </c>
      <c r="AH33" s="4" t="s">
        <v>32971</v>
      </c>
      <c r="AI33" s="17">
        <v>5604598.9599999981</v>
      </c>
    </row>
    <row r="34" spans="9:35">
      <c r="I34" s="4" t="s">
        <v>307</v>
      </c>
      <c r="J34">
        <f t="shared" si="4"/>
        <v>1781280.0400000017</v>
      </c>
      <c r="K34" s="4" t="e">
        <f t="shared" si="5"/>
        <v>#REF!</v>
      </c>
    </row>
    <row r="35" spans="9:35">
      <c r="I35" s="4" t="s">
        <v>25</v>
      </c>
      <c r="J35" t="e">
        <f t="shared" si="4"/>
        <v>#REF!</v>
      </c>
      <c r="K35" s="4" t="e">
        <f t="shared" si="5"/>
        <v>#REF!</v>
      </c>
    </row>
    <row r="36" spans="9:35">
      <c r="I36" s="4" t="s">
        <v>75</v>
      </c>
      <c r="J36" t="e">
        <f t="shared" si="4"/>
        <v>#REF!</v>
      </c>
      <c r="K36" s="4" t="e">
        <f t="shared" si="5"/>
        <v>#REF!</v>
      </c>
    </row>
    <row r="37" spans="9:35">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sheetPr>
    <tabColor rgb="FFFF0000"/>
  </sheetPr>
  <dimension ref="A1"/>
  <sheetViews>
    <sheetView showGridLines="0" showRowColHeaders="0" zoomScale="70" zoomScaleNormal="70" workbookViewId="0">
      <selection activeCell="I55" sqref="I55"/>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sheetPr codeName="Sheet3">
    <tabColor theme="4" tint="-0.249977111117893"/>
  </sheetPr>
  <dimension ref="A1"/>
  <sheetViews>
    <sheetView zoomScale="235" zoomScaleNormal="235" workbookViewId="0">
      <selection activeCell="G19" sqref="G19"/>
    </sheetView>
  </sheetViews>
  <sheetFormatPr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vt:lpstr>
      <vt:lpstr>Sheet1</vt:lpstr>
      <vt:lpstr>Main Data</vt:lpstr>
      <vt:lpstr>KPI</vt:lpstr>
      <vt:lpstr>Dashboard</vt:lpstr>
      <vt:lpstr>Theory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user</cp:lastModifiedBy>
  <dcterms:created xsi:type="dcterms:W3CDTF">2025-04-05T08:42:52Z</dcterms:created>
  <dcterms:modified xsi:type="dcterms:W3CDTF">2026-04-23T14:45:20Z</dcterms:modified>
</cp:coreProperties>
</file>