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9495" windowHeight="7680" tabRatio="804"/>
  </bookViews>
  <sheets>
    <sheet name="BÁO CÁO TỔNG HỢP" sheetId="7" r:id="rId1"/>
    <sheet name="BÁO CÁO NHẬN HÀNG" sheetId="1" state="hidden" r:id="rId2"/>
    <sheet name="BÁO CÁO GIAO HÀNG" sheetId="3" state="hidden" r:id="rId3"/>
    <sheet name="BÁO CÁO ĐỊNH CƯỚC HÀNG" sheetId="5" state="hidden" r:id="rId4"/>
    <sheet name="Lý do hủy mã" sheetId="6" state="hidden" r:id="rId5"/>
  </sheets>
  <calcPr calcId="124519"/>
</workbook>
</file>

<file path=xl/calcChain.xml><?xml version="1.0" encoding="utf-8"?>
<calcChain xmlns="http://schemas.openxmlformats.org/spreadsheetml/2006/main">
  <c r="Q7" i="7"/>
  <c r="R7" s="1"/>
  <c r="Q8"/>
  <c r="R8" s="1"/>
  <c r="Q9"/>
  <c r="R9" s="1"/>
  <c r="Q10"/>
  <c r="R10" s="1"/>
  <c r="Q11"/>
  <c r="R11" s="1"/>
  <c r="Q6"/>
  <c r="R6" s="1"/>
  <c r="E14" i="5"/>
  <c r="E13"/>
  <c r="E12"/>
  <c r="F17" i="1" l="1"/>
  <c r="F15"/>
  <c r="F14"/>
  <c r="E39" i="3"/>
  <c r="E40"/>
  <c r="E38"/>
  <c r="F16" i="1"/>
  <c r="F18"/>
</calcChain>
</file>

<file path=xl/sharedStrings.xml><?xml version="1.0" encoding="utf-8"?>
<sst xmlns="http://schemas.openxmlformats.org/spreadsheetml/2006/main" count="434" uniqueCount="293">
  <si>
    <t>2/.</t>
  </si>
  <si>
    <t>1/.</t>
  </si>
  <si>
    <t>Lọc nơi làm việc</t>
  </si>
  <si>
    <t>Lọc trạm làm việc</t>
  </si>
  <si>
    <t>Nhân viên</t>
  </si>
  <si>
    <t>Từ ngày</t>
  </si>
  <si>
    <t>Đến ngày</t>
  </si>
  <si>
    <t>Tìm kiếm</t>
  </si>
  <si>
    <t xml:space="preserve">STT </t>
  </si>
  <si>
    <t>Thao tác</t>
  </si>
  <si>
    <t>Tổng số phiếu</t>
  </si>
  <si>
    <t>Xem chi tiết</t>
  </si>
  <si>
    <t>Phạm Hồng Nghi</t>
  </si>
  <si>
    <t>…</t>
  </si>
  <si>
    <t>….</t>
  </si>
  <si>
    <t>Xuất Excel</t>
  </si>
  <si>
    <t>Ka Hãn</t>
  </si>
  <si>
    <t>Đặng Thị Xinh</t>
  </si>
  <si>
    <t>Bùi Thị Phượng Liên</t>
  </si>
  <si>
    <t>Trần Minh Anh</t>
  </si>
  <si>
    <t>Chưa cước</t>
  </si>
  <si>
    <t>Cước rồi</t>
  </si>
  <si>
    <t>Nhận hợp đồng</t>
  </si>
  <si>
    <t>Tên nhân viên</t>
  </si>
  <si>
    <t>BiỂU MẪU 1</t>
  </si>
  <si>
    <t>BẢNG BiỂU 2</t>
  </si>
  <si>
    <t>Excel</t>
  </si>
  <si>
    <t>STT</t>
  </si>
  <si>
    <t>Mã hàng</t>
  </si>
  <si>
    <t>Tên hàng hóa</t>
  </si>
  <si>
    <t>SL</t>
  </si>
  <si>
    <t>Quy cách</t>
  </si>
  <si>
    <t>CNNG</t>
  </si>
  <si>
    <t>CNNN</t>
  </si>
  <si>
    <t>Tên người nhận</t>
  </si>
  <si>
    <t>SĐT người nhận</t>
  </si>
  <si>
    <t>Nhân viên thao tác</t>
  </si>
  <si>
    <t>Ngày giao</t>
  </si>
  <si>
    <t>Phí lưu kho</t>
  </si>
  <si>
    <t>Ghi chú</t>
  </si>
  <si>
    <t>Xem</t>
  </si>
  <si>
    <t>TBE-LO 35/13/05-CR</t>
  </si>
  <si>
    <t>Lan còn rễ</t>
  </si>
  <si>
    <t>Thùng</t>
  </si>
  <si>
    <t>Anh An</t>
  </si>
  <si>
    <t>033.879.859</t>
  </si>
  <si>
    <t>Nguyễn Trung Kiên</t>
  </si>
  <si>
    <t>TBE 561/13/05-CC</t>
  </si>
  <si>
    <t>Quần áo</t>
  </si>
  <si>
    <t>Gói</t>
  </si>
  <si>
    <t>Chị Minh</t>
  </si>
  <si>
    <t>089.758.356</t>
  </si>
  <si>
    <t>TBE 44/13/05-CR</t>
  </si>
  <si>
    <t>lk điện tử</t>
  </si>
  <si>
    <t>Chị Hạnh</t>
  </si>
  <si>
    <t>012.368.748</t>
  </si>
  <si>
    <t>Ký sổ số …</t>
  </si>
  <si>
    <t>TBD 25/13/05-CC</t>
  </si>
  <si>
    <t>Hộp phụ tùng</t>
  </si>
  <si>
    <t>Hộp</t>
  </si>
  <si>
    <t>Chú Sơn</t>
  </si>
  <si>
    <t>077.887.225</t>
  </si>
  <si>
    <t>STT Phiếu</t>
  </si>
  <si>
    <t>Tên người gửi</t>
  </si>
  <si>
    <t>Số ĐT</t>
  </si>
  <si>
    <t>Từ ngày: …</t>
  </si>
  <si>
    <t>Đến ngày:…</t>
  </si>
  <si>
    <t>Tình trạng</t>
  </si>
  <si>
    <t>DIL 02/14/05-CR</t>
  </si>
  <si>
    <t>Phụng</t>
  </si>
  <si>
    <t>0914.311.316</t>
  </si>
  <si>
    <t>Dung</t>
  </si>
  <si>
    <t>0986.244.834</t>
  </si>
  <si>
    <t>TBT 05/14/05-CR</t>
  </si>
  <si>
    <t>Nguyễn Hoàng Thị Phương Loan</t>
  </si>
  <si>
    <t>0708.308.492</t>
  </si>
  <si>
    <t>Võ Thị Thu Hà</t>
  </si>
  <si>
    <t>0963.764.892</t>
  </si>
  <si>
    <t>BiỂU MẪU 2</t>
  </si>
  <si>
    <t>TBR 19/14/05-CC</t>
  </si>
  <si>
    <t>N 189/14/05-CC</t>
  </si>
  <si>
    <t>N 154/14/05-CC
N 155/14/05-CC</t>
  </si>
  <si>
    <t>Trường Thùy</t>
  </si>
  <si>
    <t>0914.571.551</t>
  </si>
  <si>
    <t>Trần Minh Tuấn</t>
  </si>
  <si>
    <t>0983.690.852</t>
  </si>
  <si>
    <t>A PHÁT</t>
  </si>
  <si>
    <t>0977.678.303</t>
  </si>
  <si>
    <t>0987.665.579</t>
  </si>
  <si>
    <t>Mai</t>
  </si>
  <si>
    <t>Hủy</t>
  </si>
  <si>
    <t>0333.150.571</t>
  </si>
  <si>
    <t>0968.330.003</t>
  </si>
  <si>
    <t>Hoàng Anh</t>
  </si>
  <si>
    <t>Linh</t>
  </si>
  <si>
    <t>B1: Nhấp vào mục báo cáo giao hàng</t>
  </si>
  <si>
    <t>Hình ảnh minh họa của phần mềm</t>
  </si>
  <si>
    <t xml:space="preserve">Bước 2: </t>
  </si>
  <si>
    <t>Giao diện màn hình Báo Cáo</t>
  </si>
  <si>
    <t>BẢNG BiỂU 1</t>
  </si>
  <si>
    <t>Tên NV</t>
  </si>
  <si>
    <t>Nguyễn Văn Duy</t>
  </si>
  <si>
    <t>Bước 3:</t>
  </si>
  <si>
    <t>Khi nhấp vào " Xem chi tiết"</t>
  </si>
  <si>
    <t>BÁO CÁO GIAO HÀNG</t>
  </si>
  <si>
    <t>Ký sổ</t>
  </si>
  <si>
    <t>Khi bấm vào "Xem" ở bảng biểu 2: thì sẽ hiển thị chi tiết của mã hàng như hình bên dưới</t>
  </si>
  <si>
    <t>Phiếu giao hàng</t>
  </si>
  <si>
    <t>giấy tờ</t>
  </si>
  <si>
    <t>gói</t>
  </si>
  <si>
    <t>TBE 35/13/05-CR</t>
  </si>
  <si>
    <t>Quyên -ktsg</t>
  </si>
  <si>
    <t>0911.813.924</t>
  </si>
  <si>
    <t>Hàng cty</t>
  </si>
  <si>
    <t>BÁO CÁO THỐNG KÊ PHIẾU NHẬN HÀNG</t>
  </si>
  <si>
    <t>Nhấp vào "Báo cáo thống kê PNH", sẽ cho ra giao diện màn hình báo cáo Biểu mẫu 1</t>
  </si>
  <si>
    <t>Khi bấm vào "Xem chi tiết" ở biểu mẫu 2: sẽ hiển thị chi tiết của mã hàng như hình bên dưới</t>
  </si>
  <si>
    <t>Mã vận đơn</t>
  </si>
  <si>
    <t>Ngày VĐ</t>
  </si>
  <si>
    <t>HTTT</t>
  </si>
  <si>
    <t>Nội dung HH</t>
  </si>
  <si>
    <t>Tổng số kiện</t>
  </si>
  <si>
    <t>Số kiện thành công</t>
  </si>
  <si>
    <t>Số kg</t>
  </si>
  <si>
    <t>VAT</t>
  </si>
  <si>
    <t>Trạng thái</t>
  </si>
  <si>
    <t>Mã khách gửi</t>
  </si>
  <si>
    <t>Trạm giao</t>
  </si>
  <si>
    <t>Tuyến giao</t>
  </si>
  <si>
    <t>Mã nv thao tác cuối</t>
  </si>
  <si>
    <t>NV thao tác cuối</t>
  </si>
  <si>
    <t>Ngày nhập kho lấy hàng</t>
  </si>
  <si>
    <t>Yêu cầu phục vụ</t>
  </si>
  <si>
    <t>Cước rồi (CR)</t>
  </si>
  <si>
    <t>Nguyễn Thị Thu Thủy</t>
  </si>
  <si>
    <t>2105160003-04</t>
  </si>
  <si>
    <t>CTL 05/16/05-CR</t>
  </si>
  <si>
    <t>KHẨU TRANG</t>
  </si>
  <si>
    <t>Yêu cầu mới tạo</t>
  </si>
  <si>
    <t>Ngô Thị Nga</t>
  </si>
  <si>
    <t>Lương Minh Hiền</t>
  </si>
  <si>
    <t>0835867768</t>
  </si>
  <si>
    <t>31 Phan Đăng Lưu</t>
  </si>
  <si>
    <t>CC2-2</t>
  </si>
  <si>
    <t>Nhân Viên Tổng Đài Ca2</t>
  </si>
  <si>
    <t>2105160003-03</t>
  </si>
  <si>
    <t>CTL 04/16/05-CR</t>
  </si>
  <si>
    <t>Khi nhấp vào "Xem chi tiết" ở biểu mẫu 1, sẽ cho ra màn hình báo cáo Biểu mẫu 2</t>
  </si>
  <si>
    <t>Đơn giá PM chọn</t>
  </si>
  <si>
    <t>Đơn giá NV chọn</t>
  </si>
  <si>
    <t>Chênh lệch</t>
  </si>
  <si>
    <t>Nhóm hàng PM chọn</t>
  </si>
  <si>
    <t>Nhóm hàng NV chọn</t>
  </si>
  <si>
    <t>TL</t>
  </si>
  <si>
    <t>Người gửi</t>
  </si>
  <si>
    <t>Người nhận</t>
  </si>
  <si>
    <t>Nhân viên làm phiếu</t>
  </si>
  <si>
    <t>TBV 01/14/05-CC</t>
  </si>
  <si>
    <t>Thùng xốp</t>
  </si>
  <si>
    <t>Cá cảnh</t>
  </si>
  <si>
    <t>Chị Phương</t>
  </si>
  <si>
    <t>Minh Thư</t>
  </si>
  <si>
    <t>Chính xác</t>
  </si>
  <si>
    <t>VTA 03/14/05-CC</t>
  </si>
  <si>
    <t>Lens camera</t>
  </si>
  <si>
    <t>Anh Tú</t>
  </si>
  <si>
    <t>Chú Bình</t>
  </si>
  <si>
    <t>Phạm Văn Thảo</t>
  </si>
  <si>
    <t>Chưa chính xác</t>
  </si>
  <si>
    <t>HLL 04/14/05-CR</t>
  </si>
  <si>
    <t>Kiện</t>
  </si>
  <si>
    <t>Giường y tế 201*95*26 cm</t>
  </si>
  <si>
    <t>Lâm Tuyết</t>
  </si>
  <si>
    <t>Văn Thuận</t>
  </si>
  <si>
    <t>Phù Gia Linh</t>
  </si>
  <si>
    <t>Không xác định</t>
  </si>
  <si>
    <t>BiỂU MẪU "BÁO CÁO ĐỊNH CƯỚC HÀNG"</t>
  </si>
  <si>
    <t xml:space="preserve">0963.320.487 </t>
  </si>
  <si>
    <t>0933.050.450</t>
  </si>
  <si>
    <t>0389.114.133</t>
  </si>
  <si>
    <t>Sđt
Người nhận</t>
  </si>
  <si>
    <t>Lọc Nơi gửi:…</t>
  </si>
  <si>
    <t>Lọc Nơi nhận: …</t>
  </si>
  <si>
    <t>Đến ngày: …</t>
  </si>
  <si>
    <t>Lọc tình trạng:</t>
  </si>
  <si>
    <t>Lọc đầu mã:</t>
  </si>
  <si>
    <t>Thống kê</t>
  </si>
  <si>
    <t>213. Thùng xốp, khay, kiện, két, bao ...hàng tươi sống chưa qua sơ chế gồm: hải sản, hải sâm, mực, tôm, cá cảnh, tép kiểng, cua, cá, ghẹ, dê, heo, bò, gà, ốc, chim, baba, đuông dừa...</t>
  </si>
  <si>
    <t>137. Lens máy ảnh, Phụ kiện máy ảnh, ống kính máy ảnh, PK máy ảnh</t>
  </si>
  <si>
    <t>138. Linh kiện Camera, đầu ghi hình, Switch mạng, nguồn camera, đầu ghi camera, lk camera</t>
  </si>
  <si>
    <t>106. Hàng cồng kềnh ( Manocanh, Ma nơ canh,... ), Tháp ly, Hoa giả (cồng kềnh), Gậy Golf, cơ bida</t>
  </si>
  <si>
    <t>Lý do</t>
  </si>
  <si>
    <t>Trùng / lặp mã</t>
  </si>
  <si>
    <t>Sai trọng lượng</t>
  </si>
  <si>
    <t>Sai trạm</t>
  </si>
  <si>
    <t>Sai số lượng</t>
  </si>
  <si>
    <t>Sai thông tin liên hệ (Tên, sđt, địa chỉ của khách)</t>
  </si>
  <si>
    <t>Khách lấy lại hàng</t>
  </si>
  <si>
    <t>NG yêu cầu đổi hình thức thanh toán (CR-&gt;CC / CC-&gt;CR)</t>
  </si>
  <si>
    <t>LÝ DO HỦY MÃ HÀNG</t>
  </si>
  <si>
    <t>Sai tên hàng hóa / sp</t>
  </si>
  <si>
    <t>NG yêu cầu GTN / hủy GTN</t>
  </si>
  <si>
    <t>Nhập dư / Chưa nhập (phí LTN, BX, phụ phí khác)</t>
  </si>
  <si>
    <t>Sai nhóm hàng / sp</t>
  </si>
  <si>
    <t>Sđt người gửi</t>
  </si>
  <si>
    <t>Sđt người nhận</t>
  </si>
  <si>
    <t>Trạm lấy</t>
  </si>
  <si>
    <t>Tuyến lấy</t>
  </si>
  <si>
    <t>Khai giá</t>
  </si>
  <si>
    <t>COD</t>
  </si>
  <si>
    <t>Cước COD</t>
  </si>
  <si>
    <t>Số km</t>
  </si>
  <si>
    <t>PPXD</t>
  </si>
  <si>
    <t>VSVX</t>
  </si>
  <si>
    <t>CTY gửi</t>
  </si>
  <si>
    <t>Địa chỉ gửi</t>
  </si>
  <si>
    <t>Tỉnh đi</t>
  </si>
  <si>
    <t>CTY nhận</t>
  </si>
  <si>
    <t>Địa chỉ nhận chi tiết</t>
  </si>
  <si>
    <t>Địa chỉ nhận</t>
  </si>
  <si>
    <t>Tên người nhận thực tế</t>
  </si>
  <si>
    <t>Mã người nhận</t>
  </si>
  <si>
    <t>TG giao hàng</t>
  </si>
  <si>
    <t>Thời gian (h)</t>
  </si>
  <si>
    <t>Thời gian giao hàng lần 1</t>
  </si>
  <si>
    <t>Lý do ko giao được lần 1</t>
  </si>
  <si>
    <t>Thời gian giao hàng lần 2</t>
  </si>
  <si>
    <t>Lý do ko giao được lần 2</t>
  </si>
  <si>
    <t>Thời gian giao hàng lần 3</t>
  </si>
  <si>
    <t>Lý do ko giao được lần 3</t>
  </si>
  <si>
    <t>Tỉnh đến</t>
  </si>
  <si>
    <t>Quận/huyện đến</t>
  </si>
  <si>
    <t>Phường/xã đến</t>
  </si>
  <si>
    <t>km VSVX</t>
  </si>
  <si>
    <t>BK nộp COD</t>
  </si>
  <si>
    <t>Ngày tạo BK nộp COD</t>
  </si>
  <si>
    <t>2105160002-01</t>
  </si>
  <si>
    <t>CTL 01/16/05-CR</t>
  </si>
  <si>
    <t>khẩu</t>
  </si>
  <si>
    <t>Hồ Mai Phương</t>
  </si>
  <si>
    <t>103 Nguyễn Đình Chiểu, phường 6, Quận 3, Thành phố Hồ Chí Minh, Việt Nam</t>
  </si>
  <si>
    <t>Hồ Chí Minh</t>
  </si>
  <si>
    <t>Bằng</t>
  </si>
  <si>
    <t>0946346711</t>
  </si>
  <si>
    <t>31 Phan Đăng Lưu, Phường Thới Bình, Quận Ninh Kiều, TP Cần Thơ</t>
  </si>
  <si>
    <t>Cần Thơ</t>
  </si>
  <si>
    <t>Ninh Kiều</t>
  </si>
  <si>
    <t>Thới Bình</t>
  </si>
  <si>
    <t>0</t>
  </si>
  <si>
    <t>2105160003-01</t>
  </si>
  <si>
    <t>CTL 02/16/05-CR</t>
  </si>
  <si>
    <t>986 Đường 3/2, phường 12, Quận 11, Thành phố Hồ Chí Minh, Việt Nam</t>
  </si>
  <si>
    <t>31 Phan Đăng Lưu, Thới Binh, Ninh Kiều, Cần Thơ, Việt Nam</t>
  </si>
  <si>
    <t>2105160003-02</t>
  </si>
  <si>
    <t>CTL 03/16/05-CR</t>
  </si>
  <si>
    <t>N2105160002-01</t>
  </si>
  <si>
    <t>N 01/16/05-CR</t>
  </si>
  <si>
    <t>thịt</t>
  </si>
  <si>
    <t>Nhân</t>
  </si>
  <si>
    <t>2/11 Đường Số 20, khu phố 4</t>
  </si>
  <si>
    <t>Trần Thị Hiền</t>
  </si>
  <si>
    <t>0933867227</t>
  </si>
  <si>
    <t>276 Xô Viết Nghệ Tĩnh, Phường 7, Thành phố Đà Lạt, Lâm Đồng, Việt Nam</t>
  </si>
  <si>
    <t>Xô Viết Nghệ Tĩnh (Cuối đường),P.7,Đ.Lạt</t>
  </si>
  <si>
    <t>Lâm Đồng</t>
  </si>
  <si>
    <t>Đà Lạt</t>
  </si>
  <si>
    <t>ĐL[25-90]</t>
  </si>
  <si>
    <t>4 Phan Chu Trinh</t>
  </si>
  <si>
    <t>CC1-1</t>
  </si>
  <si>
    <t>Nhân Viên Tổng Đài Ca1</t>
  </si>
  <si>
    <t>NN: Trần Thị Hiền  0933.867.227- 0918.482.216-- LẤY TRƯỚC 9H SÁNG NGÀY 17/5</t>
  </si>
  <si>
    <t>Phí LTN</t>
  </si>
  <si>
    <t>Phí GTN</t>
  </si>
  <si>
    <t>Phụ phí khác</t>
  </si>
  <si>
    <t>Tổng phí DVGT</t>
  </si>
  <si>
    <t>Phí bọc xe</t>
  </si>
  <si>
    <t>LƯU Ý:</t>
  </si>
  <si>
    <t>Bảng thống kê thêm lọc theo "Ngày giao hàng"</t>
  </si>
  <si>
    <t>BÁO CÁO TỔNG HỢP</t>
  </si>
  <si>
    <t>Tổng phí DVGT = Phí LTN + Phí GTN + Phí bọc xe + Phụ phí khác + Phí lưu kho</t>
  </si>
  <si>
    <t>Tổng cước thanh toán</t>
  </si>
  <si>
    <t>Cước gửi hàng (CR)</t>
  </si>
  <si>
    <t>Cước gửi hàng (CC)</t>
  </si>
  <si>
    <t>Tổng cước Thanh Toán = Cước gửi hàng (CR / CC) + Tổng phí DVGT</t>
  </si>
  <si>
    <t>Thời gian xuống hàng</t>
  </si>
  <si>
    <t>Nhân viên xuống hàng</t>
  </si>
  <si>
    <t>Biển số xe vận chuyển hàng</t>
  </si>
  <si>
    <t>Thời gian liên hệ khách nhận hàng</t>
  </si>
  <si>
    <t>Hình thức giao hàng (tại trạm / GTN)</t>
  </si>
  <si>
    <t>Biển số xe đi GTN</t>
  </si>
  <si>
    <t>Tên nv giao hàng</t>
  </si>
  <si>
    <t>Tên nv giao hàng: nếu hàng giao tại trạm thì điền tên nv giao hàng, nếu hàng GTN thì điền tên tài xế đi giao hàng</t>
  </si>
  <si>
    <t>Những cột cần thêm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</si>
</sst>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67" formatCode="dd/mm/yyyy\ hh:mm"/>
    <numFmt numFmtId="168" formatCode="#,###,##0"/>
  </numFmts>
  <fonts count="2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Calibri"/>
      <family val="2"/>
      <scheme val="minor"/>
    </font>
    <font>
      <b/>
      <sz val="9"/>
      <color rgb="FF1B1D1F"/>
      <name val="Segoe UI"/>
      <family val="2"/>
    </font>
    <font>
      <b/>
      <sz val="8"/>
      <color rgb="FF1B1D1F"/>
      <name val="Segoe UI"/>
      <family val="2"/>
    </font>
    <font>
      <sz val="9"/>
      <color rgb="FF222222"/>
      <name val="Segoe UI"/>
      <family val="2"/>
    </font>
    <font>
      <b/>
      <sz val="10"/>
      <name val="Tahoma"/>
      <family val="2"/>
    </font>
    <font>
      <sz val="11"/>
      <name val="Times New Roman"/>
      <family val="1"/>
    </font>
    <font>
      <b/>
      <sz val="16"/>
      <color theme="1"/>
      <name val="Calibri"/>
      <family val="2"/>
      <scheme val="minor"/>
    </font>
    <font>
      <sz val="9"/>
      <color rgb="FFFF0000"/>
      <name val="Segoe UI"/>
      <family val="2"/>
    </font>
    <font>
      <b/>
      <sz val="9"/>
      <color rgb="FFFF0000"/>
      <name val="Segoe UI"/>
      <family val="2"/>
    </font>
    <font>
      <sz val="11"/>
      <name val="Calibri"/>
      <family val="2"/>
      <scheme val="minor"/>
    </font>
    <font>
      <sz val="9"/>
      <name val="Segoe UI"/>
      <family val="2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3D3D3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1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/>
    <xf numFmtId="0" fontId="1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2" borderId="11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1" fillId="3" borderId="0" xfId="0" applyFont="1" applyFill="1"/>
    <xf numFmtId="0" fontId="0" fillId="3" borderId="0" xfId="0" applyFill="1"/>
    <xf numFmtId="0" fontId="8" fillId="3" borderId="4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 wrapText="1"/>
    </xf>
    <xf numFmtId="166" fontId="1" fillId="2" borderId="4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166" fontId="4" fillId="2" borderId="4" xfId="1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 vertical="center" wrapText="1"/>
    </xf>
    <xf numFmtId="0" fontId="11" fillId="0" borderId="0" xfId="0" applyFont="1"/>
    <xf numFmtId="0" fontId="0" fillId="3" borderId="1" xfId="0" applyFill="1" applyBorder="1"/>
    <xf numFmtId="0" fontId="0" fillId="3" borderId="2" xfId="0" applyFill="1" applyBorder="1"/>
    <xf numFmtId="0" fontId="8" fillId="3" borderId="19" xfId="0" applyFont="1" applyFill="1" applyBorder="1" applyAlignment="1">
      <alignment horizontal="center"/>
    </xf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/>
    <xf numFmtId="0" fontId="17" fillId="0" borderId="0" xfId="0" applyFont="1"/>
    <xf numFmtId="0" fontId="0" fillId="0" borderId="0" xfId="0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165" fontId="0" fillId="3" borderId="4" xfId="1" applyNumberFormat="1" applyFont="1" applyFill="1" applyBorder="1" applyAlignment="1">
      <alignment vertical="center"/>
    </xf>
    <xf numFmtId="49" fontId="0" fillId="3" borderId="4" xfId="0" applyNumberFormat="1" applyFill="1" applyBorder="1" applyAlignment="1">
      <alignment vertical="center"/>
    </xf>
    <xf numFmtId="14" fontId="0" fillId="3" borderId="4" xfId="0" applyNumberFormat="1" applyFill="1" applyBorder="1" applyAlignment="1">
      <alignment vertical="center"/>
    </xf>
    <xf numFmtId="0" fontId="19" fillId="3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165" fontId="7" fillId="3" borderId="4" xfId="1" applyNumberFormat="1" applyFont="1" applyFill="1" applyBorder="1" applyAlignment="1">
      <alignment vertical="center"/>
    </xf>
    <xf numFmtId="49" fontId="7" fillId="3" borderId="4" xfId="0" applyNumberFormat="1" applyFont="1" applyFill="1" applyBorder="1" applyAlignment="1">
      <alignment vertical="center"/>
    </xf>
    <xf numFmtId="14" fontId="7" fillId="3" borderId="4" xfId="0" applyNumberFormat="1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vertical="center"/>
    </xf>
    <xf numFmtId="165" fontId="20" fillId="3" borderId="4" xfId="1" applyNumberFormat="1" applyFont="1" applyFill="1" applyBorder="1" applyAlignment="1">
      <alignment vertical="center"/>
    </xf>
    <xf numFmtId="49" fontId="20" fillId="3" borderId="4" xfId="0" applyNumberFormat="1" applyFont="1" applyFill="1" applyBorder="1" applyAlignment="1">
      <alignment vertical="center"/>
    </xf>
    <xf numFmtId="14" fontId="20" fillId="3" borderId="4" xfId="0" applyNumberFormat="1" applyFont="1" applyFill="1" applyBorder="1" applyAlignment="1">
      <alignment vertical="center"/>
    </xf>
    <xf numFmtId="0" fontId="22" fillId="3" borderId="4" xfId="0" applyFont="1" applyFill="1" applyBorder="1" applyAlignment="1">
      <alignment vertical="center"/>
    </xf>
    <xf numFmtId="0" fontId="15" fillId="2" borderId="2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vertical="center"/>
    </xf>
    <xf numFmtId="0" fontId="10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" fillId="2" borderId="0" xfId="0" applyFont="1" applyFill="1"/>
    <xf numFmtId="0" fontId="3" fillId="2" borderId="26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vertical="center" wrapText="1"/>
    </xf>
    <xf numFmtId="3" fontId="1" fillId="2" borderId="26" xfId="0" applyNumberFormat="1" applyFont="1" applyFill="1" applyBorder="1" applyAlignment="1">
      <alignment vertical="center" wrapText="1"/>
    </xf>
    <xf numFmtId="0" fontId="23" fillId="2" borderId="26" xfId="0" applyFont="1" applyFill="1" applyBorder="1" applyAlignment="1">
      <alignment vertical="center" wrapText="1"/>
    </xf>
    <xf numFmtId="0" fontId="24" fillId="2" borderId="0" xfId="0" applyFont="1" applyFill="1"/>
    <xf numFmtId="0" fontId="1" fillId="2" borderId="28" xfId="0" applyFont="1" applyFill="1" applyBorder="1" applyAlignment="1"/>
    <xf numFmtId="0" fontId="1" fillId="2" borderId="4" xfId="0" applyFont="1" applyFill="1" applyBorder="1" applyAlignme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vertical="center" wrapText="1"/>
    </xf>
    <xf numFmtId="3" fontId="1" fillId="2" borderId="30" xfId="0" applyNumberFormat="1" applyFont="1" applyFill="1" applyBorder="1" applyAlignment="1">
      <alignment vertical="center" wrapText="1"/>
    </xf>
    <xf numFmtId="0" fontId="23" fillId="2" borderId="30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49" fontId="10" fillId="4" borderId="4" xfId="0" applyNumberFormat="1" applyFont="1" applyFill="1" applyBorder="1" applyAlignment="1">
      <alignment horizontal="center" vertical="center" wrapText="1"/>
    </xf>
    <xf numFmtId="49" fontId="10" fillId="5" borderId="4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Border="1"/>
    <xf numFmtId="167" fontId="1" fillId="0" borderId="4" xfId="0" applyNumberFormat="1" applyFont="1" applyBorder="1"/>
    <xf numFmtId="168" fontId="1" fillId="0" borderId="4" xfId="0" applyNumberFormat="1" applyFont="1" applyBorder="1"/>
    <xf numFmtId="49" fontId="16" fillId="0" borderId="4" xfId="0" applyNumberFormat="1" applyFont="1" applyBorder="1"/>
    <xf numFmtId="0" fontId="26" fillId="0" borderId="0" xfId="0" applyFont="1"/>
    <xf numFmtId="0" fontId="1" fillId="5" borderId="4" xfId="0" applyFont="1" applyFill="1" applyBorder="1"/>
    <xf numFmtId="0" fontId="27" fillId="0" borderId="0" xfId="0" applyFont="1"/>
    <xf numFmtId="0" fontId="9" fillId="0" borderId="2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left"/>
    </xf>
    <xf numFmtId="0" fontId="0" fillId="0" borderId="29" xfId="0" applyBorder="1"/>
    <xf numFmtId="0" fontId="0" fillId="0" borderId="12" xfId="0" applyBorder="1"/>
    <xf numFmtId="0" fontId="1" fillId="2" borderId="27" xfId="0" applyFont="1" applyFill="1" applyBorder="1" applyAlignmen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38</xdr:row>
      <xdr:rowOff>0</xdr:rowOff>
    </xdr:from>
    <xdr:to>
      <xdr:col>8</xdr:col>
      <xdr:colOff>1962150</xdr:colOff>
      <xdr:row>59</xdr:row>
      <xdr:rowOff>68423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5825" y="7981950"/>
          <a:ext cx="8039100" cy="40689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9525</xdr:rowOff>
    </xdr:from>
    <xdr:to>
      <xdr:col>9</xdr:col>
      <xdr:colOff>570628</xdr:colOff>
      <xdr:row>25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85901" y="495300"/>
          <a:ext cx="10337985" cy="409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74084</xdr:colOff>
      <xdr:row>56</xdr:row>
      <xdr:rowOff>158750</xdr:rowOff>
    </xdr:from>
    <xdr:to>
      <xdr:col>11</xdr:col>
      <xdr:colOff>137583</xdr:colOff>
      <xdr:row>78</xdr:row>
      <xdr:rowOff>36673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7917" y="11186583"/>
          <a:ext cx="8752416" cy="40689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2"/>
  <sheetViews>
    <sheetView tabSelected="1" workbookViewId="0">
      <selection activeCell="C25" sqref="C25"/>
    </sheetView>
  </sheetViews>
  <sheetFormatPr defaultRowHeight="15"/>
  <cols>
    <col min="1" max="1" width="9.140625" style="1"/>
    <col min="2" max="2" width="16.28515625" style="1" customWidth="1"/>
    <col min="3" max="3" width="15.85546875" style="1" bestFit="1" customWidth="1"/>
    <col min="4" max="4" width="13.42578125" style="1" bestFit="1" customWidth="1"/>
    <col min="5" max="11" width="9.140625" style="1"/>
    <col min="12" max="12" width="5.42578125" style="1" bestFit="1" customWidth="1"/>
    <col min="13" max="13" width="5.5703125" style="1" bestFit="1" customWidth="1"/>
    <col min="14" max="14" width="7.85546875" style="1" bestFit="1" customWidth="1"/>
    <col min="15" max="15" width="8" style="1" bestFit="1" customWidth="1"/>
    <col min="16" max="16" width="7.5703125" style="1" bestFit="1" customWidth="1"/>
    <col min="17" max="18" width="9.140625" style="1"/>
    <col min="19" max="19" width="5.42578125" style="1" bestFit="1" customWidth="1"/>
    <col min="20" max="20" width="6.5703125" style="1" bestFit="1" customWidth="1"/>
    <col min="21" max="21" width="6.42578125" style="1" bestFit="1" customWidth="1"/>
    <col min="22" max="25" width="9.140625" style="1"/>
    <col min="26" max="26" width="16.5703125" style="1" customWidth="1"/>
    <col min="27" max="32" width="9.140625" style="1"/>
    <col min="33" max="33" width="8.28515625" style="1" customWidth="1"/>
    <col min="34" max="40" width="9.140625" style="1"/>
    <col min="41" max="41" width="13.28515625" style="1" customWidth="1"/>
    <col min="42" max="42" width="8.140625" style="1" bestFit="1" customWidth="1"/>
    <col min="43" max="43" width="9.85546875" style="1" bestFit="1" customWidth="1"/>
    <col min="44" max="55" width="9.140625" style="1"/>
    <col min="56" max="56" width="6.42578125" style="1" bestFit="1" customWidth="1"/>
    <col min="57" max="58" width="9.140625" style="1"/>
    <col min="59" max="59" width="9.7109375" style="1" customWidth="1"/>
    <col min="60" max="60" width="15.7109375" style="1" customWidth="1"/>
    <col min="61" max="61" width="15.28515625" style="1" bestFit="1" customWidth="1"/>
    <col min="62" max="62" width="9.140625" style="1"/>
    <col min="63" max="63" width="5.85546875" style="1" bestFit="1" customWidth="1"/>
    <col min="64" max="64" width="6" style="1" bestFit="1" customWidth="1"/>
    <col min="65" max="65" width="8.28515625" style="1" bestFit="1" customWidth="1"/>
    <col min="66" max="16384" width="9.140625" style="1"/>
  </cols>
  <sheetData>
    <row r="1" spans="1:68" ht="20.25">
      <c r="C1" s="135" t="s">
        <v>278</v>
      </c>
    </row>
    <row r="4" spans="1:68" s="128" customFormat="1" ht="14.25">
      <c r="A4" s="128">
        <v>1</v>
      </c>
      <c r="B4" s="128">
        <v>2</v>
      </c>
      <c r="C4" s="128">
        <v>3</v>
      </c>
      <c r="D4" s="128">
        <v>4</v>
      </c>
      <c r="E4" s="128">
        <v>5</v>
      </c>
      <c r="F4" s="128">
        <v>6</v>
      </c>
      <c r="G4" s="128">
        <v>7</v>
      </c>
      <c r="H4" s="128">
        <v>8</v>
      </c>
      <c r="I4" s="128">
        <v>9</v>
      </c>
      <c r="J4" s="128">
        <v>10</v>
      </c>
      <c r="K4" s="128">
        <v>11</v>
      </c>
      <c r="L4" s="128">
        <v>12</v>
      </c>
      <c r="M4" s="128">
        <v>13</v>
      </c>
      <c r="N4" s="128">
        <v>14</v>
      </c>
      <c r="O4" s="128">
        <v>15</v>
      </c>
      <c r="P4" s="128">
        <v>16</v>
      </c>
      <c r="Q4" s="128">
        <v>17</v>
      </c>
      <c r="R4" s="128">
        <v>18</v>
      </c>
      <c r="S4" s="128">
        <v>19</v>
      </c>
      <c r="T4" s="128">
        <v>20</v>
      </c>
      <c r="U4" s="128">
        <v>21</v>
      </c>
      <c r="V4" s="128">
        <v>22</v>
      </c>
      <c r="W4" s="128">
        <v>23</v>
      </c>
      <c r="X4" s="128">
        <v>24</v>
      </c>
      <c r="Y4" s="128">
        <v>25</v>
      </c>
      <c r="Z4" s="128">
        <v>26</v>
      </c>
      <c r="AA4" s="128">
        <v>27</v>
      </c>
      <c r="AB4" s="128">
        <v>28</v>
      </c>
      <c r="AC4" s="128">
        <v>29</v>
      </c>
      <c r="AD4" s="128">
        <v>30</v>
      </c>
      <c r="AE4" s="128">
        <v>31</v>
      </c>
      <c r="AF4" s="128">
        <v>32</v>
      </c>
      <c r="AG4" s="128">
        <v>33</v>
      </c>
      <c r="AH4" s="128">
        <v>34</v>
      </c>
      <c r="AI4" s="128">
        <v>35</v>
      </c>
      <c r="AJ4" s="128">
        <v>36</v>
      </c>
      <c r="AK4" s="128">
        <v>37</v>
      </c>
      <c r="AL4" s="128">
        <v>38</v>
      </c>
      <c r="AM4" s="128">
        <v>39</v>
      </c>
      <c r="AN4" s="128">
        <v>40</v>
      </c>
      <c r="AO4" s="128">
        <v>41</v>
      </c>
      <c r="AP4" s="128">
        <v>42</v>
      </c>
      <c r="AQ4" s="128">
        <v>43</v>
      </c>
      <c r="AR4" s="128">
        <v>44</v>
      </c>
      <c r="AS4" s="128">
        <v>45</v>
      </c>
      <c r="AT4" s="128">
        <v>46</v>
      </c>
      <c r="AU4" s="128">
        <v>47</v>
      </c>
      <c r="AV4" s="128">
        <v>48</v>
      </c>
      <c r="AW4" s="128">
        <v>49</v>
      </c>
      <c r="AX4" s="128">
        <v>50</v>
      </c>
      <c r="AY4" s="128">
        <v>51</v>
      </c>
      <c r="AZ4" s="128">
        <v>52</v>
      </c>
      <c r="BA4" s="128">
        <v>53</v>
      </c>
      <c r="BB4" s="128">
        <v>54</v>
      </c>
      <c r="BC4" s="128">
        <v>55</v>
      </c>
      <c r="BD4" s="128">
        <v>56</v>
      </c>
      <c r="BE4" s="128">
        <v>57</v>
      </c>
      <c r="BF4" s="128">
        <v>58</v>
      </c>
      <c r="BG4" s="128">
        <v>59</v>
      </c>
      <c r="BH4" s="128">
        <v>60</v>
      </c>
      <c r="BI4" s="128">
        <v>61</v>
      </c>
      <c r="BJ4" s="128">
        <v>62</v>
      </c>
      <c r="BK4" s="128">
        <v>63</v>
      </c>
      <c r="BL4" s="128">
        <v>64</v>
      </c>
      <c r="BM4" s="128">
        <v>65</v>
      </c>
      <c r="BN4" s="128">
        <v>66</v>
      </c>
      <c r="BO4" s="128">
        <v>67</v>
      </c>
      <c r="BP4" s="128">
        <v>68</v>
      </c>
    </row>
    <row r="5" spans="1:68" s="25" customFormat="1" ht="99.75">
      <c r="A5" s="129" t="s">
        <v>117</v>
      </c>
      <c r="B5" s="129" t="s">
        <v>28</v>
      </c>
      <c r="C5" s="129" t="s">
        <v>118</v>
      </c>
      <c r="D5" s="129" t="s">
        <v>119</v>
      </c>
      <c r="E5" s="129" t="s">
        <v>120</v>
      </c>
      <c r="F5" s="129" t="s">
        <v>121</v>
      </c>
      <c r="G5" s="129" t="s">
        <v>122</v>
      </c>
      <c r="H5" s="129" t="s">
        <v>123</v>
      </c>
      <c r="I5" s="129" t="s">
        <v>211</v>
      </c>
      <c r="J5" s="130" t="s">
        <v>281</v>
      </c>
      <c r="K5" s="130" t="s">
        <v>282</v>
      </c>
      <c r="L5" s="130" t="s">
        <v>271</v>
      </c>
      <c r="M5" s="130" t="s">
        <v>272</v>
      </c>
      <c r="N5" s="130" t="s">
        <v>275</v>
      </c>
      <c r="O5" s="130" t="s">
        <v>273</v>
      </c>
      <c r="P5" s="130" t="s">
        <v>38</v>
      </c>
      <c r="Q5" s="130" t="s">
        <v>274</v>
      </c>
      <c r="R5" s="130" t="s">
        <v>280</v>
      </c>
      <c r="S5" s="129" t="s">
        <v>124</v>
      </c>
      <c r="T5" s="129" t="s">
        <v>212</v>
      </c>
      <c r="U5" s="129" t="s">
        <v>213</v>
      </c>
      <c r="V5" s="129" t="s">
        <v>125</v>
      </c>
      <c r="W5" s="129" t="s">
        <v>126</v>
      </c>
      <c r="X5" s="129" t="s">
        <v>63</v>
      </c>
      <c r="Y5" s="129" t="s">
        <v>204</v>
      </c>
      <c r="Z5" s="129" t="s">
        <v>214</v>
      </c>
      <c r="AA5" s="129" t="s">
        <v>215</v>
      </c>
      <c r="AB5" s="129" t="s">
        <v>216</v>
      </c>
      <c r="AC5" s="129" t="s">
        <v>206</v>
      </c>
      <c r="AD5" s="129" t="s">
        <v>207</v>
      </c>
      <c r="AE5" s="129" t="s">
        <v>221</v>
      </c>
      <c r="AF5" s="129" t="s">
        <v>34</v>
      </c>
      <c r="AG5" s="129" t="s">
        <v>205</v>
      </c>
      <c r="AH5" s="129" t="s">
        <v>217</v>
      </c>
      <c r="AI5" s="129" t="s">
        <v>218</v>
      </c>
      <c r="AJ5" s="129" t="s">
        <v>219</v>
      </c>
      <c r="AK5" s="129" t="s">
        <v>220</v>
      </c>
      <c r="AL5" s="130" t="s">
        <v>286</v>
      </c>
      <c r="AM5" s="130" t="s">
        <v>285</v>
      </c>
      <c r="AN5" s="130" t="s">
        <v>284</v>
      </c>
      <c r="AO5" s="130" t="s">
        <v>287</v>
      </c>
      <c r="AP5" s="130" t="s">
        <v>288</v>
      </c>
      <c r="AQ5" s="130" t="s">
        <v>289</v>
      </c>
      <c r="AR5" s="130" t="s">
        <v>290</v>
      </c>
      <c r="AS5" s="129" t="s">
        <v>222</v>
      </c>
      <c r="AT5" s="129" t="s">
        <v>223</v>
      </c>
      <c r="AU5" s="129" t="s">
        <v>224</v>
      </c>
      <c r="AV5" s="129" t="s">
        <v>225</v>
      </c>
      <c r="AW5" s="129" t="s">
        <v>226</v>
      </c>
      <c r="AX5" s="129" t="s">
        <v>227</v>
      </c>
      <c r="AY5" s="129" t="s">
        <v>228</v>
      </c>
      <c r="AZ5" s="129" t="s">
        <v>229</v>
      </c>
      <c r="BA5" s="129" t="s">
        <v>230</v>
      </c>
      <c r="BB5" s="129" t="s">
        <v>231</v>
      </c>
      <c r="BC5" s="129" t="s">
        <v>232</v>
      </c>
      <c r="BD5" s="129" t="s">
        <v>233</v>
      </c>
      <c r="BE5" s="129" t="s">
        <v>127</v>
      </c>
      <c r="BF5" s="129" t="s">
        <v>128</v>
      </c>
      <c r="BG5" s="129" t="s">
        <v>129</v>
      </c>
      <c r="BH5" s="129" t="s">
        <v>130</v>
      </c>
      <c r="BI5" s="129" t="s">
        <v>131</v>
      </c>
      <c r="BJ5" s="129" t="s">
        <v>208</v>
      </c>
      <c r="BK5" s="129" t="s">
        <v>209</v>
      </c>
      <c r="BL5" s="129" t="s">
        <v>210</v>
      </c>
      <c r="BM5" s="129" t="s">
        <v>234</v>
      </c>
      <c r="BN5" s="129" t="s">
        <v>235</v>
      </c>
      <c r="BO5" s="129" t="s">
        <v>132</v>
      </c>
      <c r="BP5" s="129" t="s">
        <v>39</v>
      </c>
    </row>
    <row r="6" spans="1:68">
      <c r="A6" s="131" t="s">
        <v>236</v>
      </c>
      <c r="B6" s="131" t="s">
        <v>237</v>
      </c>
      <c r="C6" s="132">
        <v>44332.572916666701</v>
      </c>
      <c r="D6" s="131" t="s">
        <v>133</v>
      </c>
      <c r="E6" s="131" t="s">
        <v>238</v>
      </c>
      <c r="F6" s="133">
        <v>0</v>
      </c>
      <c r="G6" s="133">
        <v>0</v>
      </c>
      <c r="H6" s="133">
        <v>13</v>
      </c>
      <c r="I6" s="133">
        <v>0</v>
      </c>
      <c r="J6" s="133"/>
      <c r="K6" s="133"/>
      <c r="L6" s="133"/>
      <c r="M6" s="133"/>
      <c r="N6" s="133"/>
      <c r="O6" s="133"/>
      <c r="P6" s="133"/>
      <c r="Q6" s="133">
        <f>SUM(L6:P6)</f>
        <v>0</v>
      </c>
      <c r="R6" s="133">
        <f>+J6+K6+Q6</f>
        <v>0</v>
      </c>
      <c r="S6" s="133">
        <v>0</v>
      </c>
      <c r="T6" s="133">
        <v>0</v>
      </c>
      <c r="U6" s="133">
        <v>0</v>
      </c>
      <c r="V6" s="131" t="s">
        <v>138</v>
      </c>
      <c r="W6" s="131"/>
      <c r="X6" s="131" t="s">
        <v>239</v>
      </c>
      <c r="Y6" s="131"/>
      <c r="Z6" s="131"/>
      <c r="AA6" s="131" t="s">
        <v>240</v>
      </c>
      <c r="AB6" s="131" t="s">
        <v>241</v>
      </c>
      <c r="AC6" s="131"/>
      <c r="AD6" s="131"/>
      <c r="AE6" s="131"/>
      <c r="AF6" s="131" t="s">
        <v>242</v>
      </c>
      <c r="AG6" s="131" t="s">
        <v>243</v>
      </c>
      <c r="AH6" s="131"/>
      <c r="AI6" s="131" t="s">
        <v>244</v>
      </c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3"/>
      <c r="AU6" s="131"/>
      <c r="AV6" s="131"/>
      <c r="AW6" s="131"/>
      <c r="AX6" s="131"/>
      <c r="AY6" s="131"/>
      <c r="AZ6" s="131"/>
      <c r="BA6" s="131" t="s">
        <v>245</v>
      </c>
      <c r="BB6" s="131" t="s">
        <v>246</v>
      </c>
      <c r="BC6" s="131" t="s">
        <v>247</v>
      </c>
      <c r="BD6" s="131" t="s">
        <v>248</v>
      </c>
      <c r="BE6" s="131" t="s">
        <v>142</v>
      </c>
      <c r="BF6" s="131"/>
      <c r="BG6" s="131" t="s">
        <v>143</v>
      </c>
      <c r="BH6" s="131" t="s">
        <v>144</v>
      </c>
      <c r="BI6" s="132">
        <v>44332.572222222203</v>
      </c>
      <c r="BJ6" s="133">
        <v>0</v>
      </c>
      <c r="BK6" s="133">
        <v>0</v>
      </c>
      <c r="BL6" s="133">
        <v>0</v>
      </c>
      <c r="BM6" s="131"/>
      <c r="BN6" s="131"/>
      <c r="BO6" s="131"/>
      <c r="BP6" s="134"/>
    </row>
    <row r="7" spans="1:68">
      <c r="A7" s="131" t="s">
        <v>249</v>
      </c>
      <c r="B7" s="131" t="s">
        <v>250</v>
      </c>
      <c r="C7" s="132">
        <v>44332.581944444399</v>
      </c>
      <c r="D7" s="131" t="s">
        <v>133</v>
      </c>
      <c r="E7" s="131" t="s">
        <v>137</v>
      </c>
      <c r="F7" s="133">
        <v>0</v>
      </c>
      <c r="G7" s="133">
        <v>0</v>
      </c>
      <c r="H7" s="133">
        <v>13</v>
      </c>
      <c r="I7" s="133">
        <v>0</v>
      </c>
      <c r="J7" s="133"/>
      <c r="K7" s="133"/>
      <c r="L7" s="133"/>
      <c r="M7" s="133"/>
      <c r="N7" s="133"/>
      <c r="O7" s="133"/>
      <c r="P7" s="133"/>
      <c r="Q7" s="133">
        <f t="shared" ref="Q7:Q11" si="0">SUM(L7:P7)</f>
        <v>0</v>
      </c>
      <c r="R7" s="133">
        <f t="shared" ref="R7:R11" si="1">+J7+K7+Q7</f>
        <v>0</v>
      </c>
      <c r="S7" s="133">
        <v>0</v>
      </c>
      <c r="T7" s="133">
        <v>0</v>
      </c>
      <c r="U7" s="133">
        <v>0</v>
      </c>
      <c r="V7" s="131" t="s">
        <v>138</v>
      </c>
      <c r="W7" s="131"/>
      <c r="X7" s="131" t="s">
        <v>139</v>
      </c>
      <c r="Y7" s="131"/>
      <c r="Z7" s="131"/>
      <c r="AA7" s="131" t="s">
        <v>251</v>
      </c>
      <c r="AB7" s="131" t="s">
        <v>241</v>
      </c>
      <c r="AC7" s="131"/>
      <c r="AD7" s="131"/>
      <c r="AE7" s="131"/>
      <c r="AF7" s="131" t="s">
        <v>140</v>
      </c>
      <c r="AG7" s="131" t="s">
        <v>141</v>
      </c>
      <c r="AH7" s="131"/>
      <c r="AI7" s="131" t="s">
        <v>252</v>
      </c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3"/>
      <c r="AU7" s="131"/>
      <c r="AV7" s="131"/>
      <c r="AW7" s="131"/>
      <c r="AX7" s="131"/>
      <c r="AY7" s="131"/>
      <c r="AZ7" s="131"/>
      <c r="BA7" s="131" t="s">
        <v>245</v>
      </c>
      <c r="BB7" s="131" t="s">
        <v>246</v>
      </c>
      <c r="BC7" s="131" t="s">
        <v>247</v>
      </c>
      <c r="BD7" s="131" t="s">
        <v>248</v>
      </c>
      <c r="BE7" s="131" t="s">
        <v>142</v>
      </c>
      <c r="BF7" s="131"/>
      <c r="BG7" s="131" t="s">
        <v>143</v>
      </c>
      <c r="BH7" s="131" t="s">
        <v>144</v>
      </c>
      <c r="BI7" s="132">
        <v>44332.5805555556</v>
      </c>
      <c r="BJ7" s="133">
        <v>0</v>
      </c>
      <c r="BK7" s="133">
        <v>0</v>
      </c>
      <c r="BL7" s="133">
        <v>0</v>
      </c>
      <c r="BM7" s="131"/>
      <c r="BN7" s="131"/>
      <c r="BO7" s="131"/>
      <c r="BP7" s="134"/>
    </row>
    <row r="8" spans="1:68">
      <c r="A8" s="131" t="s">
        <v>253</v>
      </c>
      <c r="B8" s="131" t="s">
        <v>254</v>
      </c>
      <c r="C8" s="132">
        <v>44332.581944444399</v>
      </c>
      <c r="D8" s="131" t="s">
        <v>133</v>
      </c>
      <c r="E8" s="131" t="s">
        <v>137</v>
      </c>
      <c r="F8" s="133">
        <v>0</v>
      </c>
      <c r="G8" s="133">
        <v>0</v>
      </c>
      <c r="H8" s="133">
        <v>13</v>
      </c>
      <c r="I8" s="133">
        <v>0</v>
      </c>
      <c r="J8" s="133"/>
      <c r="K8" s="133"/>
      <c r="L8" s="133"/>
      <c r="M8" s="133"/>
      <c r="N8" s="133"/>
      <c r="O8" s="133"/>
      <c r="P8" s="133"/>
      <c r="Q8" s="133">
        <f t="shared" si="0"/>
        <v>0</v>
      </c>
      <c r="R8" s="133">
        <f t="shared" si="1"/>
        <v>0</v>
      </c>
      <c r="S8" s="133">
        <v>0</v>
      </c>
      <c r="T8" s="133">
        <v>0</v>
      </c>
      <c r="U8" s="133">
        <v>0</v>
      </c>
      <c r="V8" s="131" t="s">
        <v>138</v>
      </c>
      <c r="W8" s="131"/>
      <c r="X8" s="131" t="s">
        <v>139</v>
      </c>
      <c r="Y8" s="131"/>
      <c r="Z8" s="131"/>
      <c r="AA8" s="131" t="s">
        <v>251</v>
      </c>
      <c r="AB8" s="131" t="s">
        <v>241</v>
      </c>
      <c r="AC8" s="131"/>
      <c r="AD8" s="131"/>
      <c r="AE8" s="131"/>
      <c r="AF8" s="131" t="s">
        <v>140</v>
      </c>
      <c r="AG8" s="131" t="s">
        <v>141</v>
      </c>
      <c r="AH8" s="131"/>
      <c r="AI8" s="131" t="s">
        <v>252</v>
      </c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3"/>
      <c r="AU8" s="131"/>
      <c r="AV8" s="131"/>
      <c r="AW8" s="131"/>
      <c r="AX8" s="131"/>
      <c r="AY8" s="131"/>
      <c r="AZ8" s="131"/>
      <c r="BA8" s="131" t="s">
        <v>245</v>
      </c>
      <c r="BB8" s="131" t="s">
        <v>246</v>
      </c>
      <c r="BC8" s="131" t="s">
        <v>247</v>
      </c>
      <c r="BD8" s="131" t="s">
        <v>248</v>
      </c>
      <c r="BE8" s="131" t="s">
        <v>142</v>
      </c>
      <c r="BF8" s="131"/>
      <c r="BG8" s="131" t="s">
        <v>143</v>
      </c>
      <c r="BH8" s="131" t="s">
        <v>144</v>
      </c>
      <c r="BI8" s="132">
        <v>44332.5805555556</v>
      </c>
      <c r="BJ8" s="133">
        <v>0</v>
      </c>
      <c r="BK8" s="133">
        <v>0</v>
      </c>
      <c r="BL8" s="133">
        <v>0</v>
      </c>
      <c r="BM8" s="131"/>
      <c r="BN8" s="131"/>
      <c r="BO8" s="131"/>
      <c r="BP8" s="134"/>
    </row>
    <row r="9" spans="1:68">
      <c r="A9" s="131" t="s">
        <v>145</v>
      </c>
      <c r="B9" s="131" t="s">
        <v>146</v>
      </c>
      <c r="C9" s="132">
        <v>44332.581944444399</v>
      </c>
      <c r="D9" s="131" t="s">
        <v>133</v>
      </c>
      <c r="E9" s="131" t="s">
        <v>137</v>
      </c>
      <c r="F9" s="133">
        <v>0</v>
      </c>
      <c r="G9" s="133">
        <v>0</v>
      </c>
      <c r="H9" s="133">
        <v>13</v>
      </c>
      <c r="I9" s="133">
        <v>0</v>
      </c>
      <c r="J9" s="133"/>
      <c r="K9" s="133"/>
      <c r="L9" s="133"/>
      <c r="M9" s="133"/>
      <c r="N9" s="133"/>
      <c r="O9" s="133"/>
      <c r="P9" s="133"/>
      <c r="Q9" s="133">
        <f t="shared" si="0"/>
        <v>0</v>
      </c>
      <c r="R9" s="133">
        <f t="shared" si="1"/>
        <v>0</v>
      </c>
      <c r="S9" s="133">
        <v>0</v>
      </c>
      <c r="T9" s="133">
        <v>0</v>
      </c>
      <c r="U9" s="133">
        <v>0</v>
      </c>
      <c r="V9" s="131" t="s">
        <v>138</v>
      </c>
      <c r="W9" s="131"/>
      <c r="X9" s="131" t="s">
        <v>139</v>
      </c>
      <c r="Y9" s="131"/>
      <c r="Z9" s="131"/>
      <c r="AA9" s="131" t="s">
        <v>251</v>
      </c>
      <c r="AB9" s="131" t="s">
        <v>241</v>
      </c>
      <c r="AC9" s="131"/>
      <c r="AD9" s="131"/>
      <c r="AE9" s="131"/>
      <c r="AF9" s="131" t="s">
        <v>140</v>
      </c>
      <c r="AG9" s="131" t="s">
        <v>141</v>
      </c>
      <c r="AH9" s="131"/>
      <c r="AI9" s="131" t="s">
        <v>252</v>
      </c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3"/>
      <c r="AU9" s="131"/>
      <c r="AV9" s="131"/>
      <c r="AW9" s="131"/>
      <c r="AX9" s="131"/>
      <c r="AY9" s="131"/>
      <c r="AZ9" s="131"/>
      <c r="BA9" s="131" t="s">
        <v>245</v>
      </c>
      <c r="BB9" s="131" t="s">
        <v>246</v>
      </c>
      <c r="BC9" s="131" t="s">
        <v>247</v>
      </c>
      <c r="BD9" s="131" t="s">
        <v>248</v>
      </c>
      <c r="BE9" s="131" t="s">
        <v>142</v>
      </c>
      <c r="BF9" s="131"/>
      <c r="BG9" s="131" t="s">
        <v>143</v>
      </c>
      <c r="BH9" s="131" t="s">
        <v>144</v>
      </c>
      <c r="BI9" s="132">
        <v>44332.5805555556</v>
      </c>
      <c r="BJ9" s="133">
        <v>0</v>
      </c>
      <c r="BK9" s="133">
        <v>0</v>
      </c>
      <c r="BL9" s="133">
        <v>0</v>
      </c>
      <c r="BM9" s="131"/>
      <c r="BN9" s="131"/>
      <c r="BO9" s="131"/>
      <c r="BP9" s="134"/>
    </row>
    <row r="10" spans="1:68">
      <c r="A10" s="131" t="s">
        <v>135</v>
      </c>
      <c r="B10" s="131" t="s">
        <v>136</v>
      </c>
      <c r="C10" s="132">
        <v>44332.581944444399</v>
      </c>
      <c r="D10" s="131" t="s">
        <v>133</v>
      </c>
      <c r="E10" s="131" t="s">
        <v>137</v>
      </c>
      <c r="F10" s="133">
        <v>0</v>
      </c>
      <c r="G10" s="133">
        <v>0</v>
      </c>
      <c r="H10" s="133">
        <v>13</v>
      </c>
      <c r="I10" s="133">
        <v>0</v>
      </c>
      <c r="J10" s="133"/>
      <c r="K10" s="133"/>
      <c r="L10" s="133"/>
      <c r="M10" s="133"/>
      <c r="N10" s="133"/>
      <c r="O10" s="133"/>
      <c r="P10" s="133"/>
      <c r="Q10" s="133">
        <f t="shared" si="0"/>
        <v>0</v>
      </c>
      <c r="R10" s="133">
        <f t="shared" si="1"/>
        <v>0</v>
      </c>
      <c r="S10" s="133">
        <v>0</v>
      </c>
      <c r="T10" s="133">
        <v>0</v>
      </c>
      <c r="U10" s="133">
        <v>0</v>
      </c>
      <c r="V10" s="131" t="s">
        <v>138</v>
      </c>
      <c r="W10" s="131"/>
      <c r="X10" s="131" t="s">
        <v>139</v>
      </c>
      <c r="Y10" s="131"/>
      <c r="Z10" s="131"/>
      <c r="AA10" s="131" t="s">
        <v>251</v>
      </c>
      <c r="AB10" s="131" t="s">
        <v>241</v>
      </c>
      <c r="AC10" s="131"/>
      <c r="AD10" s="131"/>
      <c r="AE10" s="131"/>
      <c r="AF10" s="131" t="s">
        <v>140</v>
      </c>
      <c r="AG10" s="131" t="s">
        <v>141</v>
      </c>
      <c r="AH10" s="131"/>
      <c r="AI10" s="131" t="s">
        <v>252</v>
      </c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3"/>
      <c r="AU10" s="131"/>
      <c r="AV10" s="131"/>
      <c r="AW10" s="131"/>
      <c r="AX10" s="131"/>
      <c r="AY10" s="131"/>
      <c r="AZ10" s="131"/>
      <c r="BA10" s="131" t="s">
        <v>245</v>
      </c>
      <c r="BB10" s="131" t="s">
        <v>246</v>
      </c>
      <c r="BC10" s="131" t="s">
        <v>247</v>
      </c>
      <c r="BD10" s="131" t="s">
        <v>248</v>
      </c>
      <c r="BE10" s="131" t="s">
        <v>142</v>
      </c>
      <c r="BF10" s="131"/>
      <c r="BG10" s="131" t="s">
        <v>143</v>
      </c>
      <c r="BH10" s="131" t="s">
        <v>144</v>
      </c>
      <c r="BI10" s="132">
        <v>44332.5805555556</v>
      </c>
      <c r="BJ10" s="133">
        <v>0</v>
      </c>
      <c r="BK10" s="133">
        <v>0</v>
      </c>
      <c r="BL10" s="133">
        <v>0</v>
      </c>
      <c r="BM10" s="131"/>
      <c r="BN10" s="131"/>
      <c r="BO10" s="131"/>
      <c r="BP10" s="134"/>
    </row>
    <row r="11" spans="1:68">
      <c r="A11" s="131" t="s">
        <v>255</v>
      </c>
      <c r="B11" s="131" t="s">
        <v>256</v>
      </c>
      <c r="C11" s="132">
        <v>44332.8034722222</v>
      </c>
      <c r="D11" s="131" t="s">
        <v>133</v>
      </c>
      <c r="E11" s="131" t="s">
        <v>257</v>
      </c>
      <c r="F11" s="133">
        <v>0</v>
      </c>
      <c r="G11" s="133">
        <v>0</v>
      </c>
      <c r="H11" s="133">
        <v>20</v>
      </c>
      <c r="I11" s="133">
        <v>0</v>
      </c>
      <c r="J11" s="133"/>
      <c r="K11" s="133"/>
      <c r="L11" s="133"/>
      <c r="M11" s="133"/>
      <c r="N11" s="133"/>
      <c r="O11" s="133"/>
      <c r="P11" s="133"/>
      <c r="Q11" s="133">
        <f t="shared" si="0"/>
        <v>0</v>
      </c>
      <c r="R11" s="133">
        <f t="shared" si="1"/>
        <v>0</v>
      </c>
      <c r="S11" s="133">
        <v>0</v>
      </c>
      <c r="T11" s="133">
        <v>0</v>
      </c>
      <c r="U11" s="133">
        <v>0</v>
      </c>
      <c r="V11" s="131" t="s">
        <v>138</v>
      </c>
      <c r="W11" s="131"/>
      <c r="X11" s="131" t="s">
        <v>258</v>
      </c>
      <c r="Y11" s="131"/>
      <c r="Z11" s="131"/>
      <c r="AA11" s="131" t="s">
        <v>259</v>
      </c>
      <c r="AB11" s="131" t="s">
        <v>241</v>
      </c>
      <c r="AC11" s="131"/>
      <c r="AD11" s="131"/>
      <c r="AE11" s="131"/>
      <c r="AF11" s="131" t="s">
        <v>260</v>
      </c>
      <c r="AG11" s="131" t="s">
        <v>261</v>
      </c>
      <c r="AH11" s="131"/>
      <c r="AI11" s="131" t="s">
        <v>262</v>
      </c>
      <c r="AJ11" s="131" t="s">
        <v>263</v>
      </c>
      <c r="AK11" s="131"/>
      <c r="AL11" s="131"/>
      <c r="AM11" s="131"/>
      <c r="AN11" s="131"/>
      <c r="AO11" s="131"/>
      <c r="AP11" s="131"/>
      <c r="AQ11" s="131"/>
      <c r="AR11" s="131"/>
      <c r="AS11" s="131"/>
      <c r="AT11" s="133"/>
      <c r="AU11" s="131"/>
      <c r="AV11" s="131"/>
      <c r="AW11" s="131"/>
      <c r="AX11" s="131"/>
      <c r="AY11" s="131"/>
      <c r="AZ11" s="131"/>
      <c r="BA11" s="131" t="s">
        <v>264</v>
      </c>
      <c r="BB11" s="131" t="s">
        <v>265</v>
      </c>
      <c r="BC11" s="131" t="s">
        <v>266</v>
      </c>
      <c r="BD11" s="131" t="s">
        <v>248</v>
      </c>
      <c r="BE11" s="131" t="s">
        <v>267</v>
      </c>
      <c r="BF11" s="131"/>
      <c r="BG11" s="131" t="s">
        <v>268</v>
      </c>
      <c r="BH11" s="131" t="s">
        <v>269</v>
      </c>
      <c r="BI11" s="132">
        <v>44332.800694444399</v>
      </c>
      <c r="BJ11" s="133">
        <v>0</v>
      </c>
      <c r="BK11" s="133">
        <v>0</v>
      </c>
      <c r="BL11" s="133">
        <v>0</v>
      </c>
      <c r="BM11" s="131"/>
      <c r="BN11" s="131"/>
      <c r="BO11" s="134" t="s">
        <v>270</v>
      </c>
      <c r="BP11" s="134"/>
    </row>
    <row r="15" spans="1:68">
      <c r="A15" s="137" t="s">
        <v>276</v>
      </c>
      <c r="B15" s="1" t="s">
        <v>277</v>
      </c>
    </row>
    <row r="16" spans="1:68">
      <c r="B16" s="1" t="s">
        <v>279</v>
      </c>
    </row>
    <row r="17" spans="1:2">
      <c r="B17" s="1" t="s">
        <v>283</v>
      </c>
    </row>
    <row r="18" spans="1:2">
      <c r="B18" s="1" t="s">
        <v>291</v>
      </c>
    </row>
    <row r="22" spans="1:2">
      <c r="A22" s="136"/>
      <c r="B22" s="1" t="s">
        <v>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7"/>
  <sheetViews>
    <sheetView zoomScale="90" zoomScaleNormal="90" workbookViewId="0">
      <selection activeCell="I23" sqref="C23:L30"/>
    </sheetView>
  </sheetViews>
  <sheetFormatPr defaultRowHeight="15"/>
  <cols>
    <col min="1" max="1" width="4.140625" style="1" customWidth="1"/>
    <col min="2" max="2" width="9.140625" style="1"/>
    <col min="3" max="3" width="7.7109375" style="1" customWidth="1"/>
    <col min="4" max="4" width="12.85546875" style="1" customWidth="1"/>
    <col min="5" max="5" width="21" style="1" customWidth="1"/>
    <col min="6" max="6" width="18.7109375" style="25" customWidth="1"/>
    <col min="7" max="7" width="15.85546875" style="25" customWidth="1"/>
    <col min="8" max="8" width="15" style="25" customWidth="1"/>
    <col min="9" max="9" width="29.7109375" style="25" bestFit="1" customWidth="1"/>
    <col min="10" max="10" width="14.28515625" style="1" customWidth="1"/>
    <col min="11" max="11" width="19.42578125" style="1" customWidth="1"/>
    <col min="12" max="12" width="14.140625" style="1" customWidth="1"/>
    <col min="13" max="13" width="10.7109375" style="1" bestFit="1" customWidth="1"/>
    <col min="14" max="14" width="10.28515625" style="1" bestFit="1" customWidth="1"/>
    <col min="15" max="15" width="9.5703125" style="1" customWidth="1"/>
    <col min="16" max="16" width="9.140625" style="1"/>
    <col min="17" max="17" width="10.42578125" style="1" customWidth="1"/>
    <col min="18" max="16384" width="9.140625" style="1"/>
  </cols>
  <sheetData>
    <row r="1" spans="1:15" ht="18.75">
      <c r="C1" s="2" t="s">
        <v>114</v>
      </c>
    </row>
    <row r="4" spans="1:15" s="109" customFormat="1">
      <c r="A4" s="108" t="s">
        <v>1</v>
      </c>
      <c r="B4" s="109" t="s">
        <v>115</v>
      </c>
      <c r="F4" s="110"/>
      <c r="G4" s="110"/>
      <c r="H4" s="110"/>
      <c r="I4" s="110"/>
    </row>
    <row r="6" spans="1:15" ht="15.75" thickBot="1">
      <c r="C6" s="138" t="s">
        <v>24</v>
      </c>
      <c r="D6" s="138"/>
      <c r="E6" s="138"/>
      <c r="F6" s="138"/>
      <c r="G6" s="138"/>
      <c r="H6" s="138"/>
      <c r="I6" s="138"/>
      <c r="J6" s="138"/>
      <c r="O6" s="28"/>
    </row>
    <row r="7" spans="1:15">
      <c r="C7" s="4"/>
      <c r="D7" s="5"/>
      <c r="E7" s="5"/>
      <c r="F7" s="26"/>
      <c r="G7" s="26"/>
      <c r="H7" s="26"/>
      <c r="I7" s="26"/>
      <c r="J7" s="29"/>
      <c r="K7" s="30"/>
      <c r="L7" s="30"/>
      <c r="M7" s="30"/>
      <c r="N7" s="30"/>
      <c r="O7" s="32"/>
    </row>
    <row r="8" spans="1:15">
      <c r="C8" s="140" t="s">
        <v>2</v>
      </c>
      <c r="D8" s="141"/>
      <c r="E8" s="18"/>
      <c r="F8" s="9" t="s">
        <v>4</v>
      </c>
      <c r="G8" s="15"/>
      <c r="H8" s="15"/>
      <c r="I8" s="15"/>
      <c r="J8" s="10" t="s">
        <v>15</v>
      </c>
      <c r="K8" s="30"/>
      <c r="L8" s="30"/>
      <c r="M8" s="30"/>
      <c r="N8" s="30"/>
      <c r="O8" s="30"/>
    </row>
    <row r="9" spans="1:15">
      <c r="C9" s="8"/>
      <c r="D9" s="6"/>
      <c r="E9" s="6"/>
      <c r="F9" s="15"/>
      <c r="G9" s="15"/>
      <c r="H9" s="15"/>
      <c r="I9" s="15"/>
      <c r="J9" s="7"/>
      <c r="K9" s="30"/>
      <c r="L9" s="30"/>
      <c r="M9" s="30"/>
      <c r="N9" s="30"/>
      <c r="O9" s="30"/>
    </row>
    <row r="10" spans="1:15">
      <c r="C10" s="140" t="s">
        <v>3</v>
      </c>
      <c r="D10" s="141"/>
      <c r="E10" s="18"/>
      <c r="F10" s="9" t="s">
        <v>65</v>
      </c>
      <c r="G10" s="27"/>
      <c r="H10" s="9" t="s">
        <v>66</v>
      </c>
      <c r="I10" s="27"/>
      <c r="J10" s="10" t="s">
        <v>186</v>
      </c>
      <c r="K10" s="30"/>
      <c r="L10" s="31"/>
      <c r="M10" s="30"/>
      <c r="N10" s="31"/>
      <c r="O10" s="31"/>
    </row>
    <row r="11" spans="1:15">
      <c r="C11" s="8"/>
      <c r="D11" s="6"/>
      <c r="E11" s="6"/>
      <c r="F11" s="15"/>
      <c r="G11" s="15"/>
      <c r="H11" s="15"/>
      <c r="I11" s="15"/>
      <c r="J11" s="7"/>
      <c r="K11" s="30"/>
      <c r="L11" s="30"/>
      <c r="M11" s="30"/>
      <c r="N11" s="30"/>
      <c r="O11" s="30"/>
    </row>
    <row r="12" spans="1:15">
      <c r="C12" s="8"/>
      <c r="D12" s="6"/>
      <c r="E12" s="6"/>
      <c r="F12" s="15"/>
      <c r="G12" s="15"/>
      <c r="H12" s="15"/>
      <c r="I12" s="15"/>
      <c r="J12" s="7"/>
      <c r="K12" s="30"/>
      <c r="L12" s="30"/>
      <c r="M12" s="30"/>
      <c r="N12" s="30"/>
      <c r="O12" s="30"/>
    </row>
    <row r="13" spans="1:15">
      <c r="C13" s="42" t="s">
        <v>8</v>
      </c>
      <c r="D13" s="43" t="s">
        <v>9</v>
      </c>
      <c r="E13" s="43" t="s">
        <v>23</v>
      </c>
      <c r="F13" s="43" t="s">
        <v>10</v>
      </c>
      <c r="G13" s="43" t="s">
        <v>21</v>
      </c>
      <c r="H13" s="43" t="s">
        <v>20</v>
      </c>
      <c r="I13" s="43" t="s">
        <v>22</v>
      </c>
      <c r="J13" s="33"/>
      <c r="K13" s="30"/>
      <c r="L13" s="30"/>
      <c r="M13" s="30"/>
      <c r="N13" s="30"/>
      <c r="O13" s="30"/>
    </row>
    <row r="14" spans="1:15">
      <c r="C14" s="11">
        <v>1</v>
      </c>
      <c r="D14" s="9" t="s">
        <v>11</v>
      </c>
      <c r="E14" s="12" t="s">
        <v>16</v>
      </c>
      <c r="F14" s="9">
        <f>SUM(G14:I14)</f>
        <v>123</v>
      </c>
      <c r="G14" s="16">
        <v>66</v>
      </c>
      <c r="H14" s="21">
        <v>55</v>
      </c>
      <c r="I14" s="21">
        <v>2</v>
      </c>
      <c r="J14" s="33"/>
      <c r="K14" s="30"/>
      <c r="L14" s="30"/>
      <c r="M14" s="30"/>
      <c r="N14" s="30"/>
      <c r="O14" s="30"/>
    </row>
    <row r="15" spans="1:15">
      <c r="C15" s="11">
        <v>2</v>
      </c>
      <c r="D15" s="9" t="s">
        <v>11</v>
      </c>
      <c r="E15" s="12" t="s">
        <v>17</v>
      </c>
      <c r="F15" s="9">
        <f>SUM(G15:I15)</f>
        <v>13</v>
      </c>
      <c r="G15" s="19">
        <v>6</v>
      </c>
      <c r="H15" s="21">
        <v>7</v>
      </c>
      <c r="I15" s="21">
        <v>0</v>
      </c>
      <c r="J15" s="33"/>
      <c r="K15" s="30"/>
      <c r="L15" s="30"/>
      <c r="M15" s="30"/>
      <c r="N15" s="30"/>
      <c r="O15" s="30"/>
    </row>
    <row r="16" spans="1:15">
      <c r="A16" s="3"/>
      <c r="C16" s="11">
        <v>3</v>
      </c>
      <c r="D16" s="9" t="s">
        <v>11</v>
      </c>
      <c r="E16" s="12" t="s">
        <v>12</v>
      </c>
      <c r="F16" s="9">
        <f t="shared" ref="F16:F18" si="0">SUM(G16:I16)</f>
        <v>24</v>
      </c>
      <c r="G16" s="19">
        <v>7</v>
      </c>
      <c r="H16" s="21">
        <v>16</v>
      </c>
      <c r="I16" s="21">
        <v>1</v>
      </c>
      <c r="J16" s="33"/>
      <c r="K16" s="30"/>
      <c r="L16" s="30"/>
      <c r="M16" s="30"/>
      <c r="N16" s="30"/>
      <c r="O16" s="30"/>
    </row>
    <row r="17" spans="1:15">
      <c r="A17" s="3"/>
      <c r="C17" s="22">
        <v>4</v>
      </c>
      <c r="D17" s="9" t="s">
        <v>11</v>
      </c>
      <c r="E17" s="23" t="s">
        <v>18</v>
      </c>
      <c r="F17" s="9">
        <f>SUM(G17:I17)</f>
        <v>168</v>
      </c>
      <c r="G17" s="19">
        <v>92</v>
      </c>
      <c r="H17" s="21">
        <v>76</v>
      </c>
      <c r="I17" s="21">
        <v>0</v>
      </c>
      <c r="J17" s="33"/>
      <c r="K17" s="30"/>
      <c r="L17" s="30"/>
      <c r="M17" s="30"/>
      <c r="N17" s="30"/>
      <c r="O17" s="30"/>
    </row>
    <row r="18" spans="1:15">
      <c r="A18" s="3"/>
      <c r="C18" s="22">
        <v>5</v>
      </c>
      <c r="D18" s="9" t="s">
        <v>11</v>
      </c>
      <c r="E18" s="23" t="s">
        <v>19</v>
      </c>
      <c r="F18" s="9">
        <f t="shared" si="0"/>
        <v>144</v>
      </c>
      <c r="G18" s="19">
        <v>66</v>
      </c>
      <c r="H18" s="21">
        <v>77</v>
      </c>
      <c r="I18" s="21">
        <v>1</v>
      </c>
      <c r="J18" s="33"/>
      <c r="K18" s="30"/>
      <c r="L18" s="30"/>
      <c r="M18" s="30"/>
      <c r="N18" s="30"/>
      <c r="O18" s="30"/>
    </row>
    <row r="19" spans="1:15" ht="15.75" thickBot="1">
      <c r="C19" s="13" t="s">
        <v>13</v>
      </c>
      <c r="D19" s="17" t="s">
        <v>13</v>
      </c>
      <c r="E19" s="14" t="s">
        <v>14</v>
      </c>
      <c r="F19" s="14" t="s">
        <v>14</v>
      </c>
      <c r="G19" s="17" t="s">
        <v>13</v>
      </c>
      <c r="H19" s="24" t="s">
        <v>13</v>
      </c>
      <c r="I19" s="24" t="s">
        <v>13</v>
      </c>
      <c r="J19" s="34"/>
      <c r="K19" s="30"/>
      <c r="L19" s="30"/>
      <c r="M19" s="30"/>
      <c r="N19" s="30"/>
      <c r="O19" s="30"/>
    </row>
    <row r="23" spans="1:15" s="109" customFormat="1">
      <c r="A23" s="108" t="s">
        <v>0</v>
      </c>
      <c r="B23" s="109" t="s">
        <v>147</v>
      </c>
      <c r="F23" s="110"/>
      <c r="G23" s="110"/>
      <c r="H23" s="110"/>
      <c r="I23" s="110"/>
    </row>
    <row r="25" spans="1:15" ht="15.75" thickBot="1">
      <c r="C25" s="138" t="s">
        <v>78</v>
      </c>
      <c r="D25" s="138"/>
      <c r="E25" s="138"/>
      <c r="F25" s="138"/>
      <c r="G25" s="138"/>
      <c r="H25" s="138"/>
      <c r="I25" s="138"/>
      <c r="J25" s="138"/>
      <c r="K25" s="138"/>
      <c r="L25" s="138"/>
    </row>
    <row r="26" spans="1:15"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29"/>
    </row>
    <row r="27" spans="1:15" ht="15.75" thickBot="1">
      <c r="C27" s="139" t="s">
        <v>15</v>
      </c>
      <c r="D27" s="139"/>
      <c r="E27" s="57"/>
      <c r="F27" s="57"/>
      <c r="G27" s="57"/>
      <c r="H27" s="57"/>
      <c r="I27" s="57"/>
      <c r="J27" s="57"/>
      <c r="K27" s="57"/>
      <c r="L27" s="57"/>
      <c r="M27" s="7"/>
    </row>
    <row r="28" spans="1:15" ht="32.25" customHeight="1">
      <c r="C28" s="58" t="s">
        <v>27</v>
      </c>
      <c r="D28" s="103" t="s">
        <v>9</v>
      </c>
      <c r="E28" s="44" t="s">
        <v>62</v>
      </c>
      <c r="F28" s="44" t="s">
        <v>28</v>
      </c>
      <c r="G28" s="44" t="s">
        <v>21</v>
      </c>
      <c r="H28" s="44" t="s">
        <v>20</v>
      </c>
      <c r="I28" s="44" t="s">
        <v>63</v>
      </c>
      <c r="J28" s="44" t="s">
        <v>64</v>
      </c>
      <c r="K28" s="44" t="s">
        <v>34</v>
      </c>
      <c r="L28" s="44" t="s">
        <v>64</v>
      </c>
      <c r="M28" s="45" t="s">
        <v>67</v>
      </c>
    </row>
    <row r="29" spans="1:15" s="46" customFormat="1" ht="21" customHeight="1">
      <c r="C29" s="20">
        <v>1</v>
      </c>
      <c r="D29" s="104" t="s">
        <v>11</v>
      </c>
      <c r="E29" s="21">
        <v>1</v>
      </c>
      <c r="F29" s="49" t="s">
        <v>68</v>
      </c>
      <c r="G29" s="51">
        <v>140000</v>
      </c>
      <c r="H29" s="51"/>
      <c r="I29" s="49" t="s">
        <v>69</v>
      </c>
      <c r="J29" s="49" t="s">
        <v>70</v>
      </c>
      <c r="K29" s="49" t="s">
        <v>71</v>
      </c>
      <c r="L29" s="49" t="s">
        <v>72</v>
      </c>
      <c r="M29" s="47"/>
    </row>
    <row r="30" spans="1:15" s="46" customFormat="1" ht="21" customHeight="1">
      <c r="C30" s="20">
        <v>2</v>
      </c>
      <c r="D30" s="104" t="s">
        <v>11</v>
      </c>
      <c r="E30" s="21">
        <v>2</v>
      </c>
      <c r="F30" s="49" t="s">
        <v>73</v>
      </c>
      <c r="G30" s="51">
        <v>385000</v>
      </c>
      <c r="H30" s="51"/>
      <c r="I30" s="49" t="s">
        <v>74</v>
      </c>
      <c r="J30" s="49" t="s">
        <v>75</v>
      </c>
      <c r="K30" s="49" t="s">
        <v>76</v>
      </c>
      <c r="L30" s="49" t="s">
        <v>77</v>
      </c>
      <c r="M30" s="47"/>
    </row>
    <row r="31" spans="1:15" s="46" customFormat="1" ht="36" customHeight="1">
      <c r="C31" s="20">
        <v>3</v>
      </c>
      <c r="D31" s="104" t="s">
        <v>11</v>
      </c>
      <c r="E31" s="21">
        <v>3</v>
      </c>
      <c r="F31" s="50" t="s">
        <v>81</v>
      </c>
      <c r="G31" s="51"/>
      <c r="H31" s="51">
        <v>60000</v>
      </c>
      <c r="I31" s="49" t="s">
        <v>82</v>
      </c>
      <c r="J31" s="49" t="s">
        <v>83</v>
      </c>
      <c r="K31" s="49" t="s">
        <v>84</v>
      </c>
      <c r="L31" s="49" t="s">
        <v>85</v>
      </c>
      <c r="M31" s="47"/>
    </row>
    <row r="32" spans="1:15" s="46" customFormat="1" ht="21" customHeight="1">
      <c r="C32" s="53">
        <v>4</v>
      </c>
      <c r="D32" s="105" t="s">
        <v>11</v>
      </c>
      <c r="E32" s="54">
        <v>4</v>
      </c>
      <c r="F32" s="55" t="s">
        <v>80</v>
      </c>
      <c r="G32" s="56"/>
      <c r="H32" s="56">
        <v>40000</v>
      </c>
      <c r="I32" s="55" t="s">
        <v>86</v>
      </c>
      <c r="J32" s="55" t="s">
        <v>87</v>
      </c>
      <c r="K32" s="55" t="s">
        <v>89</v>
      </c>
      <c r="L32" s="55" t="s">
        <v>88</v>
      </c>
      <c r="M32" s="52" t="s">
        <v>90</v>
      </c>
    </row>
    <row r="33" spans="2:13" s="46" customFormat="1" ht="21" customHeight="1">
      <c r="C33" s="20">
        <v>5</v>
      </c>
      <c r="D33" s="104" t="s">
        <v>11</v>
      </c>
      <c r="E33" s="21">
        <v>5</v>
      </c>
      <c r="F33" s="49" t="s">
        <v>79</v>
      </c>
      <c r="G33" s="51"/>
      <c r="H33" s="51">
        <v>35000</v>
      </c>
      <c r="I33" s="49" t="s">
        <v>93</v>
      </c>
      <c r="J33" s="49" t="s">
        <v>91</v>
      </c>
      <c r="K33" s="49" t="s">
        <v>94</v>
      </c>
      <c r="L33" s="49" t="s">
        <v>92</v>
      </c>
      <c r="M33" s="47"/>
    </row>
    <row r="34" spans="2:13" s="46" customFormat="1" ht="15.75" thickBot="1">
      <c r="C34" s="48" t="s">
        <v>13</v>
      </c>
      <c r="D34" s="24" t="s">
        <v>13</v>
      </c>
      <c r="E34" s="24" t="s">
        <v>13</v>
      </c>
      <c r="F34" s="24"/>
      <c r="G34" s="24"/>
      <c r="H34" s="24"/>
      <c r="I34" s="24"/>
      <c r="J34" s="24"/>
      <c r="K34" s="24"/>
      <c r="L34" s="106"/>
      <c r="M34" s="107"/>
    </row>
    <row r="37" spans="2:13">
      <c r="B37" t="s">
        <v>116</v>
      </c>
    </row>
  </sheetData>
  <mergeCells count="5">
    <mergeCell ref="C25:L25"/>
    <mergeCell ref="C6:J6"/>
    <mergeCell ref="C27:D27"/>
    <mergeCell ref="C8:D8"/>
    <mergeCell ref="C10:D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6"/>
  <sheetViews>
    <sheetView zoomScale="90" zoomScaleNormal="90" workbookViewId="0">
      <selection activeCell="I23" sqref="C23:L30"/>
    </sheetView>
  </sheetViews>
  <sheetFormatPr defaultRowHeight="15"/>
  <cols>
    <col min="2" max="2" width="10.42578125" customWidth="1"/>
    <col min="3" max="3" width="16.42578125" customWidth="1"/>
    <col min="4" max="4" width="18.5703125" customWidth="1"/>
    <col min="5" max="5" width="16.28515625" customWidth="1"/>
    <col min="6" max="6" width="13.7109375" customWidth="1"/>
    <col min="7" max="7" width="15.140625" bestFit="1" customWidth="1"/>
    <col min="8" max="9" width="10.5703125" bestFit="1" customWidth="1"/>
    <col min="12" max="12" width="10" customWidth="1"/>
    <col min="13" max="13" width="12.140625" customWidth="1"/>
    <col min="14" max="14" width="14.5703125" customWidth="1"/>
    <col min="15" max="15" width="18" bestFit="1" customWidth="1"/>
    <col min="16" max="16" width="11.5703125" customWidth="1"/>
    <col min="17" max="17" width="11.7109375" customWidth="1"/>
    <col min="18" max="18" width="10.42578125" customWidth="1"/>
  </cols>
  <sheetData>
    <row r="1" spans="1:3" ht="21">
      <c r="C1" s="72" t="s">
        <v>104</v>
      </c>
    </row>
    <row r="3" spans="1:3">
      <c r="A3" s="59" t="s">
        <v>95</v>
      </c>
    </row>
    <row r="27" spans="1:13">
      <c r="I27" t="s">
        <v>96</v>
      </c>
    </row>
    <row r="29" spans="1:13">
      <c r="A29" s="59" t="s">
        <v>97</v>
      </c>
      <c r="B29" s="59" t="s">
        <v>98</v>
      </c>
      <c r="C29" s="59"/>
    </row>
    <row r="30" spans="1:13" ht="15.75" thickBot="1">
      <c r="A30" s="59"/>
      <c r="B30" s="146" t="s">
        <v>99</v>
      </c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</row>
    <row r="31" spans="1:13">
      <c r="B31" s="60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2" t="s">
        <v>26</v>
      </c>
    </row>
    <row r="32" spans="1:13">
      <c r="B32" s="147" t="s">
        <v>2</v>
      </c>
      <c r="C32" s="142"/>
      <c r="D32" s="63"/>
      <c r="E32" s="63"/>
      <c r="F32" s="63"/>
      <c r="G32" s="63"/>
      <c r="H32" s="63"/>
      <c r="I32" s="63"/>
      <c r="J32" s="63"/>
      <c r="K32" s="63"/>
      <c r="L32" s="63"/>
      <c r="M32" s="64"/>
    </row>
    <row r="33" spans="1:18">
      <c r="B33" s="65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4"/>
    </row>
    <row r="34" spans="1:18">
      <c r="B34" s="147" t="s">
        <v>3</v>
      </c>
      <c r="C34" s="142"/>
      <c r="D34" s="63"/>
      <c r="E34" s="40" t="s">
        <v>28</v>
      </c>
      <c r="F34" s="63"/>
      <c r="G34" s="40" t="s">
        <v>4</v>
      </c>
      <c r="H34" s="63"/>
      <c r="I34" s="40" t="s">
        <v>5</v>
      </c>
      <c r="J34" s="63"/>
      <c r="K34" s="40" t="s">
        <v>6</v>
      </c>
      <c r="L34" s="63"/>
      <c r="M34" s="66" t="s">
        <v>7</v>
      </c>
    </row>
    <row r="35" spans="1:18">
      <c r="B35" s="65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4"/>
    </row>
    <row r="36" spans="1:18">
      <c r="B36" s="6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4"/>
    </row>
    <row r="37" spans="1:18" s="83" customFormat="1">
      <c r="B37" s="84" t="s">
        <v>8</v>
      </c>
      <c r="C37" s="85" t="s">
        <v>9</v>
      </c>
      <c r="D37" s="85" t="s">
        <v>100</v>
      </c>
      <c r="E37" s="148" t="s">
        <v>10</v>
      </c>
      <c r="F37" s="148"/>
      <c r="G37" s="85" t="s">
        <v>107</v>
      </c>
      <c r="H37" s="85" t="s">
        <v>105</v>
      </c>
      <c r="I37" s="86"/>
      <c r="J37" s="86"/>
      <c r="K37" s="86"/>
      <c r="L37" s="86"/>
      <c r="M37" s="87"/>
    </row>
    <row r="38" spans="1:18">
      <c r="B38" s="67">
        <v>1</v>
      </c>
      <c r="C38" s="40" t="s">
        <v>11</v>
      </c>
      <c r="D38" s="41" t="s">
        <v>101</v>
      </c>
      <c r="E38" s="142">
        <f>SUM(G38:H38)</f>
        <v>15</v>
      </c>
      <c r="F38" s="142"/>
      <c r="G38" s="40">
        <v>13</v>
      </c>
      <c r="H38" s="40">
        <v>2</v>
      </c>
      <c r="I38" s="63"/>
      <c r="J38" s="63"/>
      <c r="K38" s="63"/>
      <c r="L38" s="63"/>
      <c r="M38" s="64"/>
    </row>
    <row r="39" spans="1:18">
      <c r="B39" s="67">
        <v>2</v>
      </c>
      <c r="C39" s="40" t="s">
        <v>11</v>
      </c>
      <c r="D39" s="41" t="s">
        <v>46</v>
      </c>
      <c r="E39" s="142">
        <f>SUM(G39:H39)</f>
        <v>30</v>
      </c>
      <c r="F39" s="142"/>
      <c r="G39" s="40">
        <v>30</v>
      </c>
      <c r="H39" s="40">
        <v>0</v>
      </c>
      <c r="I39" s="63"/>
      <c r="J39" s="63"/>
      <c r="K39" s="63"/>
      <c r="L39" s="63"/>
      <c r="M39" s="64"/>
    </row>
    <row r="40" spans="1:18">
      <c r="B40" s="67">
        <v>3</v>
      </c>
      <c r="C40" s="40" t="s">
        <v>11</v>
      </c>
      <c r="D40" s="41" t="s">
        <v>12</v>
      </c>
      <c r="E40" s="142">
        <f t="shared" ref="E40" si="0">SUM(G40:H40)</f>
        <v>5</v>
      </c>
      <c r="F40" s="142"/>
      <c r="G40" s="40">
        <v>4</v>
      </c>
      <c r="H40" s="40">
        <v>1</v>
      </c>
      <c r="I40" s="63"/>
      <c r="J40" s="63"/>
      <c r="K40" s="63"/>
      <c r="L40" s="63"/>
      <c r="M40" s="64"/>
    </row>
    <row r="41" spans="1:18" ht="15.75" thickBot="1">
      <c r="B41" s="68" t="s">
        <v>13</v>
      </c>
      <c r="C41" s="69" t="s">
        <v>14</v>
      </c>
      <c r="D41" s="69" t="s">
        <v>14</v>
      </c>
      <c r="E41" s="143" t="s">
        <v>14</v>
      </c>
      <c r="F41" s="144"/>
      <c r="G41" s="69" t="s">
        <v>13</v>
      </c>
      <c r="H41" s="69" t="s">
        <v>13</v>
      </c>
      <c r="I41" s="70"/>
      <c r="J41" s="70"/>
      <c r="K41" s="70"/>
      <c r="L41" s="70"/>
      <c r="M41" s="71"/>
    </row>
    <row r="42" spans="1:18"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</row>
    <row r="43" spans="1:18">
      <c r="A43" s="59" t="s">
        <v>102</v>
      </c>
      <c r="B43" s="59" t="s">
        <v>103</v>
      </c>
      <c r="C43" s="59"/>
    </row>
    <row r="44" spans="1:18" ht="21.75" customHeight="1">
      <c r="A44" s="59"/>
      <c r="B44" s="146" t="s">
        <v>25</v>
      </c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</row>
    <row r="45" spans="1:18">
      <c r="A45" s="59"/>
      <c r="B45" s="35"/>
      <c r="C45" s="35"/>
      <c r="D45" s="36"/>
      <c r="E45" s="36"/>
      <c r="F45" s="36"/>
      <c r="G45" s="36"/>
      <c r="H45" s="36"/>
      <c r="I45" s="36"/>
      <c r="J45" s="36"/>
      <c r="K45" s="36"/>
      <c r="L45" s="36"/>
      <c r="M45" s="37" t="s">
        <v>26</v>
      </c>
      <c r="N45" s="36"/>
      <c r="O45" s="36"/>
      <c r="P45" s="36"/>
      <c r="Q45" s="36"/>
      <c r="R45" s="36"/>
    </row>
    <row r="46" spans="1:18">
      <c r="A46" s="59"/>
      <c r="B46" s="35"/>
      <c r="C46" s="35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18" ht="39.75" customHeight="1">
      <c r="B47" s="38" t="s">
        <v>27</v>
      </c>
      <c r="C47" s="38" t="s">
        <v>9</v>
      </c>
      <c r="D47" s="38" t="s">
        <v>62</v>
      </c>
      <c r="E47" s="38" t="s">
        <v>28</v>
      </c>
      <c r="F47" s="38" t="s">
        <v>29</v>
      </c>
      <c r="G47" s="38" t="s">
        <v>30</v>
      </c>
      <c r="H47" s="39" t="s">
        <v>31</v>
      </c>
      <c r="I47" s="38" t="s">
        <v>21</v>
      </c>
      <c r="J47" s="38" t="s">
        <v>20</v>
      </c>
      <c r="K47" s="38" t="s">
        <v>32</v>
      </c>
      <c r="L47" s="38" t="s">
        <v>33</v>
      </c>
      <c r="M47" s="38" t="s">
        <v>34</v>
      </c>
      <c r="N47" s="38" t="s">
        <v>35</v>
      </c>
      <c r="O47" s="38" t="s">
        <v>36</v>
      </c>
      <c r="P47" s="38" t="s">
        <v>37</v>
      </c>
      <c r="Q47" s="38" t="s">
        <v>38</v>
      </c>
      <c r="R47" s="38" t="s">
        <v>39</v>
      </c>
    </row>
    <row r="48" spans="1:18" s="73" customFormat="1" ht="24">
      <c r="B48" s="74">
        <v>1</v>
      </c>
      <c r="C48" s="75" t="s">
        <v>40</v>
      </c>
      <c r="D48" s="75">
        <v>1</v>
      </c>
      <c r="E48" s="76" t="s">
        <v>41</v>
      </c>
      <c r="F48" s="77" t="s">
        <v>42</v>
      </c>
      <c r="G48" s="74">
        <v>5</v>
      </c>
      <c r="H48" s="77" t="s">
        <v>43</v>
      </c>
      <c r="I48" s="78">
        <v>20000</v>
      </c>
      <c r="J48" s="77">
        <v>0</v>
      </c>
      <c r="K48" s="77">
        <v>0</v>
      </c>
      <c r="L48" s="77">
        <v>0</v>
      </c>
      <c r="M48" s="77" t="s">
        <v>44</v>
      </c>
      <c r="N48" s="79" t="s">
        <v>45</v>
      </c>
      <c r="O48" s="77" t="s">
        <v>46</v>
      </c>
      <c r="P48" s="80">
        <v>44330</v>
      </c>
      <c r="Q48" s="78">
        <v>6000</v>
      </c>
      <c r="R48" s="77"/>
    </row>
    <row r="49" spans="2:18" s="73" customFormat="1">
      <c r="B49" s="74">
        <v>2</v>
      </c>
      <c r="C49" s="75" t="s">
        <v>40</v>
      </c>
      <c r="D49" s="75">
        <v>2</v>
      </c>
      <c r="E49" s="77" t="s">
        <v>47</v>
      </c>
      <c r="F49" s="77" t="s">
        <v>48</v>
      </c>
      <c r="G49" s="74">
        <v>1</v>
      </c>
      <c r="H49" s="77" t="s">
        <v>49</v>
      </c>
      <c r="I49" s="77">
        <v>0</v>
      </c>
      <c r="J49" s="78">
        <v>30000</v>
      </c>
      <c r="K49" s="77">
        <v>0</v>
      </c>
      <c r="L49" s="77">
        <v>0</v>
      </c>
      <c r="M49" s="77" t="s">
        <v>50</v>
      </c>
      <c r="N49" s="79" t="s">
        <v>51</v>
      </c>
      <c r="O49" s="77" t="s">
        <v>46</v>
      </c>
      <c r="P49" s="80">
        <v>44330</v>
      </c>
      <c r="Q49" s="77"/>
      <c r="R49" s="77"/>
    </row>
    <row r="50" spans="2:18" s="88" customFormat="1">
      <c r="B50" s="89">
        <v>3</v>
      </c>
      <c r="C50" s="90" t="s">
        <v>40</v>
      </c>
      <c r="D50" s="81">
        <v>3</v>
      </c>
      <c r="E50" s="91" t="s">
        <v>52</v>
      </c>
      <c r="F50" s="91" t="s">
        <v>53</v>
      </c>
      <c r="G50" s="89">
        <v>1</v>
      </c>
      <c r="H50" s="91" t="s">
        <v>43</v>
      </c>
      <c r="I50" s="92">
        <v>25000</v>
      </c>
      <c r="J50" s="91">
        <v>0</v>
      </c>
      <c r="K50" s="91">
        <v>0</v>
      </c>
      <c r="L50" s="91">
        <v>0</v>
      </c>
      <c r="M50" s="91" t="s">
        <v>54</v>
      </c>
      <c r="N50" s="93" t="s">
        <v>55</v>
      </c>
      <c r="O50" s="91" t="s">
        <v>46</v>
      </c>
      <c r="P50" s="94">
        <v>44330</v>
      </c>
      <c r="Q50" s="91"/>
      <c r="R50" s="82" t="s">
        <v>56</v>
      </c>
    </row>
    <row r="51" spans="2:18" s="95" customFormat="1">
      <c r="B51" s="96">
        <v>4</v>
      </c>
      <c r="C51" s="97" t="s">
        <v>40</v>
      </c>
      <c r="D51" s="97">
        <v>4</v>
      </c>
      <c r="E51" s="98" t="s">
        <v>110</v>
      </c>
      <c r="F51" s="98" t="s">
        <v>108</v>
      </c>
      <c r="G51" s="96">
        <v>1</v>
      </c>
      <c r="H51" s="98" t="s">
        <v>109</v>
      </c>
      <c r="I51" s="99">
        <v>1</v>
      </c>
      <c r="J51" s="98">
        <v>0</v>
      </c>
      <c r="K51" s="98">
        <v>0</v>
      </c>
      <c r="L51" s="98">
        <v>0</v>
      </c>
      <c r="M51" s="98" t="s">
        <v>111</v>
      </c>
      <c r="N51" s="100" t="s">
        <v>112</v>
      </c>
      <c r="O51" s="77" t="s">
        <v>46</v>
      </c>
      <c r="P51" s="101">
        <v>44330</v>
      </c>
      <c r="Q51" s="98"/>
      <c r="R51" s="102" t="s">
        <v>113</v>
      </c>
    </row>
    <row r="52" spans="2:18" s="73" customFormat="1">
      <c r="B52" s="74">
        <v>5</v>
      </c>
      <c r="C52" s="75" t="s">
        <v>40</v>
      </c>
      <c r="D52" s="75">
        <v>5</v>
      </c>
      <c r="E52" s="77" t="s">
        <v>57</v>
      </c>
      <c r="F52" s="77" t="s">
        <v>58</v>
      </c>
      <c r="G52" s="74">
        <v>1</v>
      </c>
      <c r="H52" s="77" t="s">
        <v>59</v>
      </c>
      <c r="I52" s="77">
        <v>0</v>
      </c>
      <c r="J52" s="78">
        <v>30000</v>
      </c>
      <c r="K52" s="77">
        <v>0</v>
      </c>
      <c r="L52" s="77">
        <v>0</v>
      </c>
      <c r="M52" s="77" t="s">
        <v>60</v>
      </c>
      <c r="N52" s="79" t="s">
        <v>61</v>
      </c>
      <c r="O52" s="77" t="s">
        <v>46</v>
      </c>
      <c r="P52" s="80">
        <v>44330</v>
      </c>
      <c r="Q52" s="77"/>
      <c r="R52" s="77"/>
    </row>
    <row r="53" spans="2:18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</row>
    <row r="56" spans="2:18">
      <c r="B56" t="s">
        <v>106</v>
      </c>
    </row>
  </sheetData>
  <mergeCells count="10">
    <mergeCell ref="E40:F40"/>
    <mergeCell ref="E41:F41"/>
    <mergeCell ref="B42:M42"/>
    <mergeCell ref="B44:Q44"/>
    <mergeCell ref="B30:M30"/>
    <mergeCell ref="B32:C32"/>
    <mergeCell ref="B34:C34"/>
    <mergeCell ref="E37:F37"/>
    <mergeCell ref="E38:F38"/>
    <mergeCell ref="E39:F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5"/>
  <sheetViews>
    <sheetView zoomScale="90" zoomScaleNormal="90" workbookViewId="0">
      <selection activeCell="I23" sqref="C23:L30"/>
    </sheetView>
  </sheetViews>
  <sheetFormatPr defaultRowHeight="15"/>
  <cols>
    <col min="1" max="1" width="5" style="1" bestFit="1" customWidth="1"/>
    <col min="2" max="2" width="16.85546875" style="1" customWidth="1"/>
    <col min="3" max="3" width="9.5703125" style="1" customWidth="1"/>
    <col min="4" max="4" width="9.140625" style="1" customWidth="1"/>
    <col min="5" max="5" width="10.28515625" style="1" bestFit="1" customWidth="1"/>
    <col min="6" max="7" width="25.42578125" style="1" customWidth="1"/>
    <col min="8" max="8" width="6.5703125" style="1" customWidth="1"/>
    <col min="9" max="9" width="6.28515625" style="1" customWidth="1"/>
    <col min="10" max="10" width="9.140625" style="1"/>
    <col min="11" max="11" width="13.7109375" style="1" bestFit="1" customWidth="1"/>
    <col min="12" max="12" width="11.140625" style="1" bestFit="1" customWidth="1"/>
    <col min="13" max="13" width="11.7109375" style="1" bestFit="1" customWidth="1"/>
    <col min="14" max="14" width="12.140625" style="1" bestFit="1" customWidth="1"/>
    <col min="15" max="15" width="20.5703125" style="1" bestFit="1" customWidth="1"/>
    <col min="16" max="16" width="10.7109375" style="1" bestFit="1" customWidth="1"/>
    <col min="17" max="16384" width="9.140625" style="1"/>
  </cols>
  <sheetData>
    <row r="1" spans="1:16" ht="18.75">
      <c r="C1" s="2" t="s">
        <v>176</v>
      </c>
    </row>
    <row r="2" spans="1:16" ht="18.75">
      <c r="C2" s="2"/>
    </row>
    <row r="3" spans="1:16" ht="18.75">
      <c r="C3" s="2"/>
    </row>
    <row r="4" spans="1:16" ht="18.75">
      <c r="A4" s="111"/>
      <c r="B4" s="111"/>
      <c r="C4" s="117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</row>
    <row r="5" spans="1:16">
      <c r="A5" s="111"/>
      <c r="B5" s="111"/>
      <c r="C5" s="149" t="s">
        <v>181</v>
      </c>
      <c r="D5" s="150"/>
      <c r="E5" s="151"/>
      <c r="F5" s="111"/>
      <c r="G5" s="12" t="s">
        <v>182</v>
      </c>
      <c r="H5" s="111"/>
      <c r="I5" s="111"/>
      <c r="J5" s="111"/>
      <c r="K5" s="12" t="s">
        <v>184</v>
      </c>
      <c r="L5" s="111"/>
      <c r="M5" s="111"/>
      <c r="N5" s="111"/>
      <c r="O5" s="111"/>
      <c r="P5" s="111"/>
    </row>
    <row r="6" spans="1:16" ht="8.25" customHeight="1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</row>
    <row r="7" spans="1:16">
      <c r="A7" s="111"/>
      <c r="B7" s="111"/>
      <c r="C7" s="152" t="s">
        <v>65</v>
      </c>
      <c r="D7" s="150"/>
      <c r="E7" s="151"/>
      <c r="F7" s="111"/>
      <c r="G7" s="12" t="s">
        <v>183</v>
      </c>
      <c r="H7" s="111"/>
      <c r="I7" s="111"/>
      <c r="J7" s="111"/>
      <c r="K7" s="12" t="s">
        <v>185</v>
      </c>
      <c r="L7" s="111"/>
      <c r="M7" s="111"/>
      <c r="N7" s="111"/>
      <c r="O7" s="111"/>
      <c r="P7" s="111"/>
    </row>
    <row r="8" spans="1:16">
      <c r="A8" s="111"/>
      <c r="B8" s="111"/>
      <c r="C8" s="15"/>
      <c r="D8" s="15"/>
      <c r="E8" s="111"/>
      <c r="F8" s="111"/>
      <c r="G8" s="6"/>
      <c r="H8" s="111"/>
      <c r="I8" s="111"/>
      <c r="J8" s="111"/>
      <c r="K8" s="111"/>
      <c r="L8" s="111"/>
      <c r="M8" s="111"/>
      <c r="N8" s="111"/>
      <c r="O8" s="111"/>
      <c r="P8" s="111"/>
    </row>
    <row r="9" spans="1:16">
      <c r="A9" s="111"/>
      <c r="B9" s="111"/>
      <c r="C9" s="9" t="s">
        <v>186</v>
      </c>
      <c r="D9" s="118"/>
      <c r="E9" s="119" t="s">
        <v>15</v>
      </c>
      <c r="F9" s="111"/>
      <c r="G9" s="6"/>
      <c r="H9" s="111"/>
      <c r="I9" s="111"/>
      <c r="J9" s="111"/>
      <c r="K9" s="111"/>
      <c r="L9" s="111"/>
      <c r="M9" s="111"/>
      <c r="N9" s="111"/>
      <c r="O9" s="111"/>
      <c r="P9" s="111"/>
    </row>
    <row r="10" spans="1:16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</row>
    <row r="11" spans="1:16" ht="28.5">
      <c r="A11" s="112" t="s">
        <v>27</v>
      </c>
      <c r="B11" s="112" t="s">
        <v>28</v>
      </c>
      <c r="C11" s="112" t="s">
        <v>148</v>
      </c>
      <c r="D11" s="112" t="s">
        <v>149</v>
      </c>
      <c r="E11" s="112" t="s">
        <v>150</v>
      </c>
      <c r="F11" s="112" t="s">
        <v>151</v>
      </c>
      <c r="G11" s="112" t="s">
        <v>152</v>
      </c>
      <c r="H11" s="112" t="s">
        <v>30</v>
      </c>
      <c r="I11" s="112" t="s">
        <v>153</v>
      </c>
      <c r="J11" s="112" t="s">
        <v>31</v>
      </c>
      <c r="K11" s="112" t="s">
        <v>29</v>
      </c>
      <c r="L11" s="112" t="s">
        <v>154</v>
      </c>
      <c r="M11" s="112" t="s">
        <v>155</v>
      </c>
      <c r="N11" s="112" t="s">
        <v>180</v>
      </c>
      <c r="O11" s="112" t="s">
        <v>156</v>
      </c>
      <c r="P11" s="112" t="s">
        <v>67</v>
      </c>
    </row>
    <row r="12" spans="1:16" ht="81" customHeight="1">
      <c r="A12" s="113">
        <v>1</v>
      </c>
      <c r="B12" s="114" t="s">
        <v>157</v>
      </c>
      <c r="C12" s="115">
        <v>58000</v>
      </c>
      <c r="D12" s="115">
        <v>58000</v>
      </c>
      <c r="E12" s="115">
        <f xml:space="preserve"> D12-C12</f>
        <v>0</v>
      </c>
      <c r="F12" s="116" t="s">
        <v>187</v>
      </c>
      <c r="G12" s="116" t="s">
        <v>187</v>
      </c>
      <c r="H12" s="113">
        <v>1</v>
      </c>
      <c r="I12" s="113">
        <v>24</v>
      </c>
      <c r="J12" s="114" t="s">
        <v>158</v>
      </c>
      <c r="K12" s="114" t="s">
        <v>159</v>
      </c>
      <c r="L12" s="114" t="s">
        <v>160</v>
      </c>
      <c r="M12" s="114" t="s">
        <v>161</v>
      </c>
      <c r="N12" s="114" t="s">
        <v>177</v>
      </c>
      <c r="O12" s="114" t="s">
        <v>134</v>
      </c>
      <c r="P12" s="114" t="s">
        <v>162</v>
      </c>
    </row>
    <row r="13" spans="1:16" ht="51">
      <c r="A13" s="113">
        <v>2</v>
      </c>
      <c r="B13" s="114" t="s">
        <v>163</v>
      </c>
      <c r="C13" s="115">
        <v>55000</v>
      </c>
      <c r="D13" s="115">
        <v>45000</v>
      </c>
      <c r="E13" s="115">
        <f xml:space="preserve"> D13-C13</f>
        <v>-10000</v>
      </c>
      <c r="F13" s="116" t="s">
        <v>188</v>
      </c>
      <c r="G13" s="116" t="s">
        <v>189</v>
      </c>
      <c r="H13" s="113">
        <v>1</v>
      </c>
      <c r="I13" s="113">
        <v>15</v>
      </c>
      <c r="J13" s="114" t="s">
        <v>43</v>
      </c>
      <c r="K13" s="114" t="s">
        <v>164</v>
      </c>
      <c r="L13" s="114" t="s">
        <v>165</v>
      </c>
      <c r="M13" s="114" t="s">
        <v>166</v>
      </c>
      <c r="N13" s="114" t="s">
        <v>178</v>
      </c>
      <c r="O13" s="114" t="s">
        <v>167</v>
      </c>
      <c r="P13" s="114" t="s">
        <v>168</v>
      </c>
    </row>
    <row r="14" spans="1:16" ht="51">
      <c r="A14" s="124">
        <v>3</v>
      </c>
      <c r="B14" s="125" t="s">
        <v>169</v>
      </c>
      <c r="C14" s="125"/>
      <c r="D14" s="126">
        <v>264000</v>
      </c>
      <c r="E14" s="126">
        <f>D14-C14</f>
        <v>264000</v>
      </c>
      <c r="F14" s="125"/>
      <c r="G14" s="127" t="s">
        <v>190</v>
      </c>
      <c r="H14" s="124">
        <v>1</v>
      </c>
      <c r="I14" s="124">
        <v>74</v>
      </c>
      <c r="J14" s="125" t="s">
        <v>170</v>
      </c>
      <c r="K14" s="125" t="s">
        <v>171</v>
      </c>
      <c r="L14" s="125" t="s">
        <v>172</v>
      </c>
      <c r="M14" s="125" t="s">
        <v>173</v>
      </c>
      <c r="N14" s="125" t="s">
        <v>179</v>
      </c>
      <c r="O14" s="125" t="s">
        <v>174</v>
      </c>
      <c r="P14" s="125" t="s">
        <v>175</v>
      </c>
    </row>
    <row r="15" spans="1:16">
      <c r="A15" s="12" t="s">
        <v>13</v>
      </c>
      <c r="B15" s="12" t="s">
        <v>13</v>
      </c>
      <c r="C15" s="12" t="s">
        <v>13</v>
      </c>
      <c r="D15" s="12" t="s">
        <v>13</v>
      </c>
      <c r="E15" s="12" t="s">
        <v>13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</sheetData>
  <mergeCells count="2">
    <mergeCell ref="C5:E5"/>
    <mergeCell ref="C7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C15"/>
  <sheetViews>
    <sheetView workbookViewId="0">
      <selection activeCell="I23" sqref="C23:L30"/>
    </sheetView>
  </sheetViews>
  <sheetFormatPr defaultRowHeight="15"/>
  <cols>
    <col min="1" max="1" width="9.140625" style="1"/>
    <col min="2" max="2" width="8.140625" style="25" customWidth="1"/>
    <col min="3" max="3" width="28.28515625" style="1" bestFit="1" customWidth="1"/>
    <col min="4" max="16384" width="9.140625" style="1"/>
  </cols>
  <sheetData>
    <row r="1" spans="2:3">
      <c r="B1" s="153" t="s">
        <v>199</v>
      </c>
      <c r="C1" s="153"/>
    </row>
    <row r="4" spans="2:3" s="46" customFormat="1" ht="21" customHeight="1">
      <c r="B4" s="123" t="s">
        <v>27</v>
      </c>
      <c r="C4" s="123" t="s">
        <v>191</v>
      </c>
    </row>
    <row r="5" spans="2:3" s="46" customFormat="1" ht="21" customHeight="1">
      <c r="B5" s="120">
        <v>1</v>
      </c>
      <c r="C5" s="121" t="s">
        <v>192</v>
      </c>
    </row>
    <row r="6" spans="2:3" s="46" customFormat="1" ht="21" customHeight="1">
      <c r="B6" s="120">
        <v>2</v>
      </c>
      <c r="C6" s="121" t="s">
        <v>203</v>
      </c>
    </row>
    <row r="7" spans="2:3" s="46" customFormat="1" ht="21" customHeight="1">
      <c r="B7" s="120">
        <v>3</v>
      </c>
      <c r="C7" s="121" t="s">
        <v>200</v>
      </c>
    </row>
    <row r="8" spans="2:3" s="46" customFormat="1" ht="21" customHeight="1">
      <c r="B8" s="120">
        <v>4</v>
      </c>
      <c r="C8" s="121" t="s">
        <v>195</v>
      </c>
    </row>
    <row r="9" spans="2:3" s="46" customFormat="1" ht="21" customHeight="1">
      <c r="B9" s="120">
        <v>5</v>
      </c>
      <c r="C9" s="121" t="s">
        <v>193</v>
      </c>
    </row>
    <row r="10" spans="2:3" s="46" customFormat="1" ht="21" customHeight="1">
      <c r="B10" s="120">
        <v>6</v>
      </c>
      <c r="C10" s="121" t="s">
        <v>194</v>
      </c>
    </row>
    <row r="11" spans="2:3" s="46" customFormat="1" ht="30">
      <c r="B11" s="120">
        <v>7</v>
      </c>
      <c r="C11" s="122" t="s">
        <v>196</v>
      </c>
    </row>
    <row r="12" spans="2:3" s="46" customFormat="1" ht="21" customHeight="1">
      <c r="B12" s="120">
        <v>8</v>
      </c>
      <c r="C12" s="121" t="s">
        <v>197</v>
      </c>
    </row>
    <row r="13" spans="2:3" s="46" customFormat="1" ht="33.75" customHeight="1">
      <c r="B13" s="120">
        <v>9</v>
      </c>
      <c r="C13" s="122" t="s">
        <v>202</v>
      </c>
    </row>
    <row r="14" spans="2:3" s="46" customFormat="1" ht="21" customHeight="1">
      <c r="B14" s="120">
        <v>10</v>
      </c>
      <c r="C14" s="121" t="s">
        <v>201</v>
      </c>
    </row>
    <row r="15" spans="2:3" s="46" customFormat="1" ht="30">
      <c r="B15" s="120">
        <v>11</v>
      </c>
      <c r="C15" s="122" t="s">
        <v>198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BÁO CÁO TỔNG HỢP</vt:lpstr>
      <vt:lpstr>BÁO CÁO NHẬN HÀNG</vt:lpstr>
      <vt:lpstr>BÁO CÁO GIAO HÀNG</vt:lpstr>
      <vt:lpstr>BÁO CÁO ĐỊNH CƯỚC HÀNG</vt:lpstr>
      <vt:lpstr>Lý do hủy mã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</dc:creator>
  <cp:lastModifiedBy>HANG</cp:lastModifiedBy>
  <dcterms:created xsi:type="dcterms:W3CDTF">2021-05-15T03:53:47Z</dcterms:created>
  <dcterms:modified xsi:type="dcterms:W3CDTF">2021-05-17T11:26:40Z</dcterms:modified>
</cp:coreProperties>
</file>