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showHorizontalScroll="0" showVerticalScroll="0" showSheetTabs="0" xWindow="0" yWindow="0" windowWidth="23040" windowHeight="8904"/>
  </bookViews>
  <sheets>
    <sheet name="Firewall" sheetId="1" r:id="rId1"/>
    <sheet name="Policy Optimization" sheetId="2" r:id="rId2"/>
  </sheets>
  <definedNames>
    <definedName name="_xlnm._FilterDatabase" localSheetId="0" hidden="1">Firewall!$A$9:$J$39</definedName>
    <definedName name="_xlnm.Print_Titles" localSheetId="0">Firewall!$9:$9</definedName>
  </definedNames>
  <calcPr calcId="162913"/>
</workbook>
</file>

<file path=xl/calcChain.xml><?xml version="1.0" encoding="utf-8"?>
<calcChain xmlns="http://schemas.openxmlformats.org/spreadsheetml/2006/main">
  <c r="I7" i="1" l="1"/>
  <c r="I6" i="1"/>
  <c r="I5" i="1"/>
  <c r="I4" i="1"/>
  <c r="F6" i="1"/>
  <c r="F5" i="1"/>
  <c r="F4" i="1"/>
</calcChain>
</file>

<file path=xl/sharedStrings.xml><?xml version="1.0" encoding="utf-8"?>
<sst xmlns="http://schemas.openxmlformats.org/spreadsheetml/2006/main" count="175" uniqueCount="134">
  <si>
    <t>Người kiểm tra:</t>
  </si>
  <si>
    <t>Người phối hợp:</t>
  </si>
  <si>
    <t>Ngày đánh giá:</t>
  </si>
  <si>
    <t>Đạt</t>
  </si>
  <si>
    <t>Cao</t>
  </si>
  <si>
    <t>Không đạt</t>
  </si>
  <si>
    <t>Trung bình</t>
  </si>
  <si>
    <t>Không đánh giá</t>
  </si>
  <si>
    <t>Thấp</t>
  </si>
  <si>
    <t>Dòng sản phẩm:</t>
  </si>
  <si>
    <t>Không</t>
  </si>
  <si>
    <t>Phiên bản sản phẩm:</t>
  </si>
  <si>
    <t>STT</t>
  </si>
  <si>
    <t>Mô tả</t>
  </si>
  <si>
    <t>Kết quả</t>
  </si>
  <si>
    <t>Hiện trạng</t>
  </si>
  <si>
    <t>Khuyến nghị</t>
  </si>
  <si>
    <t>Mức độ nghiêm trọng</t>
  </si>
  <si>
    <t xml:space="preserve">Tham chiếu </t>
  </si>
  <si>
    <t>Yêu cầu chung</t>
  </si>
  <si>
    <t>Đảm bảo sử dụng firmware, phần mềm và bản vá không có các lỗ hổng ATTT nghiêm trọng đã được công bố trong các CVE</t>
  </si>
  <si>
    <t>Đảm bảo sử dụng firmware, phần mềm và bản vá không tồn tại lỗ hổng ATTT.</t>
  </si>
  <si>
    <t xml:space="preserve">• CIS ControlV7.1 mục 9.2 
Và kết hợp kinh nghiệm của Viettel
</t>
  </si>
  <si>
    <t xml:space="preserve">• TC hệ thống cấp độ 3/TT-BTTT mục III.1.a.10
• TCVN 11930:2017 mục 7.2.1.7. e) 
Và kết hợp kinh nghiệm của Viettel
</t>
  </si>
  <si>
    <t>• TC hệ thống cấp độ 3/TT-BTTT mục III.1.d.2
• TCVN 11930:2017 mục 7.2.1.1.b, 7.2.4.3 
• CIS ControlV7.1 mục 10.1
Và kết hợp kinh nghiệm của Viettel</t>
  </si>
  <si>
    <t>• TC hệ thống cấp độ 3/TT-BTTT mục III.1.a.11
• TCVN 11930:2017 mục 7.2.1.1.b 
• CIS ControlV7.1 mục 16.2
Và kết hợp kinh nghiệm của Viettel</t>
  </si>
  <si>
    <t>• TCVN 11930:2017 mục 7.2.1.7. đ)</t>
  </si>
  <si>
    <t>Dựa trên kinh nghiệm của Viettel</t>
  </si>
  <si>
    <t>• TC hệ thống cấp độ 3/TT-BTTT mục III.1.a.11, III.1.a.15</t>
  </si>
  <si>
    <t>• TCVN 11930:2017 mục 7.2.1.7. d)</t>
  </si>
  <si>
    <t>• CIS ControlV7.1</t>
  </si>
  <si>
    <t>• TCVN 11930:2017 mục 7.2.1.7.b 
• CIS ControlV7.1 mục 11.5</t>
  </si>
  <si>
    <t>• TCVN 11930:2017 mục 7.2.1.2.c 
• CIS ControlV7.1 mục 16.9</t>
  </si>
  <si>
    <t xml:space="preserve">• TC hệ thống cấp độ 3/TT-BTTT mục III.1.a.12
• TCVN 11930:2017 mục 7.2.1.7.c
</t>
  </si>
  <si>
    <t xml:space="preserve">• TC hệ thống cấp độ 3/TT-BTTT mục III.1.a.8
• TCVN 11930:2017 mục 7.2.1.4.b
• CIS ControlV7.1 mục 6.1
</t>
  </si>
  <si>
    <t xml:space="preserve">• TC hệ thống cấp độ 3/TT-BTTT mục III.1.a.7, III.1.a.8,  III.1.a.14.
• TCVN 11930:2017 mục 7.2.1.4.a, 7.2.1.4.c
• CIS ControlV7.1 mục 6.2, 6.4, 6.5
Và kết hợp kinh nghiệm của Viettel
</t>
  </si>
  <si>
    <t xml:space="preserve">• TC hệ thống cấp độ 3/TT-BTTT mục III.1.a.7
• TCVN 11930:2017 mục 7.2.1.1.b 
Và kết hợp kinh nghiệm của Viettel
</t>
  </si>
  <si>
    <t>Yêu cầu</t>
  </si>
  <si>
    <t>Cách thức kiểm tra</t>
  </si>
  <si>
    <t>Yêu cầu phải shutdown port không sử dụng</t>
  </si>
  <si>
    <t>Shutdown tất cả các port không sử dụng trên thiết bị, chỉ bật lên khi có yêu cầu sử dụng</t>
  </si>
  <si>
    <t>Cấu hình bảo mật lớp 1</t>
  </si>
  <si>
    <t xml:space="preserve">• CIS Control V7.1 mục 11.4 
• TC hệ thống cấp độ 3/TT-BTTT mục III.1.a.9, III.1.a.10
• TCVN 11930:2017 mục 7.2.1.7. e) </t>
  </si>
  <si>
    <t>Cấu hình bảo mật lớp 2</t>
  </si>
  <si>
    <t>Yêu cầu không sử dụng vlan default</t>
  </si>
  <si>
    <t>Bỏ cấu hình vlan default (thường là vlan 1) trên các interface</t>
  </si>
  <si>
    <t>Tên thiết bị:</t>
  </si>
  <si>
    <t>Địa chỉ IP:</t>
  </si>
  <si>
    <t>Cấu hình bảo mật lớp 3</t>
  </si>
  <si>
    <t>Các giao thức dự phòng gateway (VRRP, HSRP, GLBP, NSRP...) phải cấu hình xác thực giữa các thiết bị</t>
  </si>
  <si>
    <t>Các giao thức IGP (RIP/OSPF/ISIS...) phải thiết lập chuỗi xác thực có mã hóa giữa các thiết bị</t>
  </si>
  <si>
    <t xml:space="preserve">Chuỗi xác thực cần  có độ khó cao (Tuân theo quy định, tiêu chuẩn của tổ chức/công ty/đơn vị). Ví dụ:
- Có độ phức  tạp  bao  gồm  chữ in 
thường, in hoa, ký tự đặc biệt
- Chuỗi dài hơn 8 ký tự 
- Không đặt các mật khẩu dễ đoán
</t>
  </si>
  <si>
    <t>Với các giao thức định tuyến động: Thực hiện chặn quảng bá thông tin định tuyến ra ngoài các port không cần thiết (Port đấu xuống khách hàng, thiết bị đầu cuối...)</t>
  </si>
  <si>
    <t>Cấu hình quản trị</t>
  </si>
  <si>
    <t>Yêu cầu về sao lưu cấu hình</t>
  </si>
  <si>
    <t>Lưu cấu hình trước khi tác động và định kì tối thiểu 01 lần/tuần (hoặc tuân theo chính sách của tổ chức/đơn vị)
Lưu tối thiểu 02 bản gần nhất.
Không lưu bản sao lưu trên máy tính cá nhân của quản trị viên</t>
  </si>
  <si>
    <t>Yêu cầu về quản lý tài khoản</t>
  </si>
  <si>
    <t xml:space="preserve">Khuyến nghị sử dụng hệ thống AAA để quản lý tài khoản người dùng tập trung (xác thực, phân quyền, ghi lịch sử tác động)
Tối đa 02 tài khoản quản trị local dùng cho trường hợp khẩn cấp
Xóa các tài khoản không còn sử dụng(Các tài khoản của quản trị viên đã nghỉ việc hoặc không còn quản lí thiết bị). </t>
  </si>
  <si>
    <t>Quản trị viên phải sử dụng tài khoản được cấp riêng, phân quyền phù hợp trên local/AAA</t>
  </si>
  <si>
    <t>Đổi mật khẩu mặc định các tài khoản local của thiết bị</t>
  </si>
  <si>
    <t>Thiết lập chính sách mật khẩu mạnh cho các tài khoản trên local/AAA, tuân theo chính sách của tổ chức/đơn vị. Ví dụ:
- Yêu  cầu có độ phức  tạp  bao  gồm  chữ in thường, in hoa, ký tự đặc biệt
- Mật khẩu dài hơn 8 ký tự 
- Không đặt các mật khẩu dễ đoán
- Mật khẩu local trên thiết bị phải được cấu hình mã hóa hoặc ẩn đi trong file cấu hình</t>
  </si>
  <si>
    <t>Cấu hình khóa tài khoản sau một số lần đăng nhập sai nhất định. Khuyến nghị nhỏ hơn 5 lần.
Thời gian khóa tài khoản do đăng nhập sai. Khuyến nghị lớn hơn 5 phút.</t>
  </si>
  <si>
    <t>Yêu cầu về kết nối quản trị</t>
  </si>
  <si>
    <t>Khuyến nghị quản trị thiết bị qua Out-of-band  MGMT hoặc sử dụng vlan dành riêng.</t>
  </si>
  <si>
    <t>Quản trị thiết bị qua kết nối trực tiếp Console hoặc kết nối từ xa an toàn, có mã hóa (SSHv2, HTTPS...)</t>
  </si>
  <si>
    <t>Tắt các giao thức quản trị từ xa không an toàn (Telnet, HTTP...)</t>
  </si>
  <si>
    <t>Thời gian time-out của các phiên kết nối quản trị tối đa là 15 phút (hoặc tuân theo chính sách của tổ chức/đơn vị)</t>
  </si>
  <si>
    <t>Giới hạn chỉ cho phép quản trị từ các IP theo danh sách đăng kí</t>
  </si>
  <si>
    <t>Cấu hình Log và giám sát</t>
  </si>
  <si>
    <t>Yêu cầu cấu hình NTP</t>
  </si>
  <si>
    <t>Đồng bộ thời gian theo tối thiểu 01 máy chủ thời gian (NTP server)</t>
  </si>
  <si>
    <t>Yêu cầu cấu hình Log</t>
  </si>
  <si>
    <t>Thiết bị phải được thiết lập bật chế độ ghi log và cấu hình lưu log tập trung</t>
  </si>
  <si>
    <t>Yêu cầu cấu hình SNMP</t>
  </si>
  <si>
    <t xml:space="preserve">SNMP phiên bản v3 </t>
  </si>
  <si>
    <t>SNMP theo chế độ read-only</t>
  </si>
  <si>
    <t>Xóa bỏ community string mặc định</t>
  </si>
  <si>
    <t>Chỉ cho phép truy cập SNMP từ máy chủ giám sát</t>
  </si>
  <si>
    <t>Ghi chú/Phản hồi của khách hàng.</t>
  </si>
  <si>
    <t>Yêu cầu bảo mật cho các giao thức lớp 3</t>
  </si>
  <si>
    <t>Thực hiện rà quét bằng Nessus VulScanner</t>
  </si>
  <si>
    <t>Truy cập WebUI,
Chọn mục Network &gt; Interface</t>
  </si>
  <si>
    <t>CHECKLIST ĐÁNH GIÁ AN TOÀN THÔNG TIN THIẾT BỊ TƯỜNG LỬA FORTIGATE</t>
  </si>
  <si>
    <t>Truy cập WebUI,
Chọn mục Network &gt; Interface.
Review tài liệu quy hoạch/ topo vật lý</t>
  </si>
  <si>
    <t>Truy cập WebUI,
Chọn mục Network &gt; RIP/OSPF</t>
  </si>
  <si>
    <t>Phỏng vấn quản trị viên</t>
  </si>
  <si>
    <t>Truy cập WebUI,
Chọn mục Monitor &gt; Routing Monitor</t>
  </si>
  <si>
    <t xml:space="preserve">Truy cập WebUI,
Chọn mục Security Fabric &gt; Automation
Phỏng vấn quản trị viên </t>
  </si>
  <si>
    <t>Chọn mục System &gt; Administrator</t>
  </si>
  <si>
    <t>Chọn mục System &gt; Settings.</t>
  </si>
  <si>
    <t>CLI $  get system global | grep admin</t>
  </si>
  <si>
    <t>Chọn mục System &gt; Administrator &gt; chọn user &gt; Restrict login to trusted host</t>
  </si>
  <si>
    <t xml:space="preserve">Chọn mục Log&amp;Report &gt; Log Settings
</t>
  </si>
  <si>
    <t>Chọn mục System &gt; SNMP</t>
  </si>
  <si>
    <t>Chọn mục System &gt; SNMP &gt; Edit SNMP community &gt; Hosts</t>
  </si>
  <si>
    <t>Cấu hình Chính sách tập luật</t>
  </si>
  <si>
    <t>Yêu cầu rule phát hiện và ngăn chặn các kết nối CnC</t>
  </si>
  <si>
    <t xml:space="preserve">Yêu cầu rule phát hiện và chặn người dùng thường ra Internet trực tiếp và quản trị các server </t>
  </si>
  <si>
    <t>Yêu cầu rule phát hiện và chặn người dùng quản trị ra Internet</t>
  </si>
  <si>
    <t>Yêu cầu rule siết chặt kết nối DNS</t>
  </si>
  <si>
    <t>Yêu cầu ngăn chặn giả mạo IP</t>
  </si>
  <si>
    <t>Yêu cầu chặn lọc traffic port insecure</t>
  </si>
  <si>
    <t>Yêu cầu rule khai báo phải chứa các thông tin phục vụ kiểm tra và rà soát ATTT</t>
  </si>
  <si>
    <t>Yêu cầu IPS/IDS phải update bộ rule mới nhất và đầy đủ</t>
  </si>
  <si>
    <t>Yêu cầu thiết lập gửi mail cảnh báo</t>
  </si>
  <si>
    <t>Chọn mục Policies&amp;Object &gt; IPv4 Policy</t>
  </si>
  <si>
    <t>show full | grep asym</t>
  </si>
  <si>
    <t>show full | grep src-check</t>
  </si>
  <si>
    <t>Truy cập WebUI,
Chọn mục Dashboard &gt; General Information</t>
  </si>
  <si>
    <t>Chọn mục Log&amp;Report &gt; Email Alert Settings</t>
  </si>
  <si>
    <t>Khai báo phát hiện và ngăn chặn các kết nối CnC, các domain độc hại
Khai báo rule ở vị trí có hiệu lực đầu tiên</t>
  </si>
  <si>
    <t>Phải có rule chặn người dùng thường ra Internet trực tiếp, chỉ permit ra Proxy theo port Proxy</t>
  </si>
  <si>
    <t>Phải có rule chặn kết nối của người dùng thông thường đến vùng server farm/DMZ theo các port quản trị (SSH, Telnet, Remote, quản trị DB...)</t>
  </si>
  <si>
    <t>Khai báo rule phát hiện và chặn người dùng quản trị ra Internet trực tiếp và qua Proxy, chỉ mở cho người dùng quản trị đến các hệ thống theo các port quản trị TCP-22 (SSH), (TCP-23 (Telnet), TCP-3389 (RDP).</t>
  </si>
  <si>
    <t>Chỉ cho phép kết nối UDP 53 từ người dùng/server bên trong đến server DNS nội bộ và từ DNS server nội bộ đến chính xác danh sách IP DNS server tham chiếu ngoài internet. 
Chỉ cho phép TCP 53 giữa các server DNS nội bộ với nhau. 
Các traffic UDP/TCP 53 khác thực hiện Drop</t>
  </si>
  <si>
    <t>Cấu hình tính năng Anti-spoofing. Ngăn chặn giả mạo IP</t>
  </si>
  <si>
    <t>Có rule chặn các kết nối inboud từ ngoài internet với nguồn thuộc các dải IP private (theo RFC 1918).</t>
  </si>
  <si>
    <t>Có rule chặn traffic các port insecure (small serivces, các giao thức không mã hóa, ICMP, SMB…). Chỉ mở chi tiết đối với các hệ thống cần sử dụng. Khuyến nghị sử dụng các tính năng nâng cao như (IPS,AV…) trên các rule mở.</t>
  </si>
  <si>
    <t>- Khi mở rule cần chú ý mở đúng theo: Title, zone, tags,...
- Các rule quan trọng phải bật lưu logs
- Các rule cần phải có comment rõ ràng: ngày/tháng/năm mở rule - tên quản trị - rule mở cho mục đích gì - rule mở tạm thời thì cần có thời hạn cụ thể.</t>
  </si>
  <si>
    <t>IPS/IDS phải update bộ rule mới nhất và đầy đủ được ban hành trên website và hệ thống cập nhật của hãng</t>
  </si>
  <si>
    <t>Thiết lập gửi mail cảnh báo về người quản trị khi có hành động phát hiện và chặn xâm nhập</t>
  </si>
  <si>
    <t xml:space="preserve">• CIS ControlV7.1 mục 11.6
Và kết hợp kinh nghiệm của Viettel
</t>
  </si>
  <si>
    <t>• NIST SP 800-41 mục C4</t>
  </si>
  <si>
    <t xml:space="preserve">• CIS ControlV7.1 mục 9.2
• TCVN 11930:2017 mục 7.2.1.2.b, 7.2.1.3.b 
Và kết hợp kinh nghiệm của Viettel
</t>
  </si>
  <si>
    <t xml:space="preserve">• CIS ControlV7.1 mục 11.2
Và kết hợp kinh nghiệm của Viettel
</t>
  </si>
  <si>
    <t>• CIS ControlV7.1 mục 11.4</t>
  </si>
  <si>
    <t>• ISO/IEC 27033-2 mục 8.5</t>
  </si>
  <si>
    <t>• TC hệ thống cấp độ 3/TT-BTTT mục III.1.a.6
• TCVN 11930:2017 mục 7.2.1.3.a 
• CIS ControlV7.1 mục 12.3
Và kết hợp kinh nghiệm của Viettel</t>
  </si>
  <si>
    <t>7.10</t>
  </si>
  <si>
    <t xml:space="preserve">Truy cập WebUI,
Chọn mục Device &gt; Cao Availability &gt; Control Link (HA1) </t>
  </si>
  <si>
    <t>Trung bình</t>
  </si>
  <si>
    <t>Thấp</t>
  </si>
  <si>
    <t>Yêu cầu rule khai báo vừa đủ các địa chỉ nguồn, địa chỉ đích và port dịch vụ</t>
  </si>
  <si>
    <t>Cấu hình rule vừa đủ nhu cầu sử dụng. Không mở rule với các object IP/services là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</si>
</sst>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43D]dd/mm/yyyy;@"/>
  </numFmts>
  <fonts count="19" x14ac:knownFonts="1">
    <font>
      <sz val="11"/>
      <color theme="1"/>
      <name val="Calibri"/>
      <family val="2"/>
      <charset val="163"/>
      <scheme val="minor"/>
    </font>
    <font>
      <sz val="11"/>
      <color rgb="FF000000"/>
      <name val="Calibri"/>
      <family val="2"/>
      <charset val="1"/>
    </font>
    <font>
      <b/>
      <sz val="16"/>
      <color rgb="FF000000"/>
      <name val="Times New Roman"/>
      <family val="1"/>
    </font>
    <font>
      <sz val="11"/>
      <color rgb="FF000000"/>
      <name val="Times New Roman"/>
      <family val="1"/>
    </font>
    <font>
      <b/>
      <sz val="13"/>
      <color rgb="FF000000"/>
      <name val="Times New Roman"/>
      <family val="1"/>
    </font>
    <font>
      <sz val="13"/>
      <color rgb="FF000000"/>
      <name val="Times New Roman"/>
      <family val="1"/>
    </font>
    <font>
      <sz val="11"/>
      <color theme="1"/>
      <name val="Times New Roman"/>
      <family val="1"/>
    </font>
    <font>
      <sz val="13"/>
      <name val="Times New Roman"/>
      <family val="1"/>
    </font>
    <font>
      <sz val="13"/>
      <color theme="1"/>
      <name val="Times New Roman"/>
      <family val="1"/>
    </font>
    <font>
      <b/>
      <sz val="11"/>
      <color theme="1"/>
      <name val="Times New Roman"/>
      <family val="1"/>
    </font>
    <font>
      <sz val="16"/>
      <color rgb="FF000000"/>
      <name val="Times New Roman"/>
      <family val="1"/>
    </font>
    <font>
      <sz val="16"/>
      <color rgb="FFFF0000"/>
      <name val="Times New Roman"/>
      <family val="1"/>
    </font>
    <font>
      <b/>
      <sz val="14"/>
      <color rgb="FF000000"/>
      <name val="Times New Roman"/>
      <family val="1"/>
    </font>
    <font>
      <sz val="14"/>
      <color rgb="FF000000"/>
      <name val="Times New Roman"/>
      <family val="1"/>
    </font>
    <font>
      <sz val="14"/>
      <name val="Times New Roman"/>
      <family val="1"/>
    </font>
    <font>
      <sz val="14"/>
      <color theme="1"/>
      <name val="Times New Roman"/>
      <family val="1"/>
    </font>
    <font>
      <b/>
      <sz val="14"/>
      <color theme="1"/>
      <name val="Times New Roman"/>
      <family val="1"/>
    </font>
    <font>
      <sz val="14"/>
      <color rgb="FFFF0000"/>
      <name val="Times New Roman"/>
      <family val="1"/>
    </font>
    <font>
      <sz val="14"/>
      <color theme="1"/>
      <name val="Calibri"/>
      <family val="2"/>
      <scheme val="minor"/>
    </font>
  </fonts>
  <fills count="6">
    <fill>
      <patternFill patternType="none"/>
    </fill>
    <fill>
      <patternFill patternType="gray125"/>
    </fill>
    <fill>
      <patternFill patternType="solid">
        <fgColor rgb="FF92D050"/>
        <bgColor rgb="FFFFFFCC"/>
      </patternFill>
    </fill>
    <fill>
      <patternFill patternType="solid">
        <fgColor rgb="FFFFFFFF"/>
        <bgColor rgb="FFFFFFCC"/>
      </patternFill>
    </fill>
    <fill>
      <patternFill patternType="solid">
        <fgColor rgb="FF92D05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100">
    <xf numFmtId="0" fontId="0" fillId="0" borderId="0" xfId="0"/>
    <xf numFmtId="0" fontId="3" fillId="0" borderId="0" xfId="1" applyFont="1"/>
    <xf numFmtId="0" fontId="4" fillId="3" borderId="4" xfId="1" applyFont="1" applyFill="1" applyBorder="1" applyAlignment="1">
      <alignment vertical="center" wrapText="1"/>
    </xf>
    <xf numFmtId="0" fontId="5" fillId="3" borderId="5" xfId="1" applyFont="1" applyFill="1" applyBorder="1" applyAlignment="1">
      <alignment vertical="center" wrapText="1"/>
    </xf>
    <xf numFmtId="0" fontId="5" fillId="3" borderId="4" xfId="1" applyFont="1" applyFill="1" applyBorder="1" applyAlignment="1">
      <alignment vertical="center" wrapText="1"/>
    </xf>
    <xf numFmtId="0" fontId="5" fillId="0" borderId="0" xfId="1" applyFont="1" applyAlignment="1">
      <alignment vertical="center"/>
    </xf>
    <xf numFmtId="0" fontId="4" fillId="3" borderId="7" xfId="1" applyFont="1" applyFill="1" applyBorder="1" applyAlignment="1">
      <alignment vertical="center" wrapText="1"/>
    </xf>
    <xf numFmtId="0" fontId="5" fillId="3" borderId="0" xfId="1" applyFont="1" applyFill="1" applyAlignment="1">
      <alignment vertical="center" wrapText="1"/>
    </xf>
    <xf numFmtId="0" fontId="7" fillId="0" borderId="9" xfId="1" applyFont="1" applyBorder="1" applyAlignment="1">
      <alignment vertical="center" wrapText="1"/>
    </xf>
    <xf numFmtId="0" fontId="7" fillId="0" borderId="0" xfId="1" applyFont="1" applyAlignment="1">
      <alignment vertical="center" wrapText="1"/>
    </xf>
    <xf numFmtId="0" fontId="7" fillId="0" borderId="1" xfId="1" applyFont="1" applyBorder="1" applyAlignment="1">
      <alignment vertical="center"/>
    </xf>
    <xf numFmtId="0" fontId="5" fillId="0" borderId="1" xfId="1" applyFont="1" applyBorder="1" applyAlignment="1">
      <alignment horizontal="center" vertical="center" wrapText="1"/>
    </xf>
    <xf numFmtId="0" fontId="7" fillId="0" borderId="1" xfId="1" applyFont="1" applyBorder="1" applyAlignment="1">
      <alignment vertical="center" wrapText="1"/>
    </xf>
    <xf numFmtId="0" fontId="5" fillId="0" borderId="1" xfId="1" applyFont="1" applyBorder="1" applyAlignment="1">
      <alignment vertical="center"/>
    </xf>
    <xf numFmtId="0" fontId="5" fillId="0" borderId="1" xfId="1" applyFont="1" applyBorder="1" applyAlignment="1">
      <alignment vertical="center" wrapText="1"/>
    </xf>
    <xf numFmtId="0" fontId="4" fillId="3" borderId="9" xfId="1" applyFont="1" applyFill="1" applyBorder="1" applyAlignment="1">
      <alignment vertical="center" wrapText="1"/>
    </xf>
    <xf numFmtId="0" fontId="5" fillId="3" borderId="10" xfId="1" applyFont="1" applyFill="1" applyBorder="1" applyAlignment="1">
      <alignment vertical="center" wrapText="1"/>
    </xf>
    <xf numFmtId="0" fontId="5" fillId="3" borderId="9" xfId="1" applyFont="1" applyFill="1" applyBorder="1" applyAlignment="1">
      <alignment vertical="center" wrapText="1"/>
    </xf>
    <xf numFmtId="0" fontId="6" fillId="0" borderId="0" xfId="0" applyFont="1" applyAlignment="1">
      <alignment vertical="center"/>
    </xf>
    <xf numFmtId="0" fontId="6" fillId="0" borderId="0" xfId="0" applyFont="1"/>
    <xf numFmtId="0" fontId="6" fillId="0" borderId="0" xfId="0" applyFont="1" applyAlignment="1">
      <alignment wrapText="1"/>
    </xf>
    <xf numFmtId="0" fontId="8" fillId="0" borderId="0" xfId="0" applyFont="1" applyAlignment="1" applyProtection="1">
      <alignment horizontal="center" vertical="top"/>
      <protection locked="0"/>
    </xf>
    <xf numFmtId="164" fontId="5" fillId="0" borderId="3" xfId="1" applyNumberFormat="1" applyFont="1" applyBorder="1" applyAlignment="1" applyProtection="1">
      <alignment vertical="center" wrapText="1"/>
      <protection locked="0"/>
    </xf>
    <xf numFmtId="49" fontId="5" fillId="0" borderId="3" xfId="1" applyNumberFormat="1" applyFont="1" applyBorder="1" applyAlignment="1" applyProtection="1">
      <alignment vertical="center" wrapText="1"/>
      <protection locked="0"/>
    </xf>
    <xf numFmtId="0" fontId="2" fillId="4" borderId="1" xfId="1" applyFont="1" applyFill="1" applyBorder="1" applyAlignment="1">
      <alignment horizontal="centerContinuous" vertical="center" wrapText="1"/>
    </xf>
    <xf numFmtId="0" fontId="10" fillId="4" borderId="1" xfId="1" applyFont="1" applyFill="1" applyBorder="1" applyAlignment="1">
      <alignment horizontal="centerContinuous" vertical="center" wrapText="1"/>
    </xf>
    <xf numFmtId="0" fontId="10" fillId="4" borderId="1" xfId="1" quotePrefix="1" applyFont="1" applyFill="1" applyBorder="1" applyAlignment="1">
      <alignment horizontal="centerContinuous" vertical="center" wrapText="1"/>
    </xf>
    <xf numFmtId="0" fontId="11" fillId="4" borderId="1" xfId="1" applyFont="1" applyFill="1" applyBorder="1" applyAlignment="1">
      <alignment horizontal="centerContinuous" vertical="center" wrapText="1"/>
    </xf>
    <xf numFmtId="0" fontId="12" fillId="0" borderId="1" xfId="1" applyFont="1" applyBorder="1" applyAlignment="1">
      <alignment horizontal="center" vertical="center" wrapText="1"/>
    </xf>
    <xf numFmtId="0" fontId="12" fillId="0" borderId="1" xfId="1" applyFont="1" applyBorder="1" applyAlignment="1">
      <alignment vertical="center" wrapText="1"/>
    </xf>
    <xf numFmtId="0" fontId="13" fillId="0" borderId="1" xfId="1" quotePrefix="1" applyFont="1" applyBorder="1" applyAlignment="1">
      <alignment vertical="center" wrapText="1"/>
    </xf>
    <xf numFmtId="0" fontId="14" fillId="0" borderId="1" xfId="1" applyFont="1" applyBorder="1" applyAlignment="1">
      <alignment vertical="center" wrapText="1"/>
    </xf>
    <xf numFmtId="0" fontId="14" fillId="0" borderId="1" xfId="0" applyFont="1" applyBorder="1" applyAlignment="1" applyProtection="1">
      <alignment horizontal="left" vertical="center" wrapText="1"/>
      <protection locked="0"/>
    </xf>
    <xf numFmtId="0" fontId="14" fillId="5" borderId="1" xfId="1" applyFont="1" applyFill="1" applyBorder="1" applyAlignment="1">
      <alignment vertical="center" wrapText="1"/>
    </xf>
    <xf numFmtId="0" fontId="14" fillId="0" borderId="1" xfId="0" applyFont="1" applyBorder="1" applyAlignment="1">
      <alignment vertical="center" wrapText="1"/>
    </xf>
    <xf numFmtId="0" fontId="13" fillId="0" borderId="1" xfId="1" applyFont="1" applyBorder="1" applyAlignment="1">
      <alignment vertical="center" wrapText="1"/>
    </xf>
    <xf numFmtId="0" fontId="15" fillId="0" borderId="12" xfId="0" applyFont="1" applyBorder="1" applyAlignment="1">
      <alignment horizontal="left" vertical="center" wrapText="1"/>
    </xf>
    <xf numFmtId="0" fontId="16" fillId="0" borderId="1" xfId="0" applyFont="1" applyBorder="1" applyAlignment="1">
      <alignment vertical="center" wrapText="1"/>
    </xf>
    <xf numFmtId="0" fontId="15" fillId="0" borderId="1" xfId="0" quotePrefix="1" applyFont="1" applyBorder="1" applyAlignment="1">
      <alignment vertical="center" wrapText="1"/>
    </xf>
    <xf numFmtId="0" fontId="13" fillId="0" borderId="1" xfId="0" applyFont="1" applyBorder="1" applyAlignment="1" applyProtection="1">
      <alignment horizontal="lef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horizontal="center" vertical="center" wrapText="1"/>
    </xf>
    <xf numFmtId="0" fontId="14" fillId="0" borderId="1" xfId="1" applyFont="1" applyBorder="1" applyAlignment="1">
      <alignment horizontal="left" vertical="center" wrapText="1"/>
    </xf>
    <xf numFmtId="0" fontId="13" fillId="0" borderId="1" xfId="1" applyFont="1" applyBorder="1" applyAlignment="1">
      <alignment horizontal="left" vertical="center" wrapText="1"/>
    </xf>
    <xf numFmtId="0" fontId="12" fillId="0" borderId="1" xfId="1" applyFont="1" applyBorder="1" applyAlignment="1">
      <alignment vertical="center"/>
    </xf>
    <xf numFmtId="0" fontId="6" fillId="0" borderId="1" xfId="0" applyFont="1" applyBorder="1" applyAlignment="1">
      <alignment vertical="center" wrapText="1"/>
    </xf>
    <xf numFmtId="0" fontId="6" fillId="0" borderId="1" xfId="0" applyFont="1" applyBorder="1" applyAlignment="1" applyProtection="1">
      <alignment vertical="center" wrapText="1"/>
      <protection locked="0"/>
    </xf>
    <xf numFmtId="0" fontId="9" fillId="0" borderId="3" xfId="0" applyFont="1" applyBorder="1" applyAlignment="1">
      <alignment vertical="center" wrapText="1"/>
    </xf>
    <xf numFmtId="0" fontId="13" fillId="0" borderId="1" xfId="0" applyFont="1" applyBorder="1" applyAlignment="1">
      <alignment vertical="center" wrapText="1"/>
    </xf>
    <xf numFmtId="0" fontId="12" fillId="4" borderId="1" xfId="0" applyFont="1" applyFill="1" applyBorder="1" applyAlignment="1">
      <alignment horizontal="center" vertical="center"/>
    </xf>
    <xf numFmtId="0" fontId="12" fillId="4" borderId="1" xfId="0" applyFont="1" applyFill="1" applyBorder="1" applyAlignment="1" applyProtection="1">
      <alignment horizontal="center" vertical="center" wrapText="1"/>
      <protection locked="0"/>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2" fillId="4" borderId="1" xfId="0" applyFont="1" applyFill="1" applyBorder="1" applyAlignment="1" applyProtection="1">
      <alignment horizontal="centerContinuous" vertical="center" wrapText="1"/>
    </xf>
    <xf numFmtId="0" fontId="13" fillId="0" borderId="12" xfId="0" applyFont="1" applyBorder="1" applyAlignment="1" applyProtection="1">
      <alignment horizontal="left" vertical="center" wrapText="1"/>
    </xf>
    <xf numFmtId="0" fontId="13" fillId="0" borderId="12" xfId="0" applyFont="1" applyBorder="1" applyAlignment="1" applyProtection="1">
      <alignment vertical="center" wrapText="1"/>
    </xf>
    <xf numFmtId="0" fontId="17" fillId="4" borderId="1" xfId="1" applyFont="1" applyFill="1" applyBorder="1" applyAlignment="1">
      <alignment horizontal="centerContinuous" vertical="center" wrapText="1"/>
    </xf>
    <xf numFmtId="0" fontId="13" fillId="0" borderId="1" xfId="0" applyFont="1" applyBorder="1" applyAlignment="1" applyProtection="1">
      <alignment vertical="center" wrapText="1"/>
    </xf>
    <xf numFmtId="0" fontId="12" fillId="0" borderId="1" xfId="0" applyFont="1" applyBorder="1" applyAlignment="1" applyProtection="1">
      <alignment horizontal="center" vertical="center" wrapText="1"/>
    </xf>
    <xf numFmtId="0" fontId="12" fillId="0" borderId="1" xfId="0" applyFont="1" applyBorder="1" applyAlignment="1" applyProtection="1">
      <alignment horizontal="left" vertical="center" wrapText="1"/>
    </xf>
    <xf numFmtId="0" fontId="13" fillId="0" borderId="1" xfId="0" quotePrefix="1" applyFont="1" applyBorder="1" applyAlignment="1" applyProtection="1">
      <alignment horizontal="left" vertical="center" wrapText="1"/>
    </xf>
    <xf numFmtId="0" fontId="18" fillId="0" borderId="1" xfId="0" applyFont="1" applyBorder="1" applyAlignment="1">
      <alignment horizontal="left" vertical="center" wrapText="1"/>
    </xf>
    <xf numFmtId="0" fontId="6" fillId="0" borderId="1" xfId="0" applyFont="1" applyBorder="1" applyAlignment="1">
      <alignment wrapText="1"/>
    </xf>
    <xf numFmtId="0" fontId="6" fillId="0" borderId="1" xfId="0" applyFont="1" applyBorder="1"/>
    <xf numFmtId="0" fontId="14" fillId="0" borderId="1" xfId="0" applyFont="1" applyBorder="1" applyAlignment="1" applyProtection="1">
      <alignment horizontal="center" vertical="center" wrapText="1"/>
      <protection locked="0"/>
    </xf>
    <xf numFmtId="49" fontId="12" fillId="0" borderId="1" xfId="0" applyNumberFormat="1" applyFont="1" applyBorder="1" applyAlignment="1" applyProtection="1">
      <alignment horizontal="center" vertical="center" wrapText="1"/>
    </xf>
    <xf numFmtId="0" fontId="13" fillId="0" borderId="12" xfId="0" applyFont="1" applyBorder="1" applyAlignment="1" applyProtection="1">
      <alignment horizontal="left" vertical="center" wrapText="1"/>
    </xf>
    <xf numFmtId="0" fontId="15" fillId="0" borderId="1" xfId="0" applyFont="1" applyBorder="1" applyAlignment="1">
      <alignment vertical="center" wrapText="1"/>
    </xf>
    <xf numFmtId="0" fontId="13" fillId="0" borderId="1" xfId="0" applyFont="1" applyBorder="1" applyAlignment="1" applyProtection="1">
      <alignment horizontal="left" vertical="center" wrapText="1"/>
    </xf>
    <xf numFmtId="0" fontId="14" fillId="0" borderId="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xf>
    <xf numFmtId="0" fontId="13" fillId="0" borderId="14" xfId="0" applyFont="1" applyBorder="1" applyAlignment="1" applyProtection="1">
      <alignment horizontal="left" vertical="center" wrapText="1"/>
    </xf>
    <xf numFmtId="0" fontId="13" fillId="0" borderId="13" xfId="0" applyFont="1" applyBorder="1" applyAlignment="1" applyProtection="1">
      <alignment horizontal="left" vertical="center" wrapText="1"/>
    </xf>
    <xf numFmtId="0" fontId="12" fillId="0" borderId="1" xfId="0" applyFont="1" applyBorder="1" applyAlignment="1" applyProtection="1">
      <alignment horizontal="left" vertical="center" wrapText="1"/>
    </xf>
    <xf numFmtId="0" fontId="2" fillId="2" borderId="9" xfId="1" applyFont="1" applyFill="1" applyBorder="1" applyAlignment="1">
      <alignment horizontal="center" vertical="center" wrapText="1"/>
    </xf>
    <xf numFmtId="0" fontId="2" fillId="2" borderId="10" xfId="1" applyFont="1" applyFill="1" applyBorder="1" applyAlignment="1">
      <alignment horizontal="center" vertical="center" wrapText="1"/>
    </xf>
    <xf numFmtId="0" fontId="5" fillId="3" borderId="6" xfId="1" applyFont="1" applyFill="1" applyBorder="1" applyAlignment="1" applyProtection="1">
      <alignment horizontal="center" vertical="center" wrapText="1"/>
      <protection locked="0"/>
    </xf>
    <xf numFmtId="0" fontId="5" fillId="3" borderId="8" xfId="1" applyFont="1" applyFill="1" applyBorder="1" applyAlignment="1" applyProtection="1">
      <alignment horizontal="center" vertical="center" wrapText="1"/>
      <protection locked="0"/>
    </xf>
    <xf numFmtId="0" fontId="5" fillId="3" borderId="11" xfId="1" applyFont="1" applyFill="1" applyBorder="1" applyAlignment="1" applyProtection="1">
      <alignment horizontal="center" vertical="center" wrapText="1"/>
      <protection locked="0"/>
    </xf>
    <xf numFmtId="0" fontId="4" fillId="3" borderId="6" xfId="1" applyFont="1" applyFill="1" applyBorder="1" applyAlignment="1">
      <alignment horizontal="center" vertical="center" wrapText="1"/>
    </xf>
    <xf numFmtId="0" fontId="4" fillId="3" borderId="8" xfId="1" applyFont="1" applyFill="1" applyBorder="1" applyAlignment="1">
      <alignment horizontal="center" vertical="center" wrapText="1"/>
    </xf>
    <xf numFmtId="0" fontId="4" fillId="3" borderId="11" xfId="1" applyFont="1" applyFill="1" applyBorder="1" applyAlignment="1">
      <alignment horizontal="center" vertical="center" wrapText="1"/>
    </xf>
    <xf numFmtId="0" fontId="4" fillId="0" borderId="1" xfId="1" applyFont="1" applyBorder="1" applyAlignment="1">
      <alignment horizontal="center" vertical="center"/>
    </xf>
    <xf numFmtId="0" fontId="0" fillId="0" borderId="6" xfId="0" applyBorder="1" applyProtection="1">
      <protection locked="0"/>
    </xf>
    <xf numFmtId="0" fontId="0" fillId="0" borderId="7" xfId="0" applyBorder="1"/>
    <xf numFmtId="0" fontId="0" fillId="0" borderId="8" xfId="0" applyBorder="1" applyProtection="1">
      <protection locked="0"/>
    </xf>
    <xf numFmtId="0" fontId="0" fillId="0" borderId="9" xfId="0" applyBorder="1"/>
    <xf numFmtId="0" fontId="0" fillId="0" borderId="11" xfId="0" applyBorder="1" applyProtection="1">
      <protection locked="0"/>
    </xf>
    <xf numFmtId="0" fontId="14" fillId="0" borderId="12" xfId="1" applyFont="1" applyBorder="1" applyAlignment="1">
      <alignment horizontal="left" vertical="center" wrapText="1"/>
    </xf>
    <xf numFmtId="0" fontId="14" fillId="0" borderId="14" xfId="1" applyFont="1" applyBorder="1" applyAlignment="1">
      <alignment horizontal="left" vertical="center" wrapText="1"/>
    </xf>
    <xf numFmtId="0" fontId="14" fillId="0" borderId="1" xfId="1" quotePrefix="1" applyFont="1" applyBorder="1" applyAlignment="1">
      <alignment horizontal="left" vertical="center" wrapText="1"/>
    </xf>
    <xf numFmtId="0" fontId="16" fillId="0" borderId="12"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13" fillId="0" borderId="1" xfId="1"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Kết</a:t>
            </a:r>
            <a:r>
              <a:rPr lang="en-US" sz="1400" baseline="0">
                <a:solidFill>
                  <a:schemeClr val="tx1"/>
                </a:solidFill>
                <a:latin typeface="Times New Roman" panose="02020603050405020304" pitchFamily="18" charset="0"/>
                <a:cs typeface="Times New Roman" panose="02020603050405020304" pitchFamily="18" charset="0"/>
              </a:rPr>
              <a:t> quả</a:t>
            </a:r>
            <a:endParaRPr lang="en-US" sz="14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5183237177861831"/>
          <c:y val="7.9824260918481826E-3"/>
        </c:manualLayout>
      </c:layout>
      <c:overlay val="0"/>
      <c:spPr>
        <a:noFill/>
        <a:ln>
          <a:noFill/>
          <a:prstDash val="solid"/>
        </a:ln>
      </c:spPr>
    </c:title>
    <c:autoTitleDeleted val="0"/>
    <c:plotArea>
      <c:layout>
        <c:manualLayout>
          <c:layoutTarget val="inner"/>
          <c:xMode val="edge"/>
          <c:yMode val="edge"/>
          <c:x val="0.26985586871023859"/>
          <c:y val="0.1785930385776115"/>
          <c:w val="0.45475905447377379"/>
          <c:h val="0.65585002512832946"/>
        </c:manualLayout>
      </c:layout>
      <c:pieChart>
        <c:varyColors val="1"/>
        <c:ser>
          <c:idx val="0"/>
          <c:order val="0"/>
          <c:spPr>
            <a:ln>
              <a:prstDash val="solid"/>
            </a:ln>
          </c:spPr>
          <c:dPt>
            <c:idx val="0"/>
            <c:bubble3D val="0"/>
            <c:spPr>
              <a:solidFill>
                <a:schemeClr val="accent6"/>
              </a:solidFill>
              <a:ln>
                <a:noFill/>
                <a:prstDash val="solid"/>
              </a:ln>
            </c:spPr>
            <c:extLst>
              <c:ext xmlns:c16="http://schemas.microsoft.com/office/drawing/2014/chart" uri="{C3380CC4-5D6E-409C-BE32-E72D297353CC}">
                <c16:uniqueId val="{00000001-2502-479C-9BB9-5983FC22739B}"/>
              </c:ext>
            </c:extLst>
          </c:dPt>
          <c:dPt>
            <c:idx val="1"/>
            <c:bubble3D val="0"/>
            <c:spPr>
              <a:solidFill>
                <a:schemeClr val="accent5"/>
              </a:solidFill>
              <a:ln>
                <a:noFill/>
                <a:prstDash val="solid"/>
              </a:ln>
            </c:spPr>
            <c:extLst>
              <c:ext xmlns:c16="http://schemas.microsoft.com/office/drawing/2014/chart" uri="{C3380CC4-5D6E-409C-BE32-E72D297353CC}">
                <c16:uniqueId val="{00000003-2502-479C-9BB9-5983FC22739B}"/>
              </c:ext>
            </c:extLst>
          </c:dPt>
          <c:dPt>
            <c:idx val="2"/>
            <c:bubble3D val="0"/>
            <c:spPr>
              <a:solidFill>
                <a:schemeClr val="accent4"/>
              </a:solidFill>
              <a:ln>
                <a:noFill/>
                <a:prstDash val="solid"/>
              </a:ln>
            </c:spPr>
            <c:extLst>
              <c:ext xmlns:c16="http://schemas.microsoft.com/office/drawing/2014/chart" uri="{C3380CC4-5D6E-409C-BE32-E72D297353CC}">
                <c16:uniqueId val="{00000005-2502-479C-9BB9-5983FC22739B}"/>
              </c:ext>
            </c:extLst>
          </c:dPt>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Firewall!$E$4:$E$6</c:f>
              <c:strCache>
                <c:ptCount val="3"/>
                <c:pt idx="0">
                  <c:v>Đạt</c:v>
                </c:pt>
                <c:pt idx="1">
                  <c:v>Không đạt</c:v>
                </c:pt>
                <c:pt idx="2">
                  <c:v>Không đánh giá</c:v>
                </c:pt>
              </c:strCache>
            </c:strRef>
          </c:cat>
          <c:val>
            <c:numRef>
              <c:f>Firewall!$F$4:$F$6</c:f>
              <c:numCache>
                <c:formatCode>General</c:formatCode>
                <c:ptCount val="3"/>
                <c:pt idx="0">
                  <c:v>0</c:v>
                </c:pt>
                <c:pt idx="1">
                  <c:v>0</c:v>
                </c:pt>
                <c:pt idx="2">
                  <c:v>0</c:v>
                </c:pt>
              </c:numCache>
            </c:numRef>
          </c:val>
          <c:extLst>
            <c:ext xmlns:c16="http://schemas.microsoft.com/office/drawing/2014/chart" uri="{C3380CC4-5D6E-409C-BE32-E72D297353CC}">
              <c16:uniqueId val="{00000006-2502-479C-9BB9-5983FC22739B}"/>
            </c:ext>
          </c:extLst>
        </c:ser>
        <c:dLbls>
          <c:dLblPos val="inEnd"/>
          <c:showLegendKey val="0"/>
          <c:showVal val="0"/>
          <c:showCatName val="0"/>
          <c:showSerName val="0"/>
          <c:showPercent val="1"/>
          <c:showBubbleSize val="0"/>
          <c:showLeaderLines val="1"/>
        </c:dLbls>
        <c:firstSliceAng val="0"/>
      </c:pieChart>
    </c:plotArea>
    <c:legend>
      <c:legendPos val="b"/>
      <c:layout>
        <c:manualLayout>
          <c:xMode val="edge"/>
          <c:yMode val="edge"/>
          <c:x val="9.7522453603975726E-2"/>
          <c:y val="0.85842874180828965"/>
          <c:w val="0.79394536840589613"/>
          <c:h val="0.11767255546941061"/>
        </c:manualLayout>
      </c:layout>
      <c:overlay val="0"/>
      <c:spPr>
        <a:solidFill>
          <a:schemeClr val="lt1">
            <a:alpha val="78000"/>
          </a:schemeClr>
        </a:solidFill>
        <a:ln>
          <a:noFill/>
          <a:prstDash val="solid"/>
        </a:ln>
      </c:spPr>
      <c:txPr>
        <a:bodyPr rot="0" spcFirstLastPara="1" vertOverflow="ellipsis" vert="horz" wrap="square" anchor="ctr" anchorCtr="1"/>
        <a:lstStyle/>
        <a:p>
          <a:pPr rtl="0">
            <a:defRPr sz="800" b="0" i="0"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Mức</a:t>
            </a:r>
            <a:r>
              <a:rPr lang="en-US" sz="1400" baseline="0">
                <a:solidFill>
                  <a:schemeClr val="tx1"/>
                </a:solidFill>
                <a:latin typeface="Times New Roman" panose="02020603050405020304" pitchFamily="18" charset="0"/>
                <a:cs typeface="Times New Roman" panose="02020603050405020304" pitchFamily="18" charset="0"/>
              </a:rPr>
              <a:t> độ nghiêm trọng</a:t>
            </a:r>
            <a:endParaRPr lang="en-US" sz="14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12860313672287541"/>
          <c:y val="7.9824023591884719E-3"/>
        </c:manualLayout>
      </c:layout>
      <c:overlay val="0"/>
      <c:spPr>
        <a:noFill/>
        <a:ln>
          <a:noFill/>
          <a:prstDash val="solid"/>
        </a:ln>
      </c:spPr>
    </c:title>
    <c:autoTitleDeleted val="0"/>
    <c:plotArea>
      <c:layout>
        <c:manualLayout>
          <c:layoutTarget val="inner"/>
          <c:xMode val="edge"/>
          <c:yMode val="edge"/>
          <c:x val="0.26985586871023859"/>
          <c:y val="0.1785930385776115"/>
          <c:w val="0.45475905447377379"/>
          <c:h val="0.65585002512832946"/>
        </c:manualLayout>
      </c:layout>
      <c:pieChart>
        <c:varyColors val="1"/>
        <c:ser>
          <c:idx val="0"/>
          <c:order val="0"/>
          <c:spPr>
            <a:ln>
              <a:prstDash val="solid"/>
            </a:ln>
          </c:spPr>
          <c:dPt>
            <c:idx val="0"/>
            <c:bubble3D val="0"/>
            <c:spPr>
              <a:solidFill>
                <a:schemeClr val="accent5">
                  <a:shade val="58000"/>
                </a:schemeClr>
              </a:solidFill>
              <a:ln>
                <a:noFill/>
                <a:prstDash val="solid"/>
              </a:ln>
            </c:spPr>
            <c:extLst>
              <c:ext xmlns:c16="http://schemas.microsoft.com/office/drawing/2014/chart" uri="{C3380CC4-5D6E-409C-BE32-E72D297353CC}">
                <c16:uniqueId val="{00000001-5022-41E1-A71E-2A022E52D0B9}"/>
              </c:ext>
            </c:extLst>
          </c:dPt>
          <c:dPt>
            <c:idx val="1"/>
            <c:bubble3D val="0"/>
            <c:spPr>
              <a:solidFill>
                <a:srgbClr val="FFFF00"/>
              </a:solidFill>
              <a:ln>
                <a:noFill/>
                <a:prstDash val="solid"/>
              </a:ln>
            </c:spPr>
            <c:extLst>
              <c:ext xmlns:c16="http://schemas.microsoft.com/office/drawing/2014/chart" uri="{C3380CC4-5D6E-409C-BE32-E72D297353CC}">
                <c16:uniqueId val="{00000003-5022-41E1-A71E-2A022E52D0B9}"/>
              </c:ext>
            </c:extLst>
          </c:dPt>
          <c:dPt>
            <c:idx val="2"/>
            <c:bubble3D val="0"/>
            <c:spPr>
              <a:solidFill>
                <a:schemeClr val="accent6"/>
              </a:solidFill>
              <a:ln>
                <a:noFill/>
                <a:prstDash val="solid"/>
              </a:ln>
            </c:spPr>
            <c:extLst>
              <c:ext xmlns:c16="http://schemas.microsoft.com/office/drawing/2014/chart" uri="{C3380CC4-5D6E-409C-BE32-E72D297353CC}">
                <c16:uniqueId val="{00000005-5022-41E1-A71E-2A022E52D0B9}"/>
              </c:ext>
            </c:extLst>
          </c:dPt>
          <c:dPt>
            <c:idx val="3"/>
            <c:bubble3D val="0"/>
            <c:spPr>
              <a:solidFill>
                <a:schemeClr val="accent5">
                  <a:tint val="58000"/>
                </a:schemeClr>
              </a:solidFill>
              <a:ln>
                <a:noFill/>
                <a:prstDash val="solid"/>
              </a:ln>
            </c:spPr>
            <c:extLst>
              <c:ext xmlns:c16="http://schemas.microsoft.com/office/drawing/2014/chart" uri="{C3380CC4-5D6E-409C-BE32-E72D297353CC}">
                <c16:uniqueId val="{00000007-5022-41E1-A71E-2A022E52D0B9}"/>
              </c:ext>
            </c:extLst>
          </c:dPt>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Firewall!$H$4:$H$7</c:f>
              <c:strCache>
                <c:ptCount val="4"/>
                <c:pt idx="0">
                  <c:v>Cao</c:v>
                </c:pt>
                <c:pt idx="1">
                  <c:v>Trung bình</c:v>
                </c:pt>
                <c:pt idx="2">
                  <c:v>Thấp</c:v>
                </c:pt>
                <c:pt idx="3">
                  <c:v>Không</c:v>
                </c:pt>
              </c:strCache>
            </c:strRef>
          </c:cat>
          <c:val>
            <c:numRef>
              <c:f>Firewall!$I$4:$I$7</c:f>
              <c:numCache>
                <c:formatCode>General</c:formatCode>
                <c:ptCount val="4"/>
                <c:pt idx="0">
                  <c:v>24</c:v>
                </c:pt>
                <c:pt idx="1">
                  <c:v>7</c:v>
                </c:pt>
                <c:pt idx="2">
                  <c:v>3</c:v>
                </c:pt>
                <c:pt idx="3">
                  <c:v>0</c:v>
                </c:pt>
              </c:numCache>
            </c:numRef>
          </c:val>
          <c:extLst>
            <c:ext xmlns:c16="http://schemas.microsoft.com/office/drawing/2014/chart" uri="{C3380CC4-5D6E-409C-BE32-E72D297353CC}">
              <c16:uniqueId val="{00000008-5022-41E1-A71E-2A022E52D0B9}"/>
            </c:ext>
          </c:extLst>
        </c:ser>
        <c:dLbls>
          <c:dLblPos val="inEnd"/>
          <c:showLegendKey val="0"/>
          <c:showVal val="0"/>
          <c:showCatName val="0"/>
          <c:showSerName val="0"/>
          <c:showPercent val="1"/>
          <c:showBubbleSize val="0"/>
          <c:showLeaderLines val="1"/>
        </c:dLbls>
        <c:firstSliceAng val="0"/>
      </c:pieChart>
    </c:plotArea>
    <c:legend>
      <c:legendPos val="b"/>
      <c:layout>
        <c:manualLayout>
          <c:xMode val="edge"/>
          <c:yMode val="edge"/>
          <c:x val="9.7522453603975726E-2"/>
          <c:y val="0.85842874180828965"/>
          <c:w val="0.79394536840589613"/>
          <c:h val="0.11767255546941061"/>
        </c:manualLayout>
      </c:layout>
      <c:overlay val="0"/>
      <c:spPr>
        <a:solidFill>
          <a:schemeClr val="lt1">
            <a:alpha val="78000"/>
          </a:schemeClr>
        </a:solidFill>
        <a:ln>
          <a:noFill/>
          <a:prstDash val="solid"/>
        </a:ln>
      </c:spPr>
      <c:txPr>
        <a:bodyPr rot="0" spcFirstLastPara="1" vertOverflow="ellipsis" vert="horz" wrap="square" anchor="ctr" anchorCtr="1"/>
        <a:lstStyle/>
        <a:p>
          <a:pPr rtl="0">
            <a:defRPr sz="800" b="0" i="0"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8106</xdr:colOff>
      <xdr:row>1</xdr:row>
      <xdr:rowOff>1</xdr:rowOff>
    </xdr:from>
    <xdr:to>
      <xdr:col>7</xdr:col>
      <xdr:colOff>0</xdr:colOff>
      <xdr:row>7</xdr:row>
      <xdr:rowOff>247239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610302</xdr:colOff>
      <xdr:row>1</xdr:row>
      <xdr:rowOff>21773</xdr:rowOff>
    </xdr:from>
    <xdr:to>
      <xdr:col>9</xdr:col>
      <xdr:colOff>2992582</xdr:colOff>
      <xdr:row>8</xdr:row>
      <xdr:rowOff>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133350</xdr:colOff>
      <xdr:row>2</xdr:row>
      <xdr:rowOff>123824</xdr:rowOff>
    </xdr:from>
    <xdr:to>
      <xdr:col>1</xdr:col>
      <xdr:colOff>1661411</xdr:colOff>
      <xdr:row>6</xdr:row>
      <xdr:rowOff>19316</xdr:rowOff>
    </xdr:to>
    <xdr:pic>
      <xdr:nvPicPr>
        <xdr:cNvPr id="4" name="Picture 3"/>
        <xdr:cNvPicPr/>
      </xdr:nvPicPr>
      <xdr:blipFill>
        <a:blip xmlns:r="http://schemas.openxmlformats.org/officeDocument/2006/relationships" r:embed="rId3" cstate="print"/>
        <a:stretch>
          <a:fillRect/>
        </a:stretch>
      </xdr:blipFill>
      <xdr:spPr>
        <a:xfrm>
          <a:off x="133350" y="742949"/>
          <a:ext cx="2089170" cy="8477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Custom 5">
      <a:dk1>
        <a:sysClr val="windowText" lastClr="000000"/>
      </a:dk1>
      <a:lt1>
        <a:sysClr val="window" lastClr="FFFFFF"/>
      </a:lt1>
      <a:dk2>
        <a:srgbClr val="44546A"/>
      </a:dk2>
      <a:lt2>
        <a:srgbClr val="E7E6E6"/>
      </a:lt2>
      <a:accent1>
        <a:srgbClr val="00B050"/>
      </a:accent1>
      <a:accent2>
        <a:srgbClr val="BF0000"/>
      </a:accent2>
      <a:accent3>
        <a:srgbClr val="A5A5A5"/>
      </a:accent3>
      <a:accent4>
        <a:srgbClr val="BFBFBF"/>
      </a:accent4>
      <a:accent5>
        <a:srgbClr val="FF0000"/>
      </a:accent5>
      <a:accent6>
        <a:srgbClr val="16AE2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K52"/>
  <sheetViews>
    <sheetView tabSelected="1" zoomScale="55" zoomScaleNormal="55" workbookViewId="0">
      <pane ySplit="9" topLeftCell="A10" activePane="bottomLeft" state="frozen"/>
      <selection pane="bottomLeft" activeCell="G15" sqref="G15"/>
    </sheetView>
  </sheetViews>
  <sheetFormatPr defaultColWidth="9" defaultRowHeight="13.8" outlineLevelRow="1" x14ac:dyDescent="0.25"/>
  <cols>
    <col min="1" max="1" width="8.33203125" style="19" customWidth="1"/>
    <col min="2" max="2" width="30.5546875" style="19" customWidth="1"/>
    <col min="3" max="3" width="25.5546875" style="19" customWidth="1"/>
    <col min="4" max="4" width="34.6640625" style="19" customWidth="1"/>
    <col min="5" max="5" width="17.6640625" style="20" customWidth="1"/>
    <col min="6" max="7" width="34.6640625" style="20" customWidth="1"/>
    <col min="8" max="8" width="17.21875" style="20" customWidth="1"/>
    <col min="9" max="9" width="34.6640625" style="19" customWidth="1"/>
    <col min="10" max="10" width="49.77734375" style="19" customWidth="1"/>
    <col min="11" max="12" width="9" style="19" customWidth="1"/>
    <col min="13" max="16384" width="9" style="19"/>
  </cols>
  <sheetData>
    <row r="1" spans="1:11" s="1" customFormat="1" ht="32.25" customHeight="1" x14ac:dyDescent="0.25">
      <c r="A1" s="77" t="s">
        <v>82</v>
      </c>
      <c r="B1" s="78"/>
      <c r="C1" s="78"/>
      <c r="D1" s="78"/>
      <c r="E1" s="78"/>
      <c r="F1" s="78"/>
      <c r="G1" s="78"/>
      <c r="H1" s="78"/>
      <c r="I1" s="78"/>
      <c r="J1" s="78"/>
    </row>
    <row r="2" spans="1:11" s="5" customFormat="1" ht="19.95" customHeight="1" x14ac:dyDescent="0.3">
      <c r="A2" s="85"/>
      <c r="B2" s="86"/>
      <c r="C2" s="45" t="s">
        <v>0</v>
      </c>
      <c r="D2" s="23"/>
      <c r="E2" s="2"/>
      <c r="F2" s="3"/>
      <c r="G2" s="79"/>
      <c r="H2" s="4"/>
      <c r="I2" s="3"/>
      <c r="J2" s="82"/>
      <c r="K2" s="18"/>
    </row>
    <row r="3" spans="1:11" s="5" customFormat="1" ht="19.95" customHeight="1" x14ac:dyDescent="0.3">
      <c r="A3" s="87"/>
      <c r="B3" s="88"/>
      <c r="C3" s="45" t="s">
        <v>1</v>
      </c>
      <c r="D3" s="23"/>
      <c r="E3" s="6"/>
      <c r="F3" s="7"/>
      <c r="G3" s="80"/>
      <c r="H3" s="8"/>
      <c r="I3" s="9"/>
      <c r="J3" s="83"/>
      <c r="K3" s="18"/>
    </row>
    <row r="4" spans="1:11" s="5" customFormat="1" ht="19.95" customHeight="1" x14ac:dyDescent="0.3">
      <c r="A4" s="87"/>
      <c r="B4" s="88"/>
      <c r="C4" s="45" t="s">
        <v>2</v>
      </c>
      <c r="D4" s="22"/>
      <c r="E4" s="10" t="s">
        <v>3</v>
      </c>
      <c r="F4" s="11">
        <f>COUNTIF(E10:E49,"Đạt")</f>
        <v>0</v>
      </c>
      <c r="G4" s="80"/>
      <c r="H4" s="12" t="s">
        <v>4</v>
      </c>
      <c r="I4" s="11">
        <f>COUNTIF(H10:H49,"Cao")</f>
        <v>24</v>
      </c>
      <c r="J4" s="83"/>
      <c r="K4" s="18"/>
    </row>
    <row r="5" spans="1:11" s="5" customFormat="1" ht="19.95" customHeight="1" x14ac:dyDescent="0.3">
      <c r="A5" s="87"/>
      <c r="B5" s="88"/>
      <c r="C5" s="45" t="s">
        <v>46</v>
      </c>
      <c r="D5" s="23"/>
      <c r="E5" s="13" t="s">
        <v>5</v>
      </c>
      <c r="F5" s="11">
        <f>COUNTIF(E10:E49,"Không Đạt")</f>
        <v>0</v>
      </c>
      <c r="G5" s="80"/>
      <c r="H5" s="12" t="s">
        <v>6</v>
      </c>
      <c r="I5" s="11">
        <f>COUNTIF(H11:H50,"Trung bình")</f>
        <v>7</v>
      </c>
      <c r="J5" s="83"/>
      <c r="K5" s="18"/>
    </row>
    <row r="6" spans="1:11" s="5" customFormat="1" ht="19.95" customHeight="1" x14ac:dyDescent="0.3">
      <c r="A6" s="87"/>
      <c r="B6" s="88"/>
      <c r="C6" s="45" t="s">
        <v>47</v>
      </c>
      <c r="D6" s="23"/>
      <c r="E6" s="14" t="s">
        <v>7</v>
      </c>
      <c r="F6" s="11">
        <f>COUNTIF(E11:E49,"Không Đánh Giá")</f>
        <v>0</v>
      </c>
      <c r="G6" s="80"/>
      <c r="H6" s="12" t="s">
        <v>8</v>
      </c>
      <c r="I6" s="11">
        <f>COUNTIF(H12:H51,"Thấp")</f>
        <v>3</v>
      </c>
      <c r="J6" s="83"/>
      <c r="K6" s="18"/>
    </row>
    <row r="7" spans="1:11" s="5" customFormat="1" ht="19.95" customHeight="1" x14ac:dyDescent="0.3">
      <c r="A7" s="87"/>
      <c r="B7" s="88"/>
      <c r="C7" s="45" t="s">
        <v>9</v>
      </c>
      <c r="D7" s="23"/>
      <c r="E7" s="6"/>
      <c r="F7" s="7"/>
      <c r="G7" s="80"/>
      <c r="H7" s="12" t="s">
        <v>10</v>
      </c>
      <c r="I7" s="11">
        <f>COUNTIF(H13:H52,"Không")</f>
        <v>0</v>
      </c>
      <c r="J7" s="83"/>
      <c r="K7" s="18"/>
    </row>
    <row r="8" spans="1:11" s="5" customFormat="1" ht="19.95" customHeight="1" x14ac:dyDescent="0.3">
      <c r="A8" s="89"/>
      <c r="B8" s="90"/>
      <c r="C8" s="45" t="s">
        <v>11</v>
      </c>
      <c r="D8" s="23"/>
      <c r="E8" s="15"/>
      <c r="F8" s="16"/>
      <c r="G8" s="81"/>
      <c r="H8" s="17"/>
      <c r="I8" s="16"/>
      <c r="J8" s="84"/>
      <c r="K8" s="18"/>
    </row>
    <row r="9" spans="1:11" s="21" customFormat="1" ht="41.4" customHeight="1" x14ac:dyDescent="0.3">
      <c r="A9" s="50" t="s">
        <v>12</v>
      </c>
      <c r="B9" s="51" t="s">
        <v>37</v>
      </c>
      <c r="C9" s="52" t="s">
        <v>38</v>
      </c>
      <c r="D9" s="52" t="s">
        <v>13</v>
      </c>
      <c r="E9" s="52" t="s">
        <v>14</v>
      </c>
      <c r="F9" s="51" t="s">
        <v>15</v>
      </c>
      <c r="G9" s="52" t="s">
        <v>16</v>
      </c>
      <c r="H9" s="53" t="s">
        <v>17</v>
      </c>
      <c r="I9" s="52" t="s">
        <v>18</v>
      </c>
      <c r="J9" s="52" t="s">
        <v>78</v>
      </c>
    </row>
    <row r="10" spans="1:11" s="18" customFormat="1" ht="21" x14ac:dyDescent="0.3">
      <c r="A10" s="24">
        <v>1</v>
      </c>
      <c r="B10" s="24" t="s">
        <v>19</v>
      </c>
      <c r="C10" s="25"/>
      <c r="D10" s="26"/>
      <c r="E10" s="27"/>
      <c r="F10" s="27"/>
      <c r="G10" s="27"/>
      <c r="H10" s="27"/>
      <c r="I10" s="27"/>
      <c r="J10" s="27"/>
    </row>
    <row r="11" spans="1:11" ht="90" outlineLevel="1" x14ac:dyDescent="0.25">
      <c r="A11" s="28">
        <v>1.1000000000000001</v>
      </c>
      <c r="B11" s="29" t="s">
        <v>21</v>
      </c>
      <c r="C11" s="39" t="s">
        <v>80</v>
      </c>
      <c r="D11" s="30" t="s">
        <v>20</v>
      </c>
      <c r="E11" s="31"/>
      <c r="F11" s="31"/>
      <c r="G11" s="31"/>
      <c r="H11" s="54" t="s">
        <v>4</v>
      </c>
      <c r="I11" s="36" t="s">
        <v>42</v>
      </c>
      <c r="J11" s="36"/>
    </row>
    <row r="12" spans="1:11" ht="21" customHeight="1" outlineLevel="1" x14ac:dyDescent="0.25">
      <c r="A12" s="24">
        <v>2</v>
      </c>
      <c r="B12" s="24" t="s">
        <v>41</v>
      </c>
      <c r="C12" s="56"/>
      <c r="D12" s="26"/>
      <c r="E12" s="27"/>
      <c r="F12" s="27"/>
      <c r="G12" s="27"/>
      <c r="H12" s="59"/>
      <c r="I12" s="27"/>
      <c r="J12" s="27"/>
    </row>
    <row r="13" spans="1:11" ht="72" outlineLevel="1" x14ac:dyDescent="0.25">
      <c r="A13" s="42">
        <v>2.1</v>
      </c>
      <c r="B13" s="37" t="s">
        <v>39</v>
      </c>
      <c r="C13" s="69" t="s">
        <v>81</v>
      </c>
      <c r="D13" s="41" t="s">
        <v>40</v>
      </c>
      <c r="E13" s="46"/>
      <c r="F13" s="47"/>
      <c r="G13" s="32"/>
      <c r="H13" s="54" t="s">
        <v>8</v>
      </c>
      <c r="I13" s="70" t="s">
        <v>22</v>
      </c>
      <c r="J13" s="46"/>
    </row>
    <row r="14" spans="1:11" ht="21" outlineLevel="1" x14ac:dyDescent="0.25">
      <c r="A14" s="24">
        <v>3</v>
      </c>
      <c r="B14" s="24" t="s">
        <v>43</v>
      </c>
      <c r="C14" s="25"/>
      <c r="D14" s="26"/>
      <c r="E14" s="27"/>
      <c r="F14" s="27"/>
      <c r="G14" s="27"/>
      <c r="H14" s="59"/>
      <c r="I14" s="27"/>
      <c r="J14" s="27"/>
    </row>
    <row r="15" spans="1:11" ht="116.4" customHeight="1" outlineLevel="1" x14ac:dyDescent="0.25">
      <c r="A15" s="42">
        <v>3.1</v>
      </c>
      <c r="B15" s="37" t="s">
        <v>44</v>
      </c>
      <c r="C15" s="57" t="s">
        <v>83</v>
      </c>
      <c r="D15" s="41" t="s">
        <v>45</v>
      </c>
      <c r="E15" s="46"/>
      <c r="F15" s="47"/>
      <c r="G15" s="32"/>
      <c r="H15" s="54" t="s">
        <v>6</v>
      </c>
      <c r="I15" s="40" t="s">
        <v>23</v>
      </c>
      <c r="J15" s="46"/>
    </row>
    <row r="16" spans="1:11" s="18" customFormat="1" ht="21" x14ac:dyDescent="0.3">
      <c r="A16" s="24">
        <v>4</v>
      </c>
      <c r="B16" s="24" t="s">
        <v>48</v>
      </c>
      <c r="C16" s="25"/>
      <c r="D16" s="26"/>
      <c r="E16" s="27"/>
      <c r="F16" s="27"/>
      <c r="G16" s="27"/>
      <c r="H16" s="59"/>
      <c r="I16" s="27"/>
      <c r="J16" s="27"/>
    </row>
    <row r="17" spans="1:10" ht="72" outlineLevel="1" x14ac:dyDescent="0.25">
      <c r="A17" s="94">
        <v>4.0999999999999996</v>
      </c>
      <c r="B17" s="94" t="s">
        <v>79</v>
      </c>
      <c r="C17" s="39" t="s">
        <v>129</v>
      </c>
      <c r="D17" s="41" t="s">
        <v>49</v>
      </c>
      <c r="E17" s="46"/>
      <c r="F17" s="47"/>
      <c r="G17" s="31"/>
      <c r="H17" s="54" t="s">
        <v>4</v>
      </c>
      <c r="I17" s="91" t="s">
        <v>23</v>
      </c>
      <c r="J17" s="46"/>
    </row>
    <row r="18" spans="1:10" s="18" customFormat="1" ht="72" x14ac:dyDescent="0.3">
      <c r="A18" s="95"/>
      <c r="B18" s="95"/>
      <c r="C18" s="39" t="s">
        <v>84</v>
      </c>
      <c r="D18" s="41" t="s">
        <v>50</v>
      </c>
      <c r="E18" s="46"/>
      <c r="F18" s="47"/>
      <c r="G18" s="31"/>
      <c r="H18" s="54" t="s">
        <v>4</v>
      </c>
      <c r="I18" s="92"/>
      <c r="J18" s="48"/>
    </row>
    <row r="19" spans="1:10" ht="198" outlineLevel="1" x14ac:dyDescent="0.25">
      <c r="A19" s="95"/>
      <c r="B19" s="95"/>
      <c r="C19" s="39" t="s">
        <v>85</v>
      </c>
      <c r="D19" s="41" t="s">
        <v>51</v>
      </c>
      <c r="E19" s="46"/>
      <c r="F19" s="47"/>
      <c r="G19" s="31"/>
      <c r="H19" s="54" t="s">
        <v>4</v>
      </c>
      <c r="I19" s="92"/>
      <c r="J19" s="46"/>
    </row>
    <row r="20" spans="1:10" ht="108" outlineLevel="1" x14ac:dyDescent="0.25">
      <c r="A20" s="96"/>
      <c r="B20" s="96"/>
      <c r="C20" s="58" t="s">
        <v>86</v>
      </c>
      <c r="D20" s="41" t="s">
        <v>52</v>
      </c>
      <c r="E20" s="46"/>
      <c r="F20" s="47"/>
      <c r="G20" s="46"/>
      <c r="H20" s="54" t="s">
        <v>4</v>
      </c>
      <c r="I20" s="92"/>
      <c r="J20" s="46"/>
    </row>
    <row r="21" spans="1:10" ht="21" outlineLevel="1" x14ac:dyDescent="0.25">
      <c r="A21" s="24">
        <v>5</v>
      </c>
      <c r="B21" s="24" t="s">
        <v>53</v>
      </c>
      <c r="C21" s="25"/>
      <c r="D21" s="26"/>
      <c r="E21" s="27"/>
      <c r="F21" s="27"/>
      <c r="G21" s="27"/>
      <c r="H21" s="59"/>
      <c r="I21" s="27"/>
      <c r="J21" s="27"/>
    </row>
    <row r="22" spans="1:10" ht="144" outlineLevel="1" x14ac:dyDescent="0.25">
      <c r="A22" s="42">
        <v>5.0999999999999996</v>
      </c>
      <c r="B22" s="37" t="s">
        <v>54</v>
      </c>
      <c r="C22" s="39" t="s">
        <v>87</v>
      </c>
      <c r="D22" s="41" t="s">
        <v>55</v>
      </c>
      <c r="E22" s="46"/>
      <c r="F22" s="47"/>
      <c r="G22" s="44"/>
      <c r="H22" s="54" t="s">
        <v>4</v>
      </c>
      <c r="I22" s="33" t="s">
        <v>24</v>
      </c>
      <c r="J22" s="46"/>
    </row>
    <row r="23" spans="1:10" ht="234" outlineLevel="1" x14ac:dyDescent="0.25">
      <c r="A23" s="97">
        <v>5.2</v>
      </c>
      <c r="B23" s="98" t="s">
        <v>56</v>
      </c>
      <c r="C23" s="73" t="s">
        <v>88</v>
      </c>
      <c r="D23" s="41" t="s">
        <v>57</v>
      </c>
      <c r="E23" s="46"/>
      <c r="F23" s="47"/>
      <c r="G23" s="46"/>
      <c r="H23" s="54" t="s">
        <v>4</v>
      </c>
      <c r="I23" s="34" t="s">
        <v>25</v>
      </c>
      <c r="J23" s="46"/>
    </row>
    <row r="24" spans="1:10" ht="84.6" customHeight="1" outlineLevel="1" x14ac:dyDescent="0.25">
      <c r="A24" s="97"/>
      <c r="B24" s="98"/>
      <c r="C24" s="75"/>
      <c r="D24" s="38" t="s">
        <v>58</v>
      </c>
      <c r="E24" s="46"/>
      <c r="F24" s="47"/>
      <c r="G24" s="46"/>
      <c r="H24" s="54" t="s">
        <v>6</v>
      </c>
      <c r="I24" s="31" t="s">
        <v>26</v>
      </c>
      <c r="J24" s="46"/>
    </row>
    <row r="25" spans="1:10" ht="58.8" customHeight="1" outlineLevel="1" x14ac:dyDescent="0.25">
      <c r="A25" s="97"/>
      <c r="B25" s="98"/>
      <c r="C25" s="60" t="s">
        <v>88</v>
      </c>
      <c r="D25" s="38" t="s">
        <v>59</v>
      </c>
      <c r="E25" s="46"/>
      <c r="F25" s="47"/>
      <c r="G25" s="46"/>
      <c r="H25" s="54" t="s">
        <v>4</v>
      </c>
      <c r="I25" s="35" t="s">
        <v>27</v>
      </c>
      <c r="J25" s="46"/>
    </row>
    <row r="26" spans="1:10" ht="234" outlineLevel="1" x14ac:dyDescent="0.25">
      <c r="A26" s="97"/>
      <c r="B26" s="98"/>
      <c r="C26" s="60" t="s">
        <v>89</v>
      </c>
      <c r="D26" s="38" t="s">
        <v>60</v>
      </c>
      <c r="E26" s="46"/>
      <c r="F26" s="47"/>
      <c r="G26" s="32"/>
      <c r="H26" s="54" t="s">
        <v>4</v>
      </c>
      <c r="I26" s="31" t="s">
        <v>28</v>
      </c>
      <c r="J26" s="46"/>
    </row>
    <row r="27" spans="1:10" s="18" customFormat="1" ht="126" x14ac:dyDescent="0.3">
      <c r="A27" s="97"/>
      <c r="B27" s="98"/>
      <c r="C27" s="60" t="s">
        <v>90</v>
      </c>
      <c r="D27" s="39" t="s">
        <v>61</v>
      </c>
      <c r="E27" s="46"/>
      <c r="F27" s="47"/>
      <c r="G27" s="46"/>
      <c r="H27" s="54" t="s">
        <v>4</v>
      </c>
      <c r="I27" s="31" t="s">
        <v>29</v>
      </c>
      <c r="J27" s="48"/>
    </row>
    <row r="28" spans="1:10" ht="54" outlineLevel="1" x14ac:dyDescent="0.25">
      <c r="A28" s="97">
        <v>5.3</v>
      </c>
      <c r="B28" s="98" t="s">
        <v>62</v>
      </c>
      <c r="C28" s="73" t="s">
        <v>81</v>
      </c>
      <c r="D28" s="39" t="s">
        <v>63</v>
      </c>
      <c r="E28" s="46"/>
      <c r="F28" s="47"/>
      <c r="G28" s="46"/>
      <c r="H28" s="54" t="s">
        <v>4</v>
      </c>
      <c r="I28" s="31" t="s">
        <v>30</v>
      </c>
      <c r="J28" s="46"/>
    </row>
    <row r="29" spans="1:10" ht="72" outlineLevel="1" x14ac:dyDescent="0.25">
      <c r="A29" s="97"/>
      <c r="B29" s="98"/>
      <c r="C29" s="74"/>
      <c r="D29" s="38" t="s">
        <v>64</v>
      </c>
      <c r="E29" s="46"/>
      <c r="F29" s="47"/>
      <c r="G29" s="46"/>
      <c r="H29" s="54" t="s">
        <v>4</v>
      </c>
      <c r="I29" s="93" t="s">
        <v>31</v>
      </c>
      <c r="J29" s="46"/>
    </row>
    <row r="30" spans="1:10" ht="54" outlineLevel="1" x14ac:dyDescent="0.25">
      <c r="A30" s="97"/>
      <c r="B30" s="98"/>
      <c r="C30" s="75"/>
      <c r="D30" s="38" t="s">
        <v>65</v>
      </c>
      <c r="E30" s="46"/>
      <c r="F30" s="47"/>
      <c r="G30" s="46"/>
      <c r="H30" s="54" t="s">
        <v>4</v>
      </c>
      <c r="I30" s="93"/>
      <c r="J30" s="46"/>
    </row>
    <row r="31" spans="1:10" s="18" customFormat="1" ht="72" x14ac:dyDescent="0.3">
      <c r="A31" s="97"/>
      <c r="B31" s="98"/>
      <c r="C31" s="60" t="s">
        <v>89</v>
      </c>
      <c r="D31" s="38" t="s">
        <v>66</v>
      </c>
      <c r="E31" s="46"/>
      <c r="F31" s="47"/>
      <c r="G31" s="46"/>
      <c r="H31" s="54" t="s">
        <v>8</v>
      </c>
      <c r="I31" s="43" t="s">
        <v>32</v>
      </c>
      <c r="J31" s="48"/>
    </row>
    <row r="32" spans="1:10" ht="90" outlineLevel="1" x14ac:dyDescent="0.25">
      <c r="A32" s="97"/>
      <c r="B32" s="98"/>
      <c r="C32" s="60" t="s">
        <v>91</v>
      </c>
      <c r="D32" s="38" t="s">
        <v>67</v>
      </c>
      <c r="E32" s="46"/>
      <c r="F32" s="47"/>
      <c r="G32" s="46"/>
      <c r="H32" s="54" t="s">
        <v>4</v>
      </c>
      <c r="I32" s="31" t="s">
        <v>33</v>
      </c>
      <c r="J32" s="46"/>
    </row>
    <row r="33" spans="1:10" ht="21" outlineLevel="1" x14ac:dyDescent="0.25">
      <c r="A33" s="24">
        <v>6</v>
      </c>
      <c r="B33" s="24" t="s">
        <v>68</v>
      </c>
      <c r="C33" s="25"/>
      <c r="D33" s="26"/>
      <c r="E33" s="27"/>
      <c r="F33" s="27"/>
      <c r="G33" s="27"/>
      <c r="H33" s="59"/>
      <c r="I33" s="27"/>
      <c r="J33" s="27"/>
    </row>
    <row r="34" spans="1:10" ht="108" outlineLevel="1" x14ac:dyDescent="0.25">
      <c r="A34" s="42">
        <v>6.1</v>
      </c>
      <c r="B34" s="37" t="s">
        <v>69</v>
      </c>
      <c r="C34" s="60" t="s">
        <v>89</v>
      </c>
      <c r="D34" s="38" t="s">
        <v>70</v>
      </c>
      <c r="E34" s="46"/>
      <c r="F34" s="47"/>
      <c r="G34" s="41"/>
      <c r="H34" s="54" t="s">
        <v>6</v>
      </c>
      <c r="I34" s="43" t="s">
        <v>34</v>
      </c>
      <c r="J34" s="46"/>
    </row>
    <row r="35" spans="1:10" ht="180" outlineLevel="1" x14ac:dyDescent="0.25">
      <c r="A35" s="42">
        <v>6.2</v>
      </c>
      <c r="B35" s="37" t="s">
        <v>71</v>
      </c>
      <c r="C35" s="60" t="s">
        <v>92</v>
      </c>
      <c r="D35" s="38" t="s">
        <v>72</v>
      </c>
      <c r="E35" s="46"/>
      <c r="F35" s="47"/>
      <c r="G35" s="46"/>
      <c r="H35" s="54" t="s">
        <v>4</v>
      </c>
      <c r="I35" s="35" t="s">
        <v>35</v>
      </c>
      <c r="J35" s="46"/>
    </row>
    <row r="36" spans="1:10" ht="18" outlineLevel="1" x14ac:dyDescent="0.25">
      <c r="A36" s="97">
        <v>6.3</v>
      </c>
      <c r="B36" s="98" t="s">
        <v>73</v>
      </c>
      <c r="C36" s="73" t="s">
        <v>93</v>
      </c>
      <c r="D36" s="38" t="s">
        <v>74</v>
      </c>
      <c r="E36" s="46"/>
      <c r="F36" s="47"/>
      <c r="G36" s="32"/>
      <c r="H36" s="54" t="s">
        <v>6</v>
      </c>
      <c r="I36" s="99" t="s">
        <v>36</v>
      </c>
      <c r="J36" s="46"/>
    </row>
    <row r="37" spans="1:10" ht="18" outlineLevel="1" x14ac:dyDescent="0.25">
      <c r="A37" s="97"/>
      <c r="B37" s="98"/>
      <c r="C37" s="74"/>
      <c r="D37" s="49" t="s">
        <v>75</v>
      </c>
      <c r="E37" s="46"/>
      <c r="F37" s="47"/>
      <c r="G37" s="32"/>
      <c r="H37" s="54" t="s">
        <v>4</v>
      </c>
      <c r="I37" s="99"/>
      <c r="J37" s="46"/>
    </row>
    <row r="38" spans="1:10" ht="36" outlineLevel="1" x14ac:dyDescent="0.25">
      <c r="A38" s="97"/>
      <c r="B38" s="98"/>
      <c r="C38" s="75"/>
      <c r="D38" s="49" t="s">
        <v>76</v>
      </c>
      <c r="E38" s="46"/>
      <c r="F38" s="47"/>
      <c r="G38" s="32"/>
      <c r="H38" s="54" t="s">
        <v>4</v>
      </c>
      <c r="I38" s="99"/>
      <c r="J38" s="46"/>
    </row>
    <row r="39" spans="1:10" ht="54" outlineLevel="1" x14ac:dyDescent="0.25">
      <c r="A39" s="97"/>
      <c r="B39" s="98"/>
      <c r="C39" s="60" t="s">
        <v>94</v>
      </c>
      <c r="D39" s="49" t="s">
        <v>77</v>
      </c>
      <c r="E39" s="46"/>
      <c r="F39" s="47"/>
      <c r="G39" s="32"/>
      <c r="H39" s="54" t="s">
        <v>4</v>
      </c>
      <c r="I39" s="99"/>
      <c r="J39" s="46"/>
    </row>
    <row r="40" spans="1:10" ht="21" x14ac:dyDescent="0.25">
      <c r="A40" s="24">
        <v>7</v>
      </c>
      <c r="B40" s="24" t="s">
        <v>95</v>
      </c>
      <c r="C40" s="25"/>
      <c r="D40" s="26"/>
      <c r="E40" s="27"/>
      <c r="F40" s="27"/>
      <c r="G40" s="27"/>
      <c r="H40" s="59"/>
      <c r="I40" s="27"/>
      <c r="J40" s="27"/>
    </row>
    <row r="41" spans="1:10" ht="126" x14ac:dyDescent="0.25">
      <c r="A41" s="61">
        <v>7.1</v>
      </c>
      <c r="B41" s="62" t="s">
        <v>96</v>
      </c>
      <c r="C41" s="71" t="s">
        <v>105</v>
      </c>
      <c r="D41" s="39" t="s">
        <v>110</v>
      </c>
      <c r="E41" s="65"/>
      <c r="F41" s="65"/>
      <c r="G41" s="65"/>
      <c r="H41" s="67" t="s">
        <v>4</v>
      </c>
      <c r="I41" s="32" t="s">
        <v>127</v>
      </c>
      <c r="J41" s="66"/>
    </row>
    <row r="42" spans="1:10" ht="72" x14ac:dyDescent="0.25">
      <c r="A42" s="61">
        <v>7.2</v>
      </c>
      <c r="B42" s="76" t="s">
        <v>97</v>
      </c>
      <c r="C42" s="71"/>
      <c r="D42" s="39" t="s">
        <v>111</v>
      </c>
      <c r="E42" s="65"/>
      <c r="F42" s="65"/>
      <c r="G42" s="65"/>
      <c r="H42" s="67" t="s">
        <v>4</v>
      </c>
      <c r="I42" s="72" t="s">
        <v>27</v>
      </c>
      <c r="J42" s="66"/>
    </row>
    <row r="43" spans="1:10" ht="90" x14ac:dyDescent="0.25">
      <c r="A43" s="61">
        <v>7.3</v>
      </c>
      <c r="B43" s="76"/>
      <c r="C43" s="71"/>
      <c r="D43" s="39" t="s">
        <v>112</v>
      </c>
      <c r="E43" s="65"/>
      <c r="F43" s="65"/>
      <c r="G43" s="65"/>
      <c r="H43" s="67" t="s">
        <v>4</v>
      </c>
      <c r="I43" s="72"/>
      <c r="J43" s="66"/>
    </row>
    <row r="44" spans="1:10" ht="144" x14ac:dyDescent="0.25">
      <c r="A44" s="61">
        <v>7.4</v>
      </c>
      <c r="B44" s="62" t="s">
        <v>98</v>
      </c>
      <c r="C44" s="71"/>
      <c r="D44" s="39" t="s">
        <v>113</v>
      </c>
      <c r="E44" s="65"/>
      <c r="F44" s="65"/>
      <c r="G44" s="65"/>
      <c r="H44" s="67" t="s">
        <v>4</v>
      </c>
      <c r="I44" s="32" t="s">
        <v>121</v>
      </c>
      <c r="J44" s="66"/>
    </row>
    <row r="45" spans="1:10" ht="198" x14ac:dyDescent="0.25">
      <c r="A45" s="61">
        <v>7.5</v>
      </c>
      <c r="B45" s="62" t="s">
        <v>99</v>
      </c>
      <c r="C45" s="71"/>
      <c r="D45" s="39" t="s">
        <v>114</v>
      </c>
      <c r="E45" s="65"/>
      <c r="F45" s="65"/>
      <c r="G45" s="65"/>
      <c r="H45" s="67" t="s">
        <v>4</v>
      </c>
      <c r="I45" s="72" t="s">
        <v>122</v>
      </c>
      <c r="J45" s="66"/>
    </row>
    <row r="46" spans="1:10" ht="54" x14ac:dyDescent="0.25">
      <c r="A46" s="61">
        <v>7.6</v>
      </c>
      <c r="B46" s="76" t="s">
        <v>100</v>
      </c>
      <c r="C46" s="60" t="s">
        <v>106</v>
      </c>
      <c r="D46" s="55" t="s">
        <v>115</v>
      </c>
      <c r="E46" s="65"/>
      <c r="F46" s="65"/>
      <c r="G46" s="65"/>
      <c r="H46" s="67" t="s">
        <v>4</v>
      </c>
      <c r="I46" s="72"/>
      <c r="J46" s="66"/>
    </row>
    <row r="47" spans="1:10" ht="72" x14ac:dyDescent="0.25">
      <c r="A47" s="61">
        <v>7.7</v>
      </c>
      <c r="B47" s="76"/>
      <c r="C47" s="60" t="s">
        <v>107</v>
      </c>
      <c r="D47" s="39" t="s">
        <v>116</v>
      </c>
      <c r="E47" s="65"/>
      <c r="F47" s="65"/>
      <c r="G47" s="65"/>
      <c r="H47" s="67" t="s">
        <v>130</v>
      </c>
      <c r="I47" s="72"/>
      <c r="J47" s="66"/>
    </row>
    <row r="48" spans="1:10" ht="162" x14ac:dyDescent="0.25">
      <c r="A48" s="61">
        <v>7.8</v>
      </c>
      <c r="B48" s="62" t="s">
        <v>101</v>
      </c>
      <c r="C48" s="71" t="s">
        <v>105</v>
      </c>
      <c r="D48" s="39" t="s">
        <v>117</v>
      </c>
      <c r="E48" s="65"/>
      <c r="F48" s="65"/>
      <c r="G48" s="65"/>
      <c r="H48" s="67" t="s">
        <v>130</v>
      </c>
      <c r="I48" s="72"/>
      <c r="J48" s="66"/>
    </row>
    <row r="49" spans="1:10" ht="108" x14ac:dyDescent="0.25">
      <c r="A49" s="61">
        <v>7.9</v>
      </c>
      <c r="B49" s="62" t="s">
        <v>132</v>
      </c>
      <c r="C49" s="71"/>
      <c r="D49" s="39" t="s">
        <v>133</v>
      </c>
      <c r="E49" s="65"/>
      <c r="F49" s="65"/>
      <c r="G49" s="65"/>
      <c r="H49" s="67" t="s">
        <v>130</v>
      </c>
      <c r="I49" s="64" t="s">
        <v>123</v>
      </c>
      <c r="J49" s="66"/>
    </row>
    <row r="50" spans="1:10" ht="180" x14ac:dyDescent="0.25">
      <c r="A50" s="68" t="s">
        <v>128</v>
      </c>
      <c r="B50" s="62" t="s">
        <v>102</v>
      </c>
      <c r="C50" s="71"/>
      <c r="D50" s="63" t="s">
        <v>118</v>
      </c>
      <c r="E50" s="65"/>
      <c r="F50" s="65"/>
      <c r="G50" s="65"/>
      <c r="H50" s="67" t="s">
        <v>131</v>
      </c>
      <c r="I50" s="55" t="s">
        <v>124</v>
      </c>
      <c r="J50" s="66"/>
    </row>
    <row r="51" spans="1:10" ht="72" x14ac:dyDescent="0.25">
      <c r="A51" s="61">
        <v>7.11</v>
      </c>
      <c r="B51" s="62" t="s">
        <v>103</v>
      </c>
      <c r="C51" s="39" t="s">
        <v>108</v>
      </c>
      <c r="D51" s="39" t="s">
        <v>119</v>
      </c>
      <c r="E51" s="65"/>
      <c r="F51" s="65"/>
      <c r="G51" s="65"/>
      <c r="H51" s="67" t="s">
        <v>130</v>
      </c>
      <c r="I51" s="32" t="s">
        <v>125</v>
      </c>
      <c r="J51" s="66"/>
    </row>
    <row r="52" spans="1:10" ht="72" x14ac:dyDescent="0.25">
      <c r="A52" s="61">
        <v>7.12</v>
      </c>
      <c r="B52" s="62" t="s">
        <v>104</v>
      </c>
      <c r="C52" s="39" t="s">
        <v>109</v>
      </c>
      <c r="D52" s="39" t="s">
        <v>120</v>
      </c>
      <c r="E52" s="65"/>
      <c r="F52" s="65"/>
      <c r="G52" s="65"/>
      <c r="H52" s="67" t="s">
        <v>131</v>
      </c>
      <c r="I52" s="32" t="s">
        <v>126</v>
      </c>
      <c r="J52" s="66"/>
    </row>
  </sheetData>
  <sheetProtection formatCells="0" formatColumns="0" formatRows="0" insertColumns="0" selectLockedCells="1" autoFilter="0"/>
  <autoFilter ref="A9:J39"/>
  <mergeCells count="24">
    <mergeCell ref="A17:A20"/>
    <mergeCell ref="A23:A27"/>
    <mergeCell ref="B23:B27"/>
    <mergeCell ref="B42:B43"/>
    <mergeCell ref="B46:B47"/>
    <mergeCell ref="C41:C45"/>
    <mergeCell ref="A1:J1"/>
    <mergeCell ref="G2:G8"/>
    <mergeCell ref="J2:J8"/>
    <mergeCell ref="A2:B8"/>
    <mergeCell ref="I17:I20"/>
    <mergeCell ref="C23:C24"/>
    <mergeCell ref="I29:I30"/>
    <mergeCell ref="B17:B20"/>
    <mergeCell ref="A36:A39"/>
    <mergeCell ref="B36:B39"/>
    <mergeCell ref="I36:I39"/>
    <mergeCell ref="A28:A32"/>
    <mergeCell ref="B28:B32"/>
    <mergeCell ref="C48:C50"/>
    <mergeCell ref="I42:I43"/>
    <mergeCell ref="I45:I48"/>
    <mergeCell ref="C28:C30"/>
    <mergeCell ref="C36:C38"/>
  </mergeCells>
  <dataValidations count="2">
    <dataValidation type="list" showInputMessage="1" showErrorMessage="1" sqref="H13 H11 H15 H22:H32 H34:H39 H17:H20">
      <formula1>$H$3:$H$7</formula1>
    </dataValidation>
    <dataValidation type="list" showInputMessage="1" showErrorMessage="1" sqref="E26">
      <formula1>$E$3:$E$6</formula1>
    </dataValidation>
  </dataValidations>
  <printOptions horizontalCentered="1"/>
  <pageMargins left="0.59055118110236227" right="0.19685039370078741" top="0.78740157480314965" bottom="0.39370078740157483" header="0.19685039370078741" footer="0.19685039370078741"/>
  <pageSetup paperSize="9" scale="4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9" sqref="B29"/>
    </sheetView>
  </sheetViews>
  <sheetFormatPr defaultRowHeight="14.4" x14ac:dyDescent="0.3"/>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Firewall</vt:lpstr>
      <vt:lpstr>Policy Optimization</vt:lpstr>
      <vt:lpstr>Firewall!Print_Titles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2024-05-08T07:15:13Z</dcterms:created>
  <dcterms:modified xsi:type="dcterms:W3CDTF">2024-09-20T07:44:33Z</dcterms:modified>
  <cp:version/>
</cp:coreProperties>
</file>