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yccom\Desktop\"/>
    </mc:Choice>
  </mc:AlternateContent>
  <bookViews>
    <workbookView xWindow="0" yWindow="0" windowWidth="20490" windowHeight="7665" activeTab="1"/>
  </bookViews>
  <sheets>
    <sheet name="t102020" sheetId="2" r:id="rId1"/>
    <sheet name="t112020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5" i="1" l="1"/>
  <c r="D36" i="1"/>
  <c r="D37" i="1" s="1"/>
  <c r="E36" i="1"/>
  <c r="E37" i="1" s="1"/>
  <c r="H36" i="1"/>
  <c r="H37" i="1" s="1"/>
  <c r="I36" i="1"/>
  <c r="I37" i="1" s="1"/>
  <c r="L36" i="1"/>
  <c r="L37" i="1" s="1"/>
  <c r="M36" i="1"/>
  <c r="M37" i="1" s="1"/>
  <c r="P36" i="1"/>
  <c r="P37" i="1" s="1"/>
  <c r="Q36" i="1"/>
  <c r="Q37" i="1" s="1"/>
  <c r="T36" i="1"/>
  <c r="T37" i="1" s="1"/>
  <c r="U36" i="1"/>
  <c r="U37" i="1" s="1"/>
  <c r="X36" i="1"/>
  <c r="X37" i="1" s="1"/>
  <c r="X34" i="2"/>
  <c r="X35" i="2" s="1"/>
  <c r="W34" i="2"/>
  <c r="W35" i="2" s="1"/>
  <c r="V34" i="2"/>
  <c r="V35" i="2" s="1"/>
  <c r="U34" i="2"/>
  <c r="U35" i="2" s="1"/>
  <c r="T34" i="2"/>
  <c r="T35" i="2" s="1"/>
  <c r="S34" i="2"/>
  <c r="S35" i="2" s="1"/>
  <c r="R34" i="2"/>
  <c r="R35" i="2" s="1"/>
  <c r="Q34" i="2"/>
  <c r="Q35" i="2" s="1"/>
  <c r="P34" i="2"/>
  <c r="P35" i="2" s="1"/>
  <c r="O34" i="2"/>
  <c r="O35" i="2" s="1"/>
  <c r="N34" i="2"/>
  <c r="N35" i="2" s="1"/>
  <c r="M34" i="2"/>
  <c r="M35" i="2" s="1"/>
  <c r="L34" i="2"/>
  <c r="L35" i="2" s="1"/>
  <c r="K34" i="2"/>
  <c r="K35" i="2" s="1"/>
  <c r="J34" i="2"/>
  <c r="J35" i="2" s="1"/>
  <c r="I34" i="2"/>
  <c r="I35" i="2" s="1"/>
  <c r="G34" i="2"/>
  <c r="G35" i="2" s="1"/>
  <c r="F34" i="2"/>
  <c r="F35" i="2" s="1"/>
  <c r="E34" i="2"/>
  <c r="E35" i="2" s="1"/>
  <c r="D34" i="2"/>
  <c r="C34" i="2"/>
  <c r="C35" i="2" s="1"/>
  <c r="B34" i="2"/>
  <c r="B35" i="2" s="1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H18" i="2"/>
  <c r="Y18" i="2" s="1"/>
  <c r="Y17" i="2"/>
  <c r="Y16" i="2"/>
  <c r="Y15" i="2"/>
  <c r="Y14" i="2"/>
  <c r="Y13" i="2"/>
  <c r="Y12" i="2"/>
  <c r="Y11" i="2"/>
  <c r="Y10" i="2"/>
  <c r="Y9" i="2"/>
  <c r="Z9" i="2" s="1"/>
  <c r="Y8" i="2"/>
  <c r="Y7" i="2"/>
  <c r="Y6" i="2"/>
  <c r="Y5" i="2"/>
  <c r="Y4" i="2"/>
  <c r="Y3" i="2"/>
  <c r="X34" i="1"/>
  <c r="W34" i="1"/>
  <c r="W36" i="1" s="1"/>
  <c r="W37" i="1" s="1"/>
  <c r="V34" i="1"/>
  <c r="V36" i="1" s="1"/>
  <c r="V37" i="1" s="1"/>
  <c r="U34" i="1"/>
  <c r="T34" i="1"/>
  <c r="S34" i="1"/>
  <c r="S36" i="1" s="1"/>
  <c r="S37" i="1" s="1"/>
  <c r="R34" i="1"/>
  <c r="R36" i="1" s="1"/>
  <c r="R37" i="1" s="1"/>
  <c r="Q34" i="1"/>
  <c r="P34" i="1"/>
  <c r="O34" i="1"/>
  <c r="O36" i="1" s="1"/>
  <c r="O37" i="1" s="1"/>
  <c r="N34" i="1"/>
  <c r="N36" i="1" s="1"/>
  <c r="N37" i="1" s="1"/>
  <c r="M34" i="1"/>
  <c r="L34" i="1"/>
  <c r="K34" i="1"/>
  <c r="K36" i="1" s="1"/>
  <c r="K37" i="1" s="1"/>
  <c r="J34" i="1"/>
  <c r="J36" i="1" s="1"/>
  <c r="J37" i="1" s="1"/>
  <c r="I34" i="1"/>
  <c r="H34" i="1"/>
  <c r="G34" i="1"/>
  <c r="G36" i="1" s="1"/>
  <c r="G37" i="1" s="1"/>
  <c r="F34" i="1"/>
  <c r="F36" i="1" s="1"/>
  <c r="F37" i="1" s="1"/>
  <c r="E34" i="1"/>
  <c r="D34" i="1"/>
  <c r="C34" i="1"/>
  <c r="C36" i="1" s="1"/>
  <c r="C37" i="1" s="1"/>
  <c r="B34" i="1"/>
  <c r="B36" i="1" s="1"/>
  <c r="Y33" i="1"/>
  <c r="Y32" i="1"/>
  <c r="Y31" i="1"/>
  <c r="Y30" i="1"/>
  <c r="Y29" i="1"/>
  <c r="Y28" i="1"/>
  <c r="Y27" i="1"/>
  <c r="Y26" i="1"/>
  <c r="Y25" i="1"/>
  <c r="Y24" i="1"/>
  <c r="Y23" i="1"/>
  <c r="Y22" i="1"/>
  <c r="Z22" i="1" s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36" i="1" l="1"/>
  <c r="B37" i="1"/>
  <c r="H34" i="2"/>
  <c r="H35" i="2" s="1"/>
  <c r="D35" i="2"/>
  <c r="Y34" i="1"/>
  <c r="Y37" i="1" s="1"/>
  <c r="Y34" i="2" l="1"/>
  <c r="Y35" i="2" s="1"/>
</calcChain>
</file>

<file path=xl/sharedStrings.xml><?xml version="1.0" encoding="utf-8"?>
<sst xmlns="http://schemas.openxmlformats.org/spreadsheetml/2006/main" count="58" uniqueCount="31">
  <si>
    <t>Ngày</t>
  </si>
  <si>
    <t>A. Toàn</t>
  </si>
  <si>
    <t>A. Nam</t>
  </si>
  <si>
    <t>Thiện</t>
  </si>
  <si>
    <t>Thảo Liên</t>
  </si>
  <si>
    <t>Quỳnh Liên</t>
  </si>
  <si>
    <t>Huyền thiết kế</t>
  </si>
  <si>
    <t>Hải Linh</t>
  </si>
  <si>
    <t>Vinh</t>
  </si>
  <si>
    <t>Anh Sỹ</t>
  </si>
  <si>
    <t>Anh Tấn</t>
  </si>
  <si>
    <t>Thư</t>
  </si>
  <si>
    <t>C Phượng</t>
  </si>
  <si>
    <t>Chí Anh</t>
  </si>
  <si>
    <t>Khánh Linh</t>
  </si>
  <si>
    <t>Nam XL</t>
  </si>
  <si>
    <t>Huyền</t>
  </si>
  <si>
    <t>Hương lớn</t>
  </si>
  <si>
    <t>Hương bé</t>
  </si>
  <si>
    <t>Minh Hằng</t>
  </si>
  <si>
    <t xml:space="preserve">Hiền </t>
  </si>
  <si>
    <t>Trà</t>
  </si>
  <si>
    <t>Trang</t>
  </si>
  <si>
    <t>Thùy Linh</t>
  </si>
  <si>
    <t>Tổng</t>
  </si>
  <si>
    <t>Làm tròn</t>
  </si>
  <si>
    <t>BẢNG TIỀN ĂN THÁNG 10/2020</t>
  </si>
  <si>
    <t>BẢNG TIỀN ĂN THÁNG 11/2020</t>
  </si>
  <si>
    <t>Tháng 10</t>
  </si>
  <si>
    <t>Tổng cộng</t>
  </si>
  <si>
    <t>Tháng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</si>
</sst>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164" fontId="2" fillId="0" borderId="2" xfId="1" applyNumberFormat="1" applyFont="1" applyBorder="1" applyAlignment="1">
      <alignment vertical="center"/>
    </xf>
    <xf numFmtId="164" fontId="2" fillId="0" borderId="2" xfId="0" applyNumberFormat="1" applyFont="1" applyBorder="1" applyAlignment="1">
      <alignment vertical="center"/>
    </xf>
    <xf numFmtId="164" fontId="2" fillId="0" borderId="2" xfId="0" applyNumberFormat="1" applyFont="1" applyBorder="1" applyAlignment="1">
      <alignment vertical="center" wrapText="1"/>
    </xf>
    <xf numFmtId="164" fontId="2" fillId="0" borderId="2" xfId="2" applyNumberFormat="1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3" fillId="0" borderId="0" xfId="0" applyFont="1" applyAlignment="1">
      <alignment vertical="center"/>
    </xf>
    <xf numFmtId="14" fontId="4" fillId="0" borderId="2" xfId="0" applyNumberFormat="1" applyFont="1" applyBorder="1"/>
    <xf numFmtId="164" fontId="4" fillId="0" borderId="2" xfId="1" applyNumberFormat="1" applyFont="1" applyBorder="1"/>
    <xf numFmtId="164" fontId="3" fillId="0" borderId="0" xfId="0" applyNumberFormat="1" applyFont="1"/>
    <xf numFmtId="164" fontId="2" fillId="0" borderId="2" xfId="0" applyNumberFormat="1" applyFont="1" applyBorder="1"/>
    <xf numFmtId="0" fontId="3" fillId="0" borderId="0" xfId="0" applyFont="1"/>
    <xf numFmtId="164" fontId="3" fillId="0" borderId="2" xfId="2" applyNumberFormat="1" applyFont="1" applyBorder="1"/>
    <xf numFmtId="0" fontId="3" fillId="0" borderId="2" xfId="0" applyFont="1" applyBorder="1"/>
    <xf numFmtId="164" fontId="3" fillId="0" borderId="2" xfId="0" applyNumberFormat="1" applyFont="1" applyBorder="1"/>
    <xf numFmtId="164" fontId="4" fillId="0" borderId="2" xfId="1" applyNumberFormat="1" applyFont="1" applyFill="1" applyBorder="1"/>
    <xf numFmtId="164" fontId="3" fillId="0" borderId="2" xfId="0" applyNumberFormat="1" applyFont="1" applyFill="1" applyBorder="1"/>
    <xf numFmtId="164" fontId="3" fillId="0" borderId="2" xfId="2" applyNumberFormat="1" applyFont="1" applyFill="1" applyBorder="1"/>
    <xf numFmtId="164" fontId="2" fillId="0" borderId="2" xfId="0" applyNumberFormat="1" applyFont="1" applyFill="1" applyBorder="1"/>
    <xf numFmtId="164" fontId="3" fillId="0" borderId="0" xfId="0" applyNumberFormat="1" applyFont="1" applyFill="1"/>
    <xf numFmtId="0" fontId="3" fillId="0" borderId="0" xfId="0" applyFont="1" applyFill="1"/>
    <xf numFmtId="0" fontId="2" fillId="0" borderId="2" xfId="0" applyFont="1" applyBorder="1"/>
    <xf numFmtId="164" fontId="2" fillId="0" borderId="2" xfId="1" applyNumberFormat="1" applyFont="1" applyBorder="1"/>
    <xf numFmtId="164" fontId="3" fillId="0" borderId="0" xfId="1" applyNumberFormat="1" applyFont="1"/>
    <xf numFmtId="0" fontId="5" fillId="0" borderId="0" xfId="0" applyFont="1"/>
    <xf numFmtId="164" fontId="5" fillId="0" borderId="0" xfId="0" applyNumberFormat="1" applyFont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zoomScaleNormal="100" workbookViewId="0">
      <pane xSplit="1" ySplit="2" topLeftCell="B30" activePane="bottomRight" state="frozen"/>
      <selection pane="topRight" activeCell="B1" sqref="B1"/>
      <selection pane="bottomLeft" activeCell="A2" sqref="A2"/>
      <selection pane="bottomRight" activeCell="G28" sqref="G28"/>
    </sheetView>
  </sheetViews>
  <sheetFormatPr defaultColWidth="11.5703125" defaultRowHeight="15.75" x14ac:dyDescent="0.25"/>
  <cols>
    <col min="1" max="1" width="11.5703125" style="14"/>
    <col min="2" max="2" width="11.5703125" style="26"/>
    <col min="3" max="18" width="11.5703125" style="12"/>
    <col min="19" max="22" width="0" style="12" hidden="1" customWidth="1"/>
    <col min="23" max="24" width="11.5703125" style="12"/>
    <col min="25" max="25" width="11.5703125" style="27"/>
    <col min="26" max="16384" width="11.5703125" style="14"/>
  </cols>
  <sheetData>
    <row r="1" spans="1:26" s="2" customFormat="1" ht="58.5" customHeight="1" x14ac:dyDescent="0.25">
      <c r="A1" s="1" t="s">
        <v>26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s="9" customFormat="1" ht="31.5" x14ac:dyDescent="0.25">
      <c r="A2" s="3" t="s">
        <v>0</v>
      </c>
      <c r="B2" s="4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6" t="s">
        <v>11</v>
      </c>
      <c r="M2" s="7" t="s">
        <v>12</v>
      </c>
      <c r="N2" s="7" t="s">
        <v>13</v>
      </c>
      <c r="O2" s="7" t="s">
        <v>14</v>
      </c>
      <c r="P2" s="7" t="s">
        <v>15</v>
      </c>
      <c r="Q2" s="7" t="s">
        <v>16</v>
      </c>
      <c r="R2" s="7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8" t="s">
        <v>24</v>
      </c>
    </row>
    <row r="3" spans="1:26" x14ac:dyDescent="0.25">
      <c r="A3" s="10">
        <v>44105</v>
      </c>
      <c r="B3" s="11"/>
      <c r="C3" s="11">
        <v>45000</v>
      </c>
      <c r="D3" s="11">
        <v>30000</v>
      </c>
      <c r="E3" s="11"/>
      <c r="F3" s="11"/>
      <c r="G3" s="11"/>
      <c r="H3" s="11"/>
      <c r="I3" s="11">
        <v>45000</v>
      </c>
      <c r="J3" s="11"/>
      <c r="K3" s="11"/>
      <c r="L3" s="11"/>
      <c r="M3" s="11"/>
      <c r="N3" s="15"/>
      <c r="O3" s="11"/>
      <c r="P3" s="15"/>
      <c r="Q3" s="15"/>
      <c r="R3" s="11">
        <v>30000</v>
      </c>
      <c r="S3" s="11"/>
      <c r="T3" s="11"/>
      <c r="U3" s="11"/>
      <c r="V3" s="11"/>
      <c r="W3" s="11"/>
      <c r="X3" s="11"/>
      <c r="Y3" s="13">
        <f t="shared" ref="Y3:Y32" si="0">SUM(B3:X3)</f>
        <v>150000</v>
      </c>
    </row>
    <row r="4" spans="1:26" x14ac:dyDescent="0.25">
      <c r="A4" s="10">
        <v>44106</v>
      </c>
      <c r="B4" s="11"/>
      <c r="C4" s="11">
        <v>40000</v>
      </c>
      <c r="D4" s="11">
        <v>40000</v>
      </c>
      <c r="E4" s="11"/>
      <c r="F4" s="11"/>
      <c r="G4" s="11"/>
      <c r="H4" s="11"/>
      <c r="I4" s="11"/>
      <c r="J4" s="11"/>
      <c r="K4" s="11">
        <v>45000</v>
      </c>
      <c r="L4" s="11"/>
      <c r="M4" s="11"/>
      <c r="N4" s="15"/>
      <c r="O4" s="15"/>
      <c r="P4" s="11"/>
      <c r="Q4" s="11"/>
      <c r="R4" s="11"/>
      <c r="S4" s="11"/>
      <c r="T4" s="11"/>
      <c r="U4" s="11"/>
      <c r="V4" s="11"/>
      <c r="W4" s="11"/>
      <c r="X4" s="11"/>
      <c r="Y4" s="13">
        <f t="shared" si="0"/>
        <v>125000</v>
      </c>
    </row>
    <row r="5" spans="1:26" x14ac:dyDescent="0.25">
      <c r="A5" s="10">
        <v>44107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7"/>
      <c r="M5" s="11"/>
      <c r="N5" s="11"/>
      <c r="O5" s="11"/>
      <c r="P5" s="11"/>
      <c r="Q5" s="15"/>
      <c r="R5" s="11"/>
      <c r="S5" s="11"/>
      <c r="T5" s="11"/>
      <c r="U5" s="11"/>
      <c r="V5" s="11"/>
      <c r="W5" s="11"/>
      <c r="X5" s="11"/>
      <c r="Y5" s="13">
        <f t="shared" si="0"/>
        <v>0</v>
      </c>
    </row>
    <row r="6" spans="1:26" x14ac:dyDescent="0.25">
      <c r="A6" s="10">
        <v>44108</v>
      </c>
      <c r="B6" s="11"/>
      <c r="C6" s="11"/>
      <c r="D6" s="11"/>
      <c r="E6" s="11"/>
      <c r="F6" s="11"/>
      <c r="G6" s="11"/>
      <c r="H6" s="11"/>
      <c r="I6" s="11"/>
      <c r="J6" s="11"/>
      <c r="K6" s="17"/>
      <c r="L6" s="17"/>
      <c r="M6" s="11"/>
      <c r="N6" s="15"/>
      <c r="O6" s="15"/>
      <c r="P6" s="15"/>
      <c r="Q6" s="15"/>
      <c r="R6" s="11"/>
      <c r="S6" s="11"/>
      <c r="T6" s="11"/>
      <c r="U6" s="11"/>
      <c r="V6" s="11"/>
      <c r="W6" s="11"/>
      <c r="X6" s="11"/>
      <c r="Y6" s="13">
        <f t="shared" si="0"/>
        <v>0</v>
      </c>
    </row>
    <row r="7" spans="1:26" x14ac:dyDescent="0.25">
      <c r="A7" s="10">
        <v>44109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7"/>
      <c r="M7" s="11"/>
      <c r="N7" s="15"/>
      <c r="O7" s="11"/>
      <c r="P7" s="15"/>
      <c r="Q7" s="15"/>
      <c r="R7" s="15"/>
      <c r="S7" s="15"/>
      <c r="T7" s="15"/>
      <c r="U7" s="15"/>
      <c r="V7" s="15"/>
      <c r="W7" s="15"/>
      <c r="X7" s="15"/>
      <c r="Y7" s="13">
        <f t="shared" si="0"/>
        <v>0</v>
      </c>
    </row>
    <row r="8" spans="1:26" x14ac:dyDescent="0.25">
      <c r="A8" s="10">
        <v>44110</v>
      </c>
      <c r="B8" s="11"/>
      <c r="C8" s="11">
        <v>35000</v>
      </c>
      <c r="D8" s="11">
        <v>35000</v>
      </c>
      <c r="E8" s="11"/>
      <c r="F8" s="11"/>
      <c r="G8" s="11">
        <v>35000</v>
      </c>
      <c r="H8" s="11"/>
      <c r="I8" s="11">
        <v>35000</v>
      </c>
      <c r="J8" s="11"/>
      <c r="K8" s="11"/>
      <c r="L8" s="11"/>
      <c r="M8" s="11"/>
      <c r="N8" s="15"/>
      <c r="O8" s="11"/>
      <c r="P8" s="15"/>
      <c r="Q8" s="15"/>
      <c r="R8" s="15"/>
      <c r="S8" s="15"/>
      <c r="T8" s="15"/>
      <c r="U8" s="15"/>
      <c r="V8" s="15"/>
      <c r="W8" s="15"/>
      <c r="X8" s="15"/>
      <c r="Y8" s="13">
        <f t="shared" si="0"/>
        <v>140000</v>
      </c>
    </row>
    <row r="9" spans="1:26" s="23" customFormat="1" x14ac:dyDescent="0.25">
      <c r="A9" s="10">
        <v>44111</v>
      </c>
      <c r="B9" s="18"/>
      <c r="C9" s="18">
        <v>40000</v>
      </c>
      <c r="D9" s="18">
        <v>45000</v>
      </c>
      <c r="E9" s="18"/>
      <c r="F9" s="18"/>
      <c r="G9" s="18"/>
      <c r="H9" s="18"/>
      <c r="I9" s="18">
        <v>40000</v>
      </c>
      <c r="J9" s="18"/>
      <c r="K9" s="18"/>
      <c r="L9" s="19">
        <v>36000</v>
      </c>
      <c r="M9" s="18"/>
      <c r="N9" s="20"/>
      <c r="O9" s="18">
        <v>40000</v>
      </c>
      <c r="P9" s="18">
        <v>40000</v>
      </c>
      <c r="Q9" s="20"/>
      <c r="R9" s="20"/>
      <c r="S9" s="20"/>
      <c r="T9" s="20"/>
      <c r="U9" s="20"/>
      <c r="V9" s="20"/>
      <c r="W9" s="20">
        <v>36000</v>
      </c>
      <c r="X9" s="20"/>
      <c r="Y9" s="21">
        <f t="shared" si="0"/>
        <v>277000</v>
      </c>
      <c r="Z9" s="22" t="e">
        <f>#REF!-Y9</f>
        <v>#REF!</v>
      </c>
    </row>
    <row r="10" spans="1:26" s="23" customFormat="1" x14ac:dyDescent="0.25">
      <c r="A10" s="10">
        <v>44112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9"/>
      <c r="M10" s="18"/>
      <c r="N10" s="18"/>
      <c r="O10" s="18"/>
      <c r="P10" s="20"/>
      <c r="Q10" s="20"/>
      <c r="R10" s="18">
        <v>37000</v>
      </c>
      <c r="S10" s="20"/>
      <c r="T10" s="20"/>
      <c r="U10" s="20"/>
      <c r="V10" s="20"/>
      <c r="W10" s="20"/>
      <c r="X10" s="20"/>
      <c r="Y10" s="21">
        <f t="shared" si="0"/>
        <v>37000</v>
      </c>
    </row>
    <row r="11" spans="1:26" s="23" customFormat="1" x14ac:dyDescent="0.25">
      <c r="A11" s="10">
        <v>44113</v>
      </c>
      <c r="B11" s="18"/>
      <c r="C11" s="18">
        <v>25000</v>
      </c>
      <c r="D11" s="18"/>
      <c r="E11" s="18"/>
      <c r="F11" s="18"/>
      <c r="G11" s="18">
        <v>35000</v>
      </c>
      <c r="H11" s="18">
        <v>35000</v>
      </c>
      <c r="I11" s="18">
        <v>35000</v>
      </c>
      <c r="J11" s="18"/>
      <c r="K11" s="18">
        <v>35000</v>
      </c>
      <c r="L11" s="19"/>
      <c r="M11" s="18"/>
      <c r="N11" s="18"/>
      <c r="O11" s="20"/>
      <c r="P11" s="20"/>
      <c r="Q11" s="18"/>
      <c r="R11" s="20"/>
      <c r="S11" s="20"/>
      <c r="T11" s="20"/>
      <c r="U11" s="20"/>
      <c r="V11" s="20"/>
      <c r="W11" s="20">
        <v>25000</v>
      </c>
      <c r="X11" s="20"/>
      <c r="Y11" s="21">
        <f t="shared" si="0"/>
        <v>190000</v>
      </c>
    </row>
    <row r="12" spans="1:26" s="23" customFormat="1" x14ac:dyDescent="0.25">
      <c r="A12" s="10">
        <v>44114</v>
      </c>
      <c r="B12" s="18"/>
      <c r="C12" s="18">
        <v>40000</v>
      </c>
      <c r="D12" s="18">
        <v>45000</v>
      </c>
      <c r="E12" s="18"/>
      <c r="F12" s="18"/>
      <c r="G12" s="18"/>
      <c r="H12" s="18">
        <v>45000</v>
      </c>
      <c r="I12" s="18">
        <v>45000</v>
      </c>
      <c r="J12" s="18"/>
      <c r="K12" s="18">
        <v>45000</v>
      </c>
      <c r="L12" s="18"/>
      <c r="M12" s="18"/>
      <c r="N12" s="20"/>
      <c r="O12" s="18">
        <v>45000</v>
      </c>
      <c r="P12" s="20"/>
      <c r="Q12" s="18">
        <v>45000</v>
      </c>
      <c r="R12" s="18"/>
      <c r="S12" s="20"/>
      <c r="T12" s="20"/>
      <c r="U12" s="20"/>
      <c r="V12" s="20"/>
      <c r="W12" s="20"/>
      <c r="X12" s="20"/>
      <c r="Y12" s="21">
        <f t="shared" si="0"/>
        <v>310000</v>
      </c>
    </row>
    <row r="13" spans="1:26" s="23" customFormat="1" x14ac:dyDescent="0.25">
      <c r="A13" s="10">
        <v>44115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20"/>
      <c r="P13" s="20"/>
      <c r="Q13" s="20"/>
      <c r="R13" s="18"/>
      <c r="S13" s="20"/>
      <c r="T13" s="20"/>
      <c r="U13" s="20"/>
      <c r="V13" s="20"/>
      <c r="W13" s="20"/>
      <c r="X13" s="20"/>
      <c r="Y13" s="21">
        <f t="shared" si="0"/>
        <v>0</v>
      </c>
    </row>
    <row r="14" spans="1:26" s="23" customFormat="1" x14ac:dyDescent="0.25">
      <c r="A14" s="10">
        <v>44116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9"/>
      <c r="M14" s="18"/>
      <c r="N14" s="20"/>
      <c r="O14" s="20"/>
      <c r="P14" s="20"/>
      <c r="Q14" s="20"/>
      <c r="R14" s="18"/>
      <c r="S14" s="20"/>
      <c r="T14" s="20"/>
      <c r="U14" s="20"/>
      <c r="V14" s="20"/>
      <c r="W14" s="20"/>
      <c r="X14" s="20"/>
      <c r="Y14" s="21">
        <f t="shared" si="0"/>
        <v>0</v>
      </c>
    </row>
    <row r="15" spans="1:26" s="23" customFormat="1" x14ac:dyDescent="0.25">
      <c r="A15" s="10">
        <v>44117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9"/>
      <c r="M15" s="18"/>
      <c r="N15" s="18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1">
        <f t="shared" si="0"/>
        <v>0</v>
      </c>
    </row>
    <row r="16" spans="1:26" s="23" customFormat="1" x14ac:dyDescent="0.25">
      <c r="A16" s="10">
        <v>44118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9"/>
      <c r="M16" s="18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1">
        <f t="shared" si="0"/>
        <v>0</v>
      </c>
    </row>
    <row r="17" spans="1:26" s="23" customFormat="1" x14ac:dyDescent="0.25">
      <c r="A17" s="10">
        <v>44119</v>
      </c>
      <c r="B17" s="18"/>
      <c r="C17" s="18">
        <v>40000</v>
      </c>
      <c r="D17" s="18"/>
      <c r="E17" s="18"/>
      <c r="F17" s="18"/>
      <c r="G17" s="18"/>
      <c r="H17" s="18">
        <v>40000</v>
      </c>
      <c r="I17" s="18"/>
      <c r="J17" s="18"/>
      <c r="K17" s="18"/>
      <c r="L17" s="19"/>
      <c r="M17" s="18"/>
      <c r="N17" s="20"/>
      <c r="O17" s="20"/>
      <c r="P17" s="20"/>
      <c r="Q17" s="20">
        <v>35000</v>
      </c>
      <c r="R17" s="18">
        <v>40000</v>
      </c>
      <c r="S17" s="20"/>
      <c r="T17" s="20"/>
      <c r="U17" s="20"/>
      <c r="V17" s="20"/>
      <c r="W17" s="20"/>
      <c r="X17" s="20"/>
      <c r="Y17" s="21">
        <f t="shared" si="0"/>
        <v>155000</v>
      </c>
    </row>
    <row r="18" spans="1:26" s="23" customFormat="1" x14ac:dyDescent="0.25">
      <c r="A18" s="10">
        <v>44120</v>
      </c>
      <c r="B18" s="18">
        <v>55000</v>
      </c>
      <c r="C18" s="18">
        <v>43500</v>
      </c>
      <c r="D18" s="18"/>
      <c r="E18" s="18"/>
      <c r="F18" s="18"/>
      <c r="G18" s="18"/>
      <c r="H18" s="18">
        <f>43500+9750</f>
        <v>53250</v>
      </c>
      <c r="I18" s="18"/>
      <c r="J18" s="18"/>
      <c r="K18" s="18"/>
      <c r="L18" s="19"/>
      <c r="M18" s="18"/>
      <c r="N18" s="20"/>
      <c r="O18" s="20"/>
      <c r="P18" s="20"/>
      <c r="Q18" s="20"/>
      <c r="R18" s="18"/>
      <c r="S18" s="20"/>
      <c r="T18" s="20"/>
      <c r="U18" s="20"/>
      <c r="V18" s="20"/>
      <c r="W18" s="20"/>
      <c r="X18" s="20"/>
      <c r="Y18" s="21">
        <f t="shared" si="0"/>
        <v>151750</v>
      </c>
    </row>
    <row r="19" spans="1:26" s="23" customFormat="1" x14ac:dyDescent="0.25">
      <c r="A19" s="10">
        <v>44121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9"/>
      <c r="M19" s="19"/>
      <c r="N19" s="18"/>
      <c r="O19" s="18"/>
      <c r="P19" s="20"/>
      <c r="Q19" s="20"/>
      <c r="R19" s="18"/>
      <c r="S19" s="20"/>
      <c r="T19" s="20"/>
      <c r="U19" s="20"/>
      <c r="V19" s="20"/>
      <c r="W19" s="18"/>
      <c r="X19" s="18"/>
      <c r="Y19" s="21">
        <f t="shared" si="0"/>
        <v>0</v>
      </c>
    </row>
    <row r="20" spans="1:26" s="23" customFormat="1" x14ac:dyDescent="0.25">
      <c r="A20" s="10">
        <v>44122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9"/>
      <c r="M20" s="19"/>
      <c r="N20" s="18"/>
      <c r="O20" s="18"/>
      <c r="P20" s="20"/>
      <c r="Q20" s="20"/>
      <c r="R20" s="18"/>
      <c r="S20" s="20"/>
      <c r="T20" s="20"/>
      <c r="U20" s="20"/>
      <c r="V20" s="20"/>
      <c r="W20" s="18"/>
      <c r="X20" s="20"/>
      <c r="Y20" s="21">
        <f t="shared" si="0"/>
        <v>0</v>
      </c>
    </row>
    <row r="21" spans="1:26" s="23" customFormat="1" x14ac:dyDescent="0.25">
      <c r="A21" s="10">
        <v>44123</v>
      </c>
      <c r="B21" s="18">
        <v>45000</v>
      </c>
      <c r="C21" s="18">
        <v>45000</v>
      </c>
      <c r="D21" s="18">
        <v>45000</v>
      </c>
      <c r="E21" s="18"/>
      <c r="F21" s="18"/>
      <c r="G21" s="18"/>
      <c r="H21" s="18">
        <v>45000</v>
      </c>
      <c r="I21" s="18"/>
      <c r="J21" s="18"/>
      <c r="K21" s="18">
        <v>45000</v>
      </c>
      <c r="L21" s="18"/>
      <c r="M21" s="18"/>
      <c r="N21" s="18"/>
      <c r="O21" s="20"/>
      <c r="P21" s="20"/>
      <c r="Q21" s="20"/>
      <c r="R21" s="18"/>
      <c r="S21" s="20"/>
      <c r="T21" s="20"/>
      <c r="U21" s="20"/>
      <c r="V21" s="20"/>
      <c r="W21" s="18"/>
      <c r="X21" s="18">
        <v>45000</v>
      </c>
      <c r="Y21" s="21">
        <f t="shared" si="0"/>
        <v>270000</v>
      </c>
    </row>
    <row r="22" spans="1:26" s="23" customFormat="1" x14ac:dyDescent="0.25">
      <c r="A22" s="10">
        <v>44124</v>
      </c>
      <c r="B22" s="18">
        <v>35000</v>
      </c>
      <c r="C22" s="18">
        <v>36000</v>
      </c>
      <c r="D22" s="18">
        <v>36000</v>
      </c>
      <c r="E22" s="18"/>
      <c r="F22" s="18"/>
      <c r="G22" s="18"/>
      <c r="H22" s="18">
        <v>36000</v>
      </c>
      <c r="I22" s="18">
        <v>35000</v>
      </c>
      <c r="J22" s="18"/>
      <c r="K22" s="18"/>
      <c r="L22" s="19"/>
      <c r="M22" s="18"/>
      <c r="N22" s="18"/>
      <c r="O22" s="18"/>
      <c r="P22" s="20"/>
      <c r="Q22" s="20"/>
      <c r="R22" s="20"/>
      <c r="S22" s="18"/>
      <c r="T22" s="20"/>
      <c r="U22" s="20"/>
      <c r="V22" s="20"/>
      <c r="W22" s="22"/>
      <c r="X22" s="18"/>
      <c r="Y22" s="21">
        <f t="shared" si="0"/>
        <v>178000</v>
      </c>
      <c r="Z22" s="22"/>
    </row>
    <row r="23" spans="1:26" s="23" customFormat="1" x14ac:dyDescent="0.25">
      <c r="A23" s="10">
        <v>44125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20"/>
      <c r="Q23" s="20"/>
      <c r="R23" s="18"/>
      <c r="S23" s="18"/>
      <c r="T23" s="20"/>
      <c r="U23" s="20"/>
      <c r="V23" s="20"/>
      <c r="W23" s="20"/>
      <c r="X23" s="20"/>
      <c r="Y23" s="21">
        <f t="shared" si="0"/>
        <v>0</v>
      </c>
    </row>
    <row r="24" spans="1:26" x14ac:dyDescent="0.25">
      <c r="A24" s="10">
        <v>44126</v>
      </c>
      <c r="B24" s="11">
        <v>44100</v>
      </c>
      <c r="C24" s="11">
        <v>38700</v>
      </c>
      <c r="D24" s="11">
        <v>44100</v>
      </c>
      <c r="E24" s="11"/>
      <c r="F24" s="11"/>
      <c r="G24" s="11"/>
      <c r="H24" s="11"/>
      <c r="I24" s="11"/>
      <c r="J24" s="11"/>
      <c r="K24" s="11">
        <v>44100</v>
      </c>
      <c r="L24" s="17"/>
      <c r="M24" s="11"/>
      <c r="N24" s="11"/>
      <c r="O24" s="11"/>
      <c r="P24" s="15"/>
      <c r="Q24" s="11"/>
      <c r="R24" s="15"/>
      <c r="S24" s="11"/>
      <c r="T24" s="15"/>
      <c r="U24" s="15"/>
      <c r="V24" s="15"/>
      <c r="W24" s="15"/>
      <c r="X24" s="11"/>
      <c r="Y24" s="13">
        <f t="shared" si="0"/>
        <v>171000</v>
      </c>
    </row>
    <row r="25" spans="1:26" x14ac:dyDescent="0.25">
      <c r="A25" s="10">
        <v>44127</v>
      </c>
      <c r="B25" s="11"/>
      <c r="C25" s="11">
        <v>40000</v>
      </c>
      <c r="D25" s="11">
        <v>40000</v>
      </c>
      <c r="E25" s="11"/>
      <c r="F25" s="11"/>
      <c r="G25" s="11"/>
      <c r="H25" s="11"/>
      <c r="I25" s="11"/>
      <c r="J25" s="11"/>
      <c r="K25" s="11"/>
      <c r="L25" s="17"/>
      <c r="M25" s="11"/>
      <c r="N25" s="11"/>
      <c r="O25" s="11"/>
      <c r="P25" s="15"/>
      <c r="Q25" s="11"/>
      <c r="R25" s="15"/>
      <c r="S25" s="11"/>
      <c r="T25" s="15"/>
      <c r="U25" s="15"/>
      <c r="V25" s="15"/>
      <c r="W25" s="15"/>
      <c r="X25" s="11"/>
      <c r="Y25" s="13">
        <f t="shared" si="0"/>
        <v>80000</v>
      </c>
    </row>
    <row r="26" spans="1:26" x14ac:dyDescent="0.25">
      <c r="A26" s="10">
        <v>44128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7"/>
      <c r="M26" s="11"/>
      <c r="N26" s="11"/>
      <c r="O26" s="11"/>
      <c r="P26" s="15"/>
      <c r="Q26" s="11"/>
      <c r="R26" s="15"/>
      <c r="S26" s="11"/>
      <c r="T26" s="15"/>
      <c r="U26" s="15"/>
      <c r="V26" s="15"/>
      <c r="W26" s="15"/>
      <c r="X26" s="11"/>
      <c r="Y26" s="13">
        <f t="shared" si="0"/>
        <v>0</v>
      </c>
    </row>
    <row r="27" spans="1:26" x14ac:dyDescent="0.25">
      <c r="A27" s="10">
        <v>44129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7"/>
      <c r="M27" s="11"/>
      <c r="N27" s="11"/>
      <c r="O27" s="11"/>
      <c r="P27" s="15"/>
      <c r="Q27" s="11"/>
      <c r="R27" s="15"/>
      <c r="S27" s="11"/>
      <c r="T27" s="15"/>
      <c r="U27" s="15"/>
      <c r="V27" s="15"/>
      <c r="W27" s="15"/>
      <c r="X27" s="11"/>
      <c r="Y27" s="13">
        <f t="shared" si="0"/>
        <v>0</v>
      </c>
    </row>
    <row r="28" spans="1:26" x14ac:dyDescent="0.25">
      <c r="A28" s="10">
        <v>44130</v>
      </c>
      <c r="B28" s="11"/>
      <c r="C28" s="11">
        <v>42500</v>
      </c>
      <c r="D28" s="11">
        <v>42500</v>
      </c>
      <c r="E28" s="11"/>
      <c r="F28" s="11"/>
      <c r="G28" s="11">
        <v>42500</v>
      </c>
      <c r="H28" s="11">
        <v>42500</v>
      </c>
      <c r="I28" s="11"/>
      <c r="J28" s="11"/>
      <c r="K28" s="11"/>
      <c r="L28" s="17"/>
      <c r="M28" s="11"/>
      <c r="N28" s="11"/>
      <c r="O28" s="11"/>
      <c r="P28" s="15"/>
      <c r="Q28" s="11"/>
      <c r="R28" s="11">
        <v>42500</v>
      </c>
      <c r="S28" s="11"/>
      <c r="T28" s="15"/>
      <c r="U28" s="15"/>
      <c r="V28" s="15"/>
      <c r="W28" s="15"/>
      <c r="X28" s="11"/>
      <c r="Y28" s="13">
        <f t="shared" si="0"/>
        <v>212500</v>
      </c>
    </row>
    <row r="29" spans="1:26" x14ac:dyDescent="0.25">
      <c r="A29" s="10">
        <v>44131</v>
      </c>
      <c r="B29" s="11"/>
      <c r="C29" s="11">
        <v>39000</v>
      </c>
      <c r="D29" s="11">
        <v>39000</v>
      </c>
      <c r="E29" s="11"/>
      <c r="F29" s="11"/>
      <c r="G29" s="11"/>
      <c r="H29" s="11">
        <v>39000</v>
      </c>
      <c r="I29" s="11"/>
      <c r="J29" s="11"/>
      <c r="K29" s="11">
        <v>39000</v>
      </c>
      <c r="L29" s="17"/>
      <c r="M29" s="11"/>
      <c r="N29" s="11"/>
      <c r="O29" s="11"/>
      <c r="P29" s="15"/>
      <c r="Q29" s="11">
        <v>39000</v>
      </c>
      <c r="R29" s="15"/>
      <c r="S29" s="11"/>
      <c r="T29" s="15"/>
      <c r="U29" s="15"/>
      <c r="V29" s="15"/>
      <c r="W29" s="15"/>
      <c r="X29" s="11"/>
      <c r="Y29" s="13">
        <f t="shared" si="0"/>
        <v>195000</v>
      </c>
    </row>
    <row r="30" spans="1:26" x14ac:dyDescent="0.25">
      <c r="A30" s="10">
        <v>44132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7"/>
      <c r="M30" s="11"/>
      <c r="N30" s="11"/>
      <c r="O30" s="11"/>
      <c r="P30" s="15"/>
      <c r="Q30" s="11"/>
      <c r="R30" s="15"/>
      <c r="S30" s="11"/>
      <c r="T30" s="15"/>
      <c r="U30" s="15"/>
      <c r="V30" s="15"/>
      <c r="W30" s="11"/>
      <c r="X30" s="11"/>
      <c r="Y30" s="13">
        <f t="shared" si="0"/>
        <v>0</v>
      </c>
    </row>
    <row r="31" spans="1:26" x14ac:dyDescent="0.25">
      <c r="A31" s="10">
        <v>44133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7"/>
      <c r="M31" s="11"/>
      <c r="N31" s="11"/>
      <c r="O31" s="11"/>
      <c r="P31" s="15"/>
      <c r="Q31" s="11"/>
      <c r="R31" s="15"/>
      <c r="S31" s="11"/>
      <c r="T31" s="15"/>
      <c r="U31" s="15"/>
      <c r="V31" s="15"/>
      <c r="W31" s="15"/>
      <c r="X31" s="11"/>
      <c r="Y31" s="13">
        <f t="shared" si="0"/>
        <v>0</v>
      </c>
    </row>
    <row r="32" spans="1:26" x14ac:dyDescent="0.25">
      <c r="A32" s="10">
        <v>44134</v>
      </c>
      <c r="B32" s="11"/>
      <c r="C32" s="11"/>
      <c r="D32" s="11">
        <v>49000</v>
      </c>
      <c r="E32" s="11">
        <v>49000</v>
      </c>
      <c r="F32" s="11"/>
      <c r="G32" s="11"/>
      <c r="H32" s="11"/>
      <c r="I32" s="11"/>
      <c r="J32" s="11"/>
      <c r="K32" s="11">
        <v>49000</v>
      </c>
      <c r="L32" s="17"/>
      <c r="M32" s="11"/>
      <c r="N32" s="15"/>
      <c r="O32" s="15"/>
      <c r="P32" s="15"/>
      <c r="Q32" s="15"/>
      <c r="R32" s="15">
        <v>49000</v>
      </c>
      <c r="S32" s="15"/>
      <c r="T32" s="15"/>
      <c r="U32" s="15"/>
      <c r="V32" s="15"/>
      <c r="W32" s="15"/>
      <c r="X32" s="15"/>
      <c r="Y32" s="13">
        <f t="shared" si="0"/>
        <v>196000</v>
      </c>
    </row>
    <row r="33" spans="1:25" x14ac:dyDescent="0.25">
      <c r="A33" s="16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7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3">
        <f t="shared" ref="Y33" si="1">SUM(B33:R33)</f>
        <v>0</v>
      </c>
    </row>
    <row r="34" spans="1:25" s="2" customFormat="1" x14ac:dyDescent="0.25">
      <c r="A34" s="24" t="s">
        <v>28</v>
      </c>
      <c r="B34" s="25">
        <f>SUM(B3:B33)</f>
        <v>179100</v>
      </c>
      <c r="C34" s="25">
        <f t="shared" ref="C34:X34" si="2">SUM(C3:C33)</f>
        <v>549700</v>
      </c>
      <c r="D34" s="25">
        <f t="shared" si="2"/>
        <v>490600</v>
      </c>
      <c r="E34" s="25">
        <f t="shared" si="2"/>
        <v>49000</v>
      </c>
      <c r="F34" s="25">
        <f t="shared" si="2"/>
        <v>0</v>
      </c>
      <c r="G34" s="25">
        <f t="shared" si="2"/>
        <v>112500</v>
      </c>
      <c r="H34" s="25">
        <f t="shared" si="2"/>
        <v>335750</v>
      </c>
      <c r="I34" s="25">
        <f t="shared" si="2"/>
        <v>235000</v>
      </c>
      <c r="J34" s="25">
        <f t="shared" si="2"/>
        <v>0</v>
      </c>
      <c r="K34" s="25">
        <f t="shared" si="2"/>
        <v>302100</v>
      </c>
      <c r="L34" s="25">
        <f t="shared" si="2"/>
        <v>36000</v>
      </c>
      <c r="M34" s="25">
        <f t="shared" si="2"/>
        <v>0</v>
      </c>
      <c r="N34" s="25">
        <f t="shared" si="2"/>
        <v>0</v>
      </c>
      <c r="O34" s="25">
        <f t="shared" si="2"/>
        <v>85000</v>
      </c>
      <c r="P34" s="25">
        <f t="shared" si="2"/>
        <v>40000</v>
      </c>
      <c r="Q34" s="25">
        <f t="shared" si="2"/>
        <v>119000</v>
      </c>
      <c r="R34" s="25">
        <f t="shared" si="2"/>
        <v>198500</v>
      </c>
      <c r="S34" s="25">
        <f t="shared" si="2"/>
        <v>0</v>
      </c>
      <c r="T34" s="25">
        <f t="shared" si="2"/>
        <v>0</v>
      </c>
      <c r="U34" s="25">
        <f t="shared" si="2"/>
        <v>0</v>
      </c>
      <c r="V34" s="25">
        <f t="shared" si="2"/>
        <v>0</v>
      </c>
      <c r="W34" s="25">
        <f t="shared" si="2"/>
        <v>61000</v>
      </c>
      <c r="X34" s="25">
        <f t="shared" si="2"/>
        <v>45000</v>
      </c>
      <c r="Y34" s="13">
        <f>SUM(B34:X34)</f>
        <v>2838250</v>
      </c>
    </row>
    <row r="35" spans="1:25" s="2" customFormat="1" x14ac:dyDescent="0.25">
      <c r="A35" s="24" t="s">
        <v>25</v>
      </c>
      <c r="B35" s="25">
        <f>+ROUND(B34,-3)</f>
        <v>179000</v>
      </c>
      <c r="C35" s="25">
        <f t="shared" ref="C35:Y35" si="3">+ROUND(C34,-3)</f>
        <v>550000</v>
      </c>
      <c r="D35" s="25">
        <f t="shared" si="3"/>
        <v>491000</v>
      </c>
      <c r="E35" s="25">
        <f t="shared" si="3"/>
        <v>49000</v>
      </c>
      <c r="F35" s="25">
        <f t="shared" si="3"/>
        <v>0</v>
      </c>
      <c r="G35" s="25">
        <f t="shared" si="3"/>
        <v>113000</v>
      </c>
      <c r="H35" s="25">
        <f t="shared" si="3"/>
        <v>336000</v>
      </c>
      <c r="I35" s="25">
        <f t="shared" si="3"/>
        <v>235000</v>
      </c>
      <c r="J35" s="25">
        <f t="shared" si="3"/>
        <v>0</v>
      </c>
      <c r="K35" s="25">
        <f t="shared" si="3"/>
        <v>302000</v>
      </c>
      <c r="L35" s="25">
        <f t="shared" si="3"/>
        <v>36000</v>
      </c>
      <c r="M35" s="25">
        <f t="shared" si="3"/>
        <v>0</v>
      </c>
      <c r="N35" s="25">
        <f t="shared" si="3"/>
        <v>0</v>
      </c>
      <c r="O35" s="25">
        <f t="shared" si="3"/>
        <v>85000</v>
      </c>
      <c r="P35" s="25">
        <f t="shared" si="3"/>
        <v>40000</v>
      </c>
      <c r="Q35" s="25">
        <f t="shared" si="3"/>
        <v>119000</v>
      </c>
      <c r="R35" s="25">
        <f t="shared" si="3"/>
        <v>199000</v>
      </c>
      <c r="S35" s="25">
        <f t="shared" si="3"/>
        <v>0</v>
      </c>
      <c r="T35" s="25">
        <f t="shared" si="3"/>
        <v>0</v>
      </c>
      <c r="U35" s="25">
        <f t="shared" si="3"/>
        <v>0</v>
      </c>
      <c r="V35" s="25">
        <f t="shared" si="3"/>
        <v>0</v>
      </c>
      <c r="W35" s="25">
        <f t="shared" si="3"/>
        <v>61000</v>
      </c>
      <c r="X35" s="25">
        <f t="shared" si="3"/>
        <v>45000</v>
      </c>
      <c r="Y35" s="25">
        <f t="shared" si="3"/>
        <v>2838000</v>
      </c>
    </row>
    <row r="38" spans="1:25" x14ac:dyDescent="0.25">
      <c r="Y38" s="28"/>
    </row>
  </sheetData>
  <mergeCells count="1">
    <mergeCell ref="A1:Y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abSelected="1" zoomScaleNormal="100" workbookViewId="0">
      <pane xSplit="1" ySplit="2" topLeftCell="H30" activePane="bottomRight" state="frozen"/>
      <selection pane="topRight" activeCell="B1" sqref="B1"/>
      <selection pane="bottomLeft" activeCell="A2" sqref="A2"/>
      <selection pane="bottomRight" activeCell="H41" sqref="H41"/>
    </sheetView>
  </sheetViews>
  <sheetFormatPr defaultColWidth="11.5703125" defaultRowHeight="15.75" x14ac:dyDescent="0.25"/>
  <cols>
    <col min="1" max="1" width="11.5703125" style="14"/>
    <col min="2" max="2" width="11.5703125" style="26"/>
    <col min="3" max="18" width="11.5703125" style="12"/>
    <col min="19" max="22" width="0" style="12" hidden="1" customWidth="1"/>
    <col min="23" max="24" width="11.5703125" style="12"/>
    <col min="25" max="25" width="11.5703125" style="27"/>
    <col min="26" max="16384" width="11.5703125" style="14"/>
  </cols>
  <sheetData>
    <row r="1" spans="1:26" s="2" customFormat="1" ht="58.5" customHeight="1" x14ac:dyDescent="0.25">
      <c r="A1" s="1" t="s">
        <v>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s="9" customFormat="1" ht="31.5" x14ac:dyDescent="0.25">
      <c r="A2" s="3" t="s">
        <v>0</v>
      </c>
      <c r="B2" s="4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6" t="s">
        <v>11</v>
      </c>
      <c r="M2" s="7" t="s">
        <v>12</v>
      </c>
      <c r="N2" s="7" t="s">
        <v>13</v>
      </c>
      <c r="O2" s="7" t="s">
        <v>14</v>
      </c>
      <c r="P2" s="7" t="s">
        <v>15</v>
      </c>
      <c r="Q2" s="7" t="s">
        <v>16</v>
      </c>
      <c r="R2" s="7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8" t="s">
        <v>24</v>
      </c>
    </row>
    <row r="3" spans="1:26" x14ac:dyDescent="0.25">
      <c r="A3" s="10">
        <v>44136</v>
      </c>
      <c r="B3" s="11"/>
      <c r="X3" s="11"/>
      <c r="Y3" s="13">
        <f t="shared" ref="Y3:Y32" si="0">SUM(B3:X3)</f>
        <v>0</v>
      </c>
    </row>
    <row r="4" spans="1:26" x14ac:dyDescent="0.25">
      <c r="A4" s="10">
        <v>44137</v>
      </c>
      <c r="B4" s="11"/>
      <c r="C4" s="11">
        <v>40000</v>
      </c>
      <c r="D4" s="11">
        <v>40000</v>
      </c>
      <c r="E4" s="11"/>
      <c r="F4" s="11"/>
      <c r="G4" s="11"/>
      <c r="H4" s="11"/>
      <c r="I4" s="11">
        <v>40000</v>
      </c>
      <c r="J4" s="11"/>
      <c r="K4" s="11">
        <v>40000</v>
      </c>
      <c r="L4" s="11"/>
      <c r="M4" s="11"/>
      <c r="N4" s="15"/>
      <c r="O4" s="11"/>
      <c r="P4" s="15"/>
      <c r="Q4" s="15"/>
      <c r="R4" s="11"/>
      <c r="S4" s="11"/>
      <c r="T4" s="11"/>
      <c r="U4" s="11"/>
      <c r="V4" s="11"/>
      <c r="W4" s="11">
        <v>35000</v>
      </c>
      <c r="X4" s="11"/>
      <c r="Y4" s="13">
        <f t="shared" si="0"/>
        <v>195000</v>
      </c>
      <c r="Z4" s="12"/>
    </row>
    <row r="5" spans="1:26" x14ac:dyDescent="0.25">
      <c r="A5" s="10">
        <v>44138</v>
      </c>
      <c r="B5" s="11"/>
      <c r="C5" s="11">
        <v>43000</v>
      </c>
      <c r="D5" s="11">
        <v>45000</v>
      </c>
      <c r="E5" s="11"/>
      <c r="F5" s="11"/>
      <c r="G5" s="11"/>
      <c r="H5" s="11">
        <v>43000</v>
      </c>
      <c r="I5" s="11"/>
      <c r="J5" s="11"/>
      <c r="K5" s="11"/>
      <c r="L5" s="17"/>
      <c r="M5" s="11"/>
      <c r="N5" s="11"/>
      <c r="O5" s="11"/>
      <c r="P5" s="11"/>
      <c r="Q5" s="15"/>
      <c r="R5" s="11"/>
      <c r="S5" s="11"/>
      <c r="T5" s="11"/>
      <c r="U5" s="11"/>
      <c r="V5" s="11"/>
      <c r="W5" s="11"/>
      <c r="X5" s="11"/>
      <c r="Y5" s="13">
        <f t="shared" si="0"/>
        <v>131000</v>
      </c>
    </row>
    <row r="6" spans="1:26" x14ac:dyDescent="0.25">
      <c r="A6" s="10">
        <v>44139</v>
      </c>
      <c r="B6" s="11"/>
      <c r="C6" s="11"/>
      <c r="D6" s="11">
        <v>40500</v>
      </c>
      <c r="E6" s="11"/>
      <c r="F6" s="11"/>
      <c r="G6" s="11"/>
      <c r="H6" s="11"/>
      <c r="I6" s="11"/>
      <c r="J6" s="11"/>
      <c r="K6" s="17">
        <v>50000</v>
      </c>
      <c r="L6" s="17"/>
      <c r="M6" s="11"/>
      <c r="N6" s="15"/>
      <c r="O6" s="15"/>
      <c r="P6" s="15"/>
      <c r="Q6" s="15"/>
      <c r="R6" s="11"/>
      <c r="S6" s="11"/>
      <c r="T6" s="11"/>
      <c r="U6" s="11"/>
      <c r="V6" s="11"/>
      <c r="W6" s="11"/>
      <c r="X6" s="11"/>
      <c r="Y6" s="13">
        <f t="shared" si="0"/>
        <v>90500</v>
      </c>
    </row>
    <row r="7" spans="1:26" x14ac:dyDescent="0.25">
      <c r="A7" s="10">
        <v>44140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7"/>
      <c r="M7" s="11"/>
      <c r="N7" s="15"/>
      <c r="O7" s="11"/>
      <c r="P7" s="15"/>
      <c r="Q7" s="15"/>
      <c r="R7" s="15"/>
      <c r="S7" s="15"/>
      <c r="T7" s="15"/>
      <c r="U7" s="15"/>
      <c r="V7" s="15"/>
      <c r="W7" s="15"/>
      <c r="X7" s="15"/>
      <c r="Y7" s="13">
        <f t="shared" si="0"/>
        <v>0</v>
      </c>
    </row>
    <row r="8" spans="1:26" x14ac:dyDescent="0.25">
      <c r="A8" s="10">
        <v>44141</v>
      </c>
      <c r="B8" s="11"/>
      <c r="C8" s="11">
        <v>39000</v>
      </c>
      <c r="D8" s="11">
        <v>39000</v>
      </c>
      <c r="E8" s="11"/>
      <c r="F8" s="11"/>
      <c r="G8" s="11">
        <v>39000</v>
      </c>
      <c r="H8" s="11">
        <v>45000</v>
      </c>
      <c r="I8" s="11"/>
      <c r="J8" s="11"/>
      <c r="K8" s="11">
        <v>39000</v>
      </c>
      <c r="L8" s="11"/>
      <c r="M8" s="11"/>
      <c r="N8" s="15"/>
      <c r="O8" s="11"/>
      <c r="P8" s="15"/>
      <c r="Q8" s="15"/>
      <c r="R8" s="15"/>
      <c r="S8" s="15"/>
      <c r="T8" s="15"/>
      <c r="U8" s="15"/>
      <c r="V8" s="15"/>
      <c r="W8" s="15"/>
      <c r="X8" s="15"/>
      <c r="Y8" s="13">
        <f t="shared" si="0"/>
        <v>201000</v>
      </c>
    </row>
    <row r="9" spans="1:26" s="23" customFormat="1" x14ac:dyDescent="0.25">
      <c r="A9" s="10">
        <v>44142</v>
      </c>
      <c r="B9" s="18">
        <v>40000</v>
      </c>
      <c r="C9" s="18"/>
      <c r="D9" s="18"/>
      <c r="E9" s="18">
        <v>40000</v>
      </c>
      <c r="F9" s="18"/>
      <c r="G9" s="18"/>
      <c r="H9" s="18"/>
      <c r="I9" s="18"/>
      <c r="J9" s="18"/>
      <c r="K9" s="18"/>
      <c r="L9" s="19"/>
      <c r="M9" s="18">
        <v>40000</v>
      </c>
      <c r="N9" s="20"/>
      <c r="O9" s="18"/>
      <c r="P9" s="18"/>
      <c r="Q9" s="20"/>
      <c r="R9" s="20"/>
      <c r="S9" s="20"/>
      <c r="T9" s="20"/>
      <c r="U9" s="20"/>
      <c r="V9" s="20"/>
      <c r="W9" s="20"/>
      <c r="X9" s="20"/>
      <c r="Y9" s="21">
        <f t="shared" si="0"/>
        <v>120000</v>
      </c>
      <c r="Z9" s="22"/>
    </row>
    <row r="10" spans="1:26" s="23" customFormat="1" x14ac:dyDescent="0.25">
      <c r="A10" s="10">
        <v>44143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9"/>
      <c r="M10" s="18"/>
      <c r="N10" s="18"/>
      <c r="O10" s="18"/>
      <c r="P10" s="20"/>
      <c r="Q10" s="20"/>
      <c r="R10" s="18"/>
      <c r="S10" s="20"/>
      <c r="T10" s="20"/>
      <c r="U10" s="20"/>
      <c r="V10" s="20"/>
      <c r="W10" s="20"/>
      <c r="X10" s="20"/>
      <c r="Y10" s="21">
        <f t="shared" si="0"/>
        <v>0</v>
      </c>
    </row>
    <row r="11" spans="1:26" s="23" customFormat="1" x14ac:dyDescent="0.25">
      <c r="A11" s="10">
        <v>44144</v>
      </c>
      <c r="B11" s="18"/>
      <c r="C11" s="18">
        <v>45000</v>
      </c>
      <c r="D11" s="18">
        <v>45000</v>
      </c>
      <c r="E11" s="18"/>
      <c r="F11" s="18"/>
      <c r="G11" s="18"/>
      <c r="H11" s="18">
        <v>45000</v>
      </c>
      <c r="I11" s="18"/>
      <c r="J11" s="18"/>
      <c r="K11" s="18"/>
      <c r="L11" s="19"/>
      <c r="M11" s="18"/>
      <c r="N11" s="18"/>
      <c r="O11" s="20"/>
      <c r="P11" s="20"/>
      <c r="Q11" s="18"/>
      <c r="R11" s="18">
        <v>45000</v>
      </c>
      <c r="S11" s="20"/>
      <c r="T11" s="20"/>
      <c r="U11" s="20"/>
      <c r="V11" s="20"/>
      <c r="W11" s="20"/>
      <c r="X11" s="20"/>
      <c r="Y11" s="21">
        <f t="shared" si="0"/>
        <v>180000</v>
      </c>
    </row>
    <row r="12" spans="1:26" s="23" customFormat="1" x14ac:dyDescent="0.25">
      <c r="A12" s="10">
        <v>44145</v>
      </c>
      <c r="B12" s="18"/>
      <c r="C12" s="18">
        <v>45000</v>
      </c>
      <c r="D12" s="18">
        <v>45000</v>
      </c>
      <c r="E12" s="18"/>
      <c r="F12" s="18"/>
      <c r="G12" s="18"/>
      <c r="H12" s="18">
        <v>45000</v>
      </c>
      <c r="I12" s="18"/>
      <c r="J12" s="18"/>
      <c r="K12" s="18"/>
      <c r="L12" s="18"/>
      <c r="M12" s="18"/>
      <c r="N12" s="20"/>
      <c r="O12" s="18"/>
      <c r="P12" s="20"/>
      <c r="Q12" s="18"/>
      <c r="R12" s="18"/>
      <c r="S12" s="20"/>
      <c r="T12" s="20"/>
      <c r="U12" s="20"/>
      <c r="V12" s="20"/>
      <c r="W12" s="20"/>
      <c r="X12" s="18">
        <v>45000</v>
      </c>
      <c r="Y12" s="21">
        <f t="shared" si="0"/>
        <v>180000</v>
      </c>
    </row>
    <row r="13" spans="1:26" s="23" customFormat="1" x14ac:dyDescent="0.25">
      <c r="A13" s="10">
        <v>44146</v>
      </c>
      <c r="B13" s="18"/>
      <c r="C13" s="18">
        <v>35000</v>
      </c>
      <c r="D13" s="18">
        <v>40000</v>
      </c>
      <c r="E13" s="18"/>
      <c r="F13" s="18"/>
      <c r="G13" s="18">
        <v>35000</v>
      </c>
      <c r="H13" s="18"/>
      <c r="I13" s="18">
        <v>45000</v>
      </c>
      <c r="J13" s="18"/>
      <c r="K13" s="18"/>
      <c r="L13" s="18"/>
      <c r="M13" s="18"/>
      <c r="N13" s="18"/>
      <c r="O13" s="20"/>
      <c r="P13" s="20"/>
      <c r="Q13" s="20"/>
      <c r="R13" s="18">
        <v>35000</v>
      </c>
      <c r="S13" s="20"/>
      <c r="T13" s="20"/>
      <c r="U13" s="20"/>
      <c r="V13" s="20"/>
      <c r="W13" s="20"/>
      <c r="X13" s="20"/>
      <c r="Y13" s="21">
        <f t="shared" si="0"/>
        <v>190000</v>
      </c>
    </row>
    <row r="14" spans="1:26" s="23" customFormat="1" x14ac:dyDescent="0.25">
      <c r="A14" s="10">
        <v>44147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9"/>
      <c r="M14" s="18"/>
      <c r="N14" s="20"/>
      <c r="O14" s="20"/>
      <c r="P14" s="20"/>
      <c r="Q14" s="20"/>
      <c r="R14" s="18"/>
      <c r="S14" s="20"/>
      <c r="T14" s="20"/>
      <c r="U14" s="20"/>
      <c r="V14" s="20"/>
      <c r="W14" s="20"/>
      <c r="X14" s="20"/>
      <c r="Y14" s="21">
        <f t="shared" si="0"/>
        <v>0</v>
      </c>
    </row>
    <row r="15" spans="1:26" s="23" customFormat="1" x14ac:dyDescent="0.25">
      <c r="A15" s="10">
        <v>44148</v>
      </c>
      <c r="B15" s="18"/>
      <c r="C15" s="18">
        <v>35000</v>
      </c>
      <c r="D15" s="18">
        <v>35000</v>
      </c>
      <c r="E15" s="18"/>
      <c r="F15" s="18"/>
      <c r="G15" s="18"/>
      <c r="H15" s="18"/>
      <c r="I15" s="18"/>
      <c r="J15" s="18"/>
      <c r="K15" s="18"/>
      <c r="L15" s="19"/>
      <c r="M15" s="18"/>
      <c r="N15" s="18"/>
      <c r="O15" s="20"/>
      <c r="P15" s="20"/>
      <c r="Q15" s="18">
        <v>35000</v>
      </c>
      <c r="R15" s="20"/>
      <c r="S15" s="20"/>
      <c r="T15" s="20"/>
      <c r="U15" s="20"/>
      <c r="V15" s="20"/>
      <c r="W15" s="20"/>
      <c r="X15" s="20"/>
      <c r="Y15" s="21">
        <f t="shared" si="0"/>
        <v>105000</v>
      </c>
    </row>
    <row r="16" spans="1:26" s="23" customFormat="1" x14ac:dyDescent="0.25">
      <c r="A16" s="10">
        <v>44149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9"/>
      <c r="M16" s="18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1">
        <f t="shared" si="0"/>
        <v>0</v>
      </c>
    </row>
    <row r="17" spans="1:26" s="23" customFormat="1" x14ac:dyDescent="0.25">
      <c r="A17" s="10">
        <v>44150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9"/>
      <c r="M17" s="18"/>
      <c r="N17" s="20"/>
      <c r="O17" s="20"/>
      <c r="P17" s="20"/>
      <c r="Q17" s="20"/>
      <c r="R17" s="18"/>
      <c r="S17" s="20"/>
      <c r="T17" s="20"/>
      <c r="U17" s="20"/>
      <c r="V17" s="20"/>
      <c r="W17" s="20"/>
      <c r="X17" s="20"/>
      <c r="Y17" s="21">
        <f t="shared" si="0"/>
        <v>0</v>
      </c>
    </row>
    <row r="18" spans="1:26" s="23" customFormat="1" x14ac:dyDescent="0.25">
      <c r="A18" s="10">
        <v>44151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9"/>
      <c r="M18" s="18"/>
      <c r="N18" s="20"/>
      <c r="O18" s="20"/>
      <c r="P18" s="20"/>
      <c r="Q18" s="20"/>
      <c r="R18" s="18"/>
      <c r="S18" s="20"/>
      <c r="T18" s="20"/>
      <c r="U18" s="20"/>
      <c r="V18" s="20"/>
      <c r="W18" s="20"/>
      <c r="X18" s="20"/>
      <c r="Y18" s="21">
        <f t="shared" si="0"/>
        <v>0</v>
      </c>
    </row>
    <row r="19" spans="1:26" s="23" customFormat="1" x14ac:dyDescent="0.25">
      <c r="A19" s="10">
        <v>44152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9"/>
      <c r="M19" s="19"/>
      <c r="N19" s="18"/>
      <c r="O19" s="18"/>
      <c r="P19" s="20"/>
      <c r="Q19" s="20"/>
      <c r="R19" s="18"/>
      <c r="S19" s="20"/>
      <c r="T19" s="20"/>
      <c r="U19" s="20"/>
      <c r="V19" s="20"/>
      <c r="W19" s="18"/>
      <c r="X19" s="18"/>
      <c r="Y19" s="21">
        <f t="shared" si="0"/>
        <v>0</v>
      </c>
    </row>
    <row r="20" spans="1:26" s="23" customFormat="1" x14ac:dyDescent="0.25">
      <c r="A20" s="10">
        <v>44153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9"/>
      <c r="M20" s="19"/>
      <c r="N20" s="18"/>
      <c r="O20" s="18"/>
      <c r="P20" s="20"/>
      <c r="Q20" s="20"/>
      <c r="R20" s="18"/>
      <c r="S20" s="20"/>
      <c r="T20" s="20"/>
      <c r="U20" s="20"/>
      <c r="V20" s="20"/>
      <c r="W20" s="18"/>
      <c r="X20" s="20"/>
      <c r="Y20" s="21">
        <f t="shared" si="0"/>
        <v>0</v>
      </c>
    </row>
    <row r="21" spans="1:26" s="23" customFormat="1" x14ac:dyDescent="0.25">
      <c r="A21" s="10">
        <v>44154</v>
      </c>
      <c r="B21" s="18"/>
      <c r="C21" s="18">
        <v>45000</v>
      </c>
      <c r="D21" s="18">
        <v>45000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20"/>
      <c r="P21" s="20"/>
      <c r="Q21" s="20"/>
      <c r="R21" s="18"/>
      <c r="S21" s="20"/>
      <c r="T21" s="20"/>
      <c r="U21" s="20"/>
      <c r="V21" s="20"/>
      <c r="W21" s="18"/>
      <c r="X21" s="18"/>
      <c r="Y21" s="21">
        <f t="shared" si="0"/>
        <v>90000</v>
      </c>
    </row>
    <row r="22" spans="1:26" s="23" customFormat="1" x14ac:dyDescent="0.25">
      <c r="A22" s="10">
        <v>44155</v>
      </c>
      <c r="B22" s="18">
        <v>45000</v>
      </c>
      <c r="C22" s="18">
        <v>45000</v>
      </c>
      <c r="D22" s="18">
        <v>45000</v>
      </c>
      <c r="E22" s="18"/>
      <c r="F22" s="18"/>
      <c r="G22" s="18"/>
      <c r="H22" s="18"/>
      <c r="I22" s="18">
        <v>45000</v>
      </c>
      <c r="J22" s="18"/>
      <c r="K22" s="18">
        <v>45000</v>
      </c>
      <c r="L22" s="19"/>
      <c r="M22" s="18"/>
      <c r="N22" s="18"/>
      <c r="O22" s="18"/>
      <c r="P22" s="20"/>
      <c r="Q22" s="20"/>
      <c r="R22" s="20"/>
      <c r="S22" s="18"/>
      <c r="T22" s="20"/>
      <c r="U22" s="20"/>
      <c r="V22" s="20"/>
      <c r="W22" s="22"/>
      <c r="X22" s="18"/>
      <c r="Y22" s="21">
        <f t="shared" si="0"/>
        <v>225000</v>
      </c>
      <c r="Z22" s="22" t="e">
        <f>#REF!-Y22</f>
        <v>#REF!</v>
      </c>
    </row>
    <row r="23" spans="1:26" s="23" customFormat="1" x14ac:dyDescent="0.25">
      <c r="A23" s="10">
        <v>44156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20"/>
      <c r="Q23" s="20"/>
      <c r="R23" s="18"/>
      <c r="S23" s="18"/>
      <c r="T23" s="20"/>
      <c r="U23" s="20"/>
      <c r="V23" s="20"/>
      <c r="W23" s="20"/>
      <c r="X23" s="20"/>
      <c r="Y23" s="21">
        <f t="shared" si="0"/>
        <v>0</v>
      </c>
    </row>
    <row r="24" spans="1:26" x14ac:dyDescent="0.25">
      <c r="A24" s="10">
        <v>44157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7"/>
      <c r="M24" s="11"/>
      <c r="N24" s="11"/>
      <c r="O24" s="11"/>
      <c r="P24" s="15"/>
      <c r="Q24" s="11"/>
      <c r="R24" s="15"/>
      <c r="S24" s="11"/>
      <c r="T24" s="15"/>
      <c r="U24" s="15"/>
      <c r="V24" s="15"/>
      <c r="W24" s="15"/>
      <c r="X24" s="11"/>
      <c r="Y24" s="13">
        <f t="shared" si="0"/>
        <v>0</v>
      </c>
    </row>
    <row r="25" spans="1:26" x14ac:dyDescent="0.25">
      <c r="A25" s="10">
        <v>44158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7"/>
      <c r="M25" s="11"/>
      <c r="N25" s="11"/>
      <c r="O25" s="11"/>
      <c r="P25" s="15"/>
      <c r="Q25" s="11"/>
      <c r="R25" s="15"/>
      <c r="S25" s="11"/>
      <c r="T25" s="15"/>
      <c r="U25" s="15"/>
      <c r="V25" s="15"/>
      <c r="W25" s="15"/>
      <c r="X25" s="11"/>
      <c r="Y25" s="13">
        <f t="shared" si="0"/>
        <v>0</v>
      </c>
    </row>
    <row r="26" spans="1:26" x14ac:dyDescent="0.25">
      <c r="A26" s="10">
        <v>44159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7"/>
      <c r="M26" s="11"/>
      <c r="N26" s="11"/>
      <c r="O26" s="11"/>
      <c r="P26" s="15"/>
      <c r="Q26" s="11"/>
      <c r="R26" s="15"/>
      <c r="S26" s="11"/>
      <c r="T26" s="15"/>
      <c r="U26" s="15"/>
      <c r="V26" s="15"/>
      <c r="W26" s="15"/>
      <c r="X26" s="11"/>
      <c r="Y26" s="13">
        <f t="shared" si="0"/>
        <v>0</v>
      </c>
    </row>
    <row r="27" spans="1:26" x14ac:dyDescent="0.25">
      <c r="A27" s="10">
        <v>44160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7"/>
      <c r="M27" s="11"/>
      <c r="N27" s="11"/>
      <c r="O27" s="11"/>
      <c r="P27" s="15"/>
      <c r="Q27" s="11"/>
      <c r="R27" s="15"/>
      <c r="S27" s="11"/>
      <c r="T27" s="15"/>
      <c r="U27" s="15"/>
      <c r="V27" s="15"/>
      <c r="W27" s="15"/>
      <c r="X27" s="11"/>
      <c r="Y27" s="13">
        <f t="shared" si="0"/>
        <v>0</v>
      </c>
    </row>
    <row r="28" spans="1:26" x14ac:dyDescent="0.25">
      <c r="A28" s="10">
        <v>44161</v>
      </c>
      <c r="B28" s="11"/>
      <c r="C28" s="11">
        <v>45000</v>
      </c>
      <c r="D28" s="11">
        <v>45000</v>
      </c>
      <c r="E28" s="11">
        <v>45000</v>
      </c>
      <c r="F28" s="11"/>
      <c r="G28" s="11"/>
      <c r="H28" s="11"/>
      <c r="I28" s="11"/>
      <c r="J28" s="11"/>
      <c r="K28" s="11"/>
      <c r="L28" s="17"/>
      <c r="M28" s="11"/>
      <c r="N28" s="11"/>
      <c r="O28" s="11">
        <v>45000</v>
      </c>
      <c r="P28" s="15"/>
      <c r="Q28" s="11"/>
      <c r="R28" s="11"/>
      <c r="S28" s="11"/>
      <c r="T28" s="15"/>
      <c r="U28" s="15"/>
      <c r="V28" s="15"/>
      <c r="W28" s="11">
        <v>45000</v>
      </c>
      <c r="X28" s="11">
        <v>45000</v>
      </c>
      <c r="Y28" s="13">
        <f t="shared" si="0"/>
        <v>270000</v>
      </c>
    </row>
    <row r="29" spans="1:26" x14ac:dyDescent="0.25">
      <c r="A29" s="10">
        <v>44162</v>
      </c>
      <c r="B29" s="11"/>
      <c r="C29" s="11">
        <v>40000</v>
      </c>
      <c r="D29" s="11">
        <v>40000</v>
      </c>
      <c r="E29" s="11"/>
      <c r="F29" s="11"/>
      <c r="G29" s="11"/>
      <c r="H29" s="11"/>
      <c r="I29" s="11"/>
      <c r="J29" s="11"/>
      <c r="K29" s="11">
        <v>40000</v>
      </c>
      <c r="L29" s="17"/>
      <c r="M29" s="11"/>
      <c r="N29" s="11"/>
      <c r="O29" s="11"/>
      <c r="P29" s="15"/>
      <c r="Q29" s="11"/>
      <c r="R29" s="15"/>
      <c r="S29" s="11"/>
      <c r="T29" s="15"/>
      <c r="U29" s="15"/>
      <c r="V29" s="15"/>
      <c r="W29" s="15"/>
      <c r="X29" s="11"/>
      <c r="Y29" s="13">
        <f t="shared" si="0"/>
        <v>120000</v>
      </c>
    </row>
    <row r="30" spans="1:26" x14ac:dyDescent="0.25">
      <c r="A30" s="10">
        <v>44163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7"/>
      <c r="M30" s="11"/>
      <c r="N30" s="11"/>
      <c r="O30" s="11"/>
      <c r="P30" s="15"/>
      <c r="Q30" s="11"/>
      <c r="R30" s="15"/>
      <c r="S30" s="11"/>
      <c r="T30" s="15"/>
      <c r="U30" s="15"/>
      <c r="V30" s="15"/>
      <c r="W30" s="11"/>
      <c r="X30" s="11"/>
      <c r="Y30" s="13">
        <f t="shared" si="0"/>
        <v>0</v>
      </c>
    </row>
    <row r="31" spans="1:26" x14ac:dyDescent="0.25">
      <c r="A31" s="10">
        <v>44164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7"/>
      <c r="M31" s="11"/>
      <c r="N31" s="11"/>
      <c r="O31" s="11"/>
      <c r="P31" s="15"/>
      <c r="Q31" s="11"/>
      <c r="R31" s="15"/>
      <c r="S31" s="11"/>
      <c r="T31" s="15"/>
      <c r="U31" s="15"/>
      <c r="V31" s="15"/>
      <c r="W31" s="15"/>
      <c r="X31" s="11"/>
      <c r="Y31" s="13">
        <f t="shared" si="0"/>
        <v>0</v>
      </c>
    </row>
    <row r="32" spans="1:26" x14ac:dyDescent="0.25">
      <c r="A32" s="10">
        <v>44165</v>
      </c>
      <c r="B32" s="11"/>
      <c r="C32" s="11">
        <v>36000</v>
      </c>
      <c r="D32" s="11">
        <v>36000</v>
      </c>
      <c r="E32" s="11"/>
      <c r="F32" s="11"/>
      <c r="G32" s="11"/>
      <c r="H32" s="11"/>
      <c r="I32" s="11"/>
      <c r="J32" s="11"/>
      <c r="K32" s="11">
        <v>36000</v>
      </c>
      <c r="L32" s="17"/>
      <c r="M32" s="11"/>
      <c r="N32" s="15"/>
      <c r="O32" s="15"/>
      <c r="P32" s="15"/>
      <c r="Q32" s="15">
        <v>36000</v>
      </c>
      <c r="R32" s="11">
        <v>36000</v>
      </c>
      <c r="S32" s="15"/>
      <c r="T32" s="15"/>
      <c r="U32" s="15"/>
      <c r="V32" s="15"/>
      <c r="W32" s="15"/>
      <c r="X32" s="15"/>
      <c r="Y32" s="13">
        <f t="shared" si="0"/>
        <v>180000</v>
      </c>
    </row>
    <row r="33" spans="1:25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7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3">
        <f t="shared" ref="Y33" si="1">SUM(B33:R33)</f>
        <v>0</v>
      </c>
    </row>
    <row r="34" spans="1:25" s="2" customFormat="1" x14ac:dyDescent="0.25">
      <c r="A34" s="24" t="s">
        <v>30</v>
      </c>
      <c r="B34" s="25">
        <f>SUM(B3:B33)</f>
        <v>85000</v>
      </c>
      <c r="C34" s="25">
        <f t="shared" ref="C34:W34" si="2">SUM(C4:C33)</f>
        <v>493000</v>
      </c>
      <c r="D34" s="25">
        <f t="shared" si="2"/>
        <v>540500</v>
      </c>
      <c r="E34" s="25">
        <f t="shared" si="2"/>
        <v>85000</v>
      </c>
      <c r="F34" s="25">
        <f t="shared" si="2"/>
        <v>0</v>
      </c>
      <c r="G34" s="25">
        <f t="shared" si="2"/>
        <v>74000</v>
      </c>
      <c r="H34" s="25">
        <f t="shared" si="2"/>
        <v>178000</v>
      </c>
      <c r="I34" s="25">
        <f t="shared" si="2"/>
        <v>130000</v>
      </c>
      <c r="J34" s="25">
        <f t="shared" si="2"/>
        <v>0</v>
      </c>
      <c r="K34" s="25">
        <f t="shared" si="2"/>
        <v>250000</v>
      </c>
      <c r="L34" s="25">
        <f t="shared" si="2"/>
        <v>0</v>
      </c>
      <c r="M34" s="25">
        <f t="shared" si="2"/>
        <v>40000</v>
      </c>
      <c r="N34" s="25">
        <f t="shared" si="2"/>
        <v>0</v>
      </c>
      <c r="O34" s="25">
        <f t="shared" si="2"/>
        <v>45000</v>
      </c>
      <c r="P34" s="25">
        <f t="shared" si="2"/>
        <v>0</v>
      </c>
      <c r="Q34" s="25">
        <f t="shared" si="2"/>
        <v>71000</v>
      </c>
      <c r="R34" s="25">
        <f t="shared" si="2"/>
        <v>116000</v>
      </c>
      <c r="S34" s="25">
        <f t="shared" si="2"/>
        <v>0</v>
      </c>
      <c r="T34" s="25">
        <f t="shared" si="2"/>
        <v>0</v>
      </c>
      <c r="U34" s="25">
        <f t="shared" si="2"/>
        <v>0</v>
      </c>
      <c r="V34" s="25">
        <f t="shared" si="2"/>
        <v>0</v>
      </c>
      <c r="W34" s="25">
        <f t="shared" si="2"/>
        <v>80000</v>
      </c>
      <c r="X34" s="25">
        <f t="shared" ref="X34" si="3">SUM(X3:X33)</f>
        <v>90000</v>
      </c>
      <c r="Y34" s="13">
        <f>SUM(B34:X34)</f>
        <v>2277500</v>
      </c>
    </row>
    <row r="35" spans="1:25" s="2" customFormat="1" x14ac:dyDescent="0.25">
      <c r="A35" s="24" t="s">
        <v>28</v>
      </c>
      <c r="B35" s="25">
        <v>179100</v>
      </c>
      <c r="C35" s="25">
        <v>549700</v>
      </c>
      <c r="D35" s="25">
        <v>490600</v>
      </c>
      <c r="E35" s="25">
        <v>49000</v>
      </c>
      <c r="F35" s="25">
        <v>0</v>
      </c>
      <c r="G35" s="25">
        <v>112500</v>
      </c>
      <c r="H35" s="25">
        <v>335750</v>
      </c>
      <c r="I35" s="25">
        <v>235000</v>
      </c>
      <c r="J35" s="25">
        <v>0</v>
      </c>
      <c r="K35" s="25">
        <v>302100</v>
      </c>
      <c r="L35" s="25">
        <v>36000</v>
      </c>
      <c r="M35" s="25">
        <v>0</v>
      </c>
      <c r="N35" s="25">
        <v>0</v>
      </c>
      <c r="O35" s="25">
        <v>85000</v>
      </c>
      <c r="P35" s="25">
        <v>40000</v>
      </c>
      <c r="Q35" s="25">
        <v>119000</v>
      </c>
      <c r="R35" s="25">
        <v>198500</v>
      </c>
      <c r="S35" s="25">
        <v>0</v>
      </c>
      <c r="T35" s="25">
        <v>0</v>
      </c>
      <c r="U35" s="25">
        <v>0</v>
      </c>
      <c r="V35" s="25">
        <v>0</v>
      </c>
      <c r="W35" s="25">
        <v>61000</v>
      </c>
      <c r="X35" s="25">
        <v>45000</v>
      </c>
      <c r="Y35" s="13">
        <f t="shared" ref="Y35:Y36" si="4">SUM(B35:X35)</f>
        <v>2838250</v>
      </c>
    </row>
    <row r="36" spans="1:25" s="2" customFormat="1" x14ac:dyDescent="0.25">
      <c r="A36" s="24" t="s">
        <v>29</v>
      </c>
      <c r="B36" s="25">
        <f>SUM(B34:B35)</f>
        <v>264100</v>
      </c>
      <c r="C36" s="25">
        <f t="shared" ref="C36:X36" si="5">SUM(C34:C35)</f>
        <v>1042700</v>
      </c>
      <c r="D36" s="25">
        <f t="shared" si="5"/>
        <v>1031100</v>
      </c>
      <c r="E36" s="25">
        <f t="shared" si="5"/>
        <v>134000</v>
      </c>
      <c r="F36" s="25">
        <f t="shared" si="5"/>
        <v>0</v>
      </c>
      <c r="G36" s="25">
        <f t="shared" si="5"/>
        <v>186500</v>
      </c>
      <c r="H36" s="25">
        <f t="shared" si="5"/>
        <v>513750</v>
      </c>
      <c r="I36" s="25">
        <f t="shared" si="5"/>
        <v>365000</v>
      </c>
      <c r="J36" s="25">
        <f t="shared" si="5"/>
        <v>0</v>
      </c>
      <c r="K36" s="25">
        <f t="shared" si="5"/>
        <v>552100</v>
      </c>
      <c r="L36" s="25">
        <f t="shared" si="5"/>
        <v>36000</v>
      </c>
      <c r="M36" s="25">
        <f t="shared" si="5"/>
        <v>40000</v>
      </c>
      <c r="N36" s="25">
        <f t="shared" si="5"/>
        <v>0</v>
      </c>
      <c r="O36" s="25">
        <f t="shared" si="5"/>
        <v>130000</v>
      </c>
      <c r="P36" s="25">
        <f t="shared" si="5"/>
        <v>40000</v>
      </c>
      <c r="Q36" s="25">
        <f t="shared" si="5"/>
        <v>190000</v>
      </c>
      <c r="R36" s="25">
        <f t="shared" si="5"/>
        <v>314500</v>
      </c>
      <c r="S36" s="25">
        <f t="shared" si="5"/>
        <v>0</v>
      </c>
      <c r="T36" s="25">
        <f t="shared" si="5"/>
        <v>0</v>
      </c>
      <c r="U36" s="25">
        <f t="shared" si="5"/>
        <v>0</v>
      </c>
      <c r="V36" s="25">
        <f t="shared" si="5"/>
        <v>0</v>
      </c>
      <c r="W36" s="25">
        <f t="shared" si="5"/>
        <v>141000</v>
      </c>
      <c r="X36" s="25">
        <f t="shared" si="5"/>
        <v>135000</v>
      </c>
      <c r="Y36" s="13">
        <f t="shared" si="4"/>
        <v>5115750</v>
      </c>
    </row>
    <row r="37" spans="1:25" s="2" customFormat="1" x14ac:dyDescent="0.25">
      <c r="A37" s="24" t="s">
        <v>25</v>
      </c>
      <c r="B37" s="25">
        <f>+ROUND(B36,-3)</f>
        <v>264000</v>
      </c>
      <c r="C37" s="25">
        <f t="shared" ref="C37:X37" si="6">+ROUND(C36,-3)</f>
        <v>1043000</v>
      </c>
      <c r="D37" s="25">
        <f t="shared" si="6"/>
        <v>1031000</v>
      </c>
      <c r="E37" s="25">
        <f t="shared" si="6"/>
        <v>134000</v>
      </c>
      <c r="F37" s="25">
        <f t="shared" si="6"/>
        <v>0</v>
      </c>
      <c r="G37" s="25">
        <f t="shared" si="6"/>
        <v>187000</v>
      </c>
      <c r="H37" s="25">
        <f t="shared" si="6"/>
        <v>514000</v>
      </c>
      <c r="I37" s="25">
        <f t="shared" si="6"/>
        <v>365000</v>
      </c>
      <c r="J37" s="25">
        <f t="shared" si="6"/>
        <v>0</v>
      </c>
      <c r="K37" s="25">
        <f t="shared" si="6"/>
        <v>552000</v>
      </c>
      <c r="L37" s="25">
        <f t="shared" si="6"/>
        <v>36000</v>
      </c>
      <c r="M37" s="25">
        <f t="shared" si="6"/>
        <v>40000</v>
      </c>
      <c r="N37" s="25">
        <f t="shared" si="6"/>
        <v>0</v>
      </c>
      <c r="O37" s="25">
        <f t="shared" si="6"/>
        <v>130000</v>
      </c>
      <c r="P37" s="25">
        <f t="shared" si="6"/>
        <v>40000</v>
      </c>
      <c r="Q37" s="25">
        <f t="shared" si="6"/>
        <v>190000</v>
      </c>
      <c r="R37" s="25">
        <f t="shared" si="6"/>
        <v>315000</v>
      </c>
      <c r="S37" s="25">
        <f t="shared" si="6"/>
        <v>0</v>
      </c>
      <c r="T37" s="25">
        <f t="shared" si="6"/>
        <v>0</v>
      </c>
      <c r="U37" s="25">
        <f t="shared" si="6"/>
        <v>0</v>
      </c>
      <c r="V37" s="25">
        <f t="shared" si="6"/>
        <v>0</v>
      </c>
      <c r="W37" s="25">
        <f t="shared" si="6"/>
        <v>141000</v>
      </c>
      <c r="X37" s="25">
        <f t="shared" si="6"/>
        <v>135000</v>
      </c>
      <c r="Y37" s="25">
        <f t="shared" ref="Y37" si="7">+ROUND(Y34,-3)</f>
        <v>2278000</v>
      </c>
    </row>
    <row r="39" spans="1:25" x14ac:dyDescent="0.25">
      <c r="Y39" s="28"/>
    </row>
    <row r="40" spans="1:25" x14ac:dyDescent="0.25">
      <c r="Y40" s="28"/>
    </row>
  </sheetData>
  <mergeCells count="1">
    <mergeCell ref="A1:Y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t102020</vt:lpstr>
      <vt:lpstr>t112020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Kyccom</dc:creator>
  <cp:lastModifiedBy>Kyccom</cp:lastModifiedBy>
  <dcterms:created xsi:type="dcterms:W3CDTF">2020-12-09T10:29:46Z</dcterms:created>
  <dcterms:modified xsi:type="dcterms:W3CDTF">2020-12-09T10:35:45Z</dcterms:modified>
</cp:coreProperties>
</file>