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mironov/Documents/itmo/informatics/lab_5/"/>
    </mc:Choice>
  </mc:AlternateContent>
  <xr:revisionPtr revIDLastSave="0" documentId="13_ncr:1_{A7647960-6A1C-574C-89C5-1D21EBC5282A}" xr6:coauthVersionLast="47" xr6:coauthVersionMax="47" xr10:uidLastSave="{00000000-0000-0000-0000-000000000000}"/>
  <bookViews>
    <workbookView xWindow="0" yWindow="880" windowWidth="36000" windowHeight="22500" xr2:uid="{F9F84944-EBAC-1548-8B00-0ECDE3FC1E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5" i="1" l="1"/>
  <c r="BH41" i="1"/>
  <c r="BH37" i="1"/>
  <c r="BH33" i="1"/>
  <c r="BH29" i="1"/>
  <c r="BH25" i="1"/>
  <c r="BH21" i="1"/>
  <c r="BH17" i="1"/>
  <c r="BH13" i="1"/>
  <c r="BH9" i="1"/>
  <c r="BH6" i="1"/>
  <c r="BI8" i="1" l="1"/>
  <c r="BI12" i="1"/>
  <c r="BI16" i="1"/>
  <c r="BI20" i="1"/>
  <c r="BI24" i="1"/>
  <c r="BI28" i="1"/>
  <c r="BI4" i="1"/>
  <c r="AJ41" i="1"/>
  <c r="AO41" i="1"/>
  <c r="AT41" i="1"/>
  <c r="AJ40" i="1"/>
  <c r="AO40" i="1"/>
  <c r="AT40" i="1"/>
  <c r="AD40" i="1"/>
  <c r="AY42" i="1"/>
  <c r="AJ37" i="1"/>
  <c r="AO37" i="1"/>
  <c r="AT37" i="1"/>
  <c r="AJ36" i="1"/>
  <c r="AO36" i="1"/>
  <c r="AT36" i="1"/>
  <c r="AY38" i="1"/>
  <c r="AD36" i="1"/>
  <c r="AJ33" i="1"/>
  <c r="AO33" i="1"/>
  <c r="AT33" i="1"/>
  <c r="AJ32" i="1"/>
  <c r="AO32" i="1"/>
  <c r="AT32" i="1"/>
  <c r="AY34" i="1"/>
  <c r="AD32" i="1"/>
  <c r="BA28" i="1"/>
  <c r="BA24" i="1"/>
  <c r="BA20" i="1"/>
  <c r="BA16" i="1"/>
  <c r="BA12" i="1"/>
  <c r="BA8" i="1"/>
  <c r="BA4" i="1"/>
  <c r="AY30" i="1"/>
  <c r="AY26" i="1"/>
  <c r="AY22" i="1"/>
  <c r="AY18" i="1"/>
  <c r="AY14" i="1"/>
  <c r="AY10" i="1"/>
  <c r="AJ29" i="1"/>
  <c r="AO29" i="1"/>
  <c r="AT29" i="1"/>
  <c r="AJ28" i="1"/>
  <c r="AO28" i="1"/>
  <c r="AT28" i="1"/>
  <c r="AJ25" i="1"/>
  <c r="AO25" i="1"/>
  <c r="AT25" i="1"/>
  <c r="AJ24" i="1"/>
  <c r="AO24" i="1"/>
  <c r="AT24" i="1"/>
  <c r="AJ21" i="1"/>
  <c r="AO21" i="1"/>
  <c r="AT21" i="1"/>
  <c r="AJ20" i="1"/>
  <c r="AO20" i="1"/>
  <c r="AT20" i="1"/>
  <c r="AJ17" i="1"/>
  <c r="AO17" i="1"/>
  <c r="AT17" i="1"/>
  <c r="AJ16" i="1"/>
  <c r="AO16" i="1"/>
  <c r="AT16" i="1"/>
  <c r="AJ13" i="1"/>
  <c r="AO13" i="1"/>
  <c r="AT13" i="1"/>
  <c r="AJ12" i="1"/>
  <c r="AO12" i="1"/>
  <c r="AT12" i="1"/>
  <c r="AD28" i="1"/>
  <c r="AD24" i="1"/>
  <c r="AD20" i="1"/>
  <c r="AD16" i="1"/>
  <c r="AD12" i="1"/>
  <c r="AY6" i="1"/>
  <c r="AJ9" i="1"/>
  <c r="AO9" i="1"/>
  <c r="AT9" i="1"/>
  <c r="AJ8" i="1"/>
  <c r="AO8" i="1"/>
  <c r="AT8" i="1"/>
  <c r="AD8" i="1"/>
  <c r="AJ5" i="1"/>
  <c r="AO5" i="1"/>
  <c r="AT5" i="1"/>
  <c r="AJ4" i="1"/>
  <c r="AO4" i="1"/>
  <c r="AT4" i="1"/>
  <c r="AD4" i="1"/>
  <c r="F15" i="1" l="1"/>
  <c r="F14" i="1"/>
  <c r="F13" i="1"/>
  <c r="F12" i="1"/>
  <c r="F11" i="1"/>
  <c r="F10" i="1"/>
  <c r="B15" i="1"/>
  <c r="B14" i="1"/>
  <c r="B13" i="1"/>
  <c r="B12" i="1"/>
  <c r="B11" i="1"/>
  <c r="B10" i="1"/>
  <c r="C8" i="1"/>
  <c r="C7" i="1"/>
  <c r="C6" i="1"/>
  <c r="C5" i="1"/>
  <c r="C4" i="1"/>
  <c r="C14" i="1" l="1"/>
  <c r="J14" i="1" s="1"/>
  <c r="AI28" i="1" s="1"/>
  <c r="BC9" i="1"/>
  <c r="BC29" i="1"/>
  <c r="BC24" i="1"/>
  <c r="BC4" i="1"/>
  <c r="BC12" i="1"/>
  <c r="BC5" i="1"/>
  <c r="BC8" i="1"/>
  <c r="G7" i="1"/>
  <c r="AB7" i="1" s="1"/>
  <c r="Q7" i="1"/>
  <c r="H7" i="1"/>
  <c r="R7" i="1"/>
  <c r="I7" i="1"/>
  <c r="S7" i="1"/>
  <c r="T7" i="1"/>
  <c r="L7" i="1"/>
  <c r="J7" i="1"/>
  <c r="V7" i="1"/>
  <c r="Y7" i="1"/>
  <c r="N7" i="1"/>
  <c r="W7" i="1"/>
  <c r="M7" i="1"/>
  <c r="O7" i="1"/>
  <c r="X7" i="1"/>
  <c r="G8" i="1"/>
  <c r="AB8" i="1" s="1"/>
  <c r="Q8" i="1"/>
  <c r="H8" i="1"/>
  <c r="R8" i="1"/>
  <c r="I8" i="1"/>
  <c r="S8" i="1"/>
  <c r="T8" i="1"/>
  <c r="L8" i="1"/>
  <c r="J8" i="1"/>
  <c r="V8" i="1"/>
  <c r="O8" i="1"/>
  <c r="X8" i="1"/>
  <c r="M8" i="1"/>
  <c r="N8" i="1"/>
  <c r="W8" i="1"/>
  <c r="Y8" i="1"/>
  <c r="Y4" i="1"/>
  <c r="AX32" i="1" s="1"/>
  <c r="O4" i="1"/>
  <c r="AN32" i="1" s="1"/>
  <c r="X4" i="1"/>
  <c r="AW32" i="1" s="1"/>
  <c r="N4" i="1"/>
  <c r="AM32" i="1" s="1"/>
  <c r="W4" i="1"/>
  <c r="AV32" i="1" s="1"/>
  <c r="V4" i="1"/>
  <c r="AU32" i="1" s="1"/>
  <c r="M4" i="1"/>
  <c r="AL32" i="1" s="1"/>
  <c r="L4" i="1"/>
  <c r="AK32" i="1" s="1"/>
  <c r="I4" i="1"/>
  <c r="AH32" i="1" s="1"/>
  <c r="T4" i="1"/>
  <c r="AS32" i="1" s="1"/>
  <c r="R4" i="1"/>
  <c r="AQ32" i="1" s="1"/>
  <c r="Q4" i="1"/>
  <c r="AP32" i="1" s="1"/>
  <c r="J4" i="1"/>
  <c r="AI32" i="1" s="1"/>
  <c r="H4" i="1"/>
  <c r="AG32" i="1" s="1"/>
  <c r="G4" i="1"/>
  <c r="S4" i="1"/>
  <c r="AR32" i="1" s="1"/>
  <c r="G6" i="1"/>
  <c r="AB6" i="1" s="1"/>
  <c r="Q6" i="1"/>
  <c r="H6" i="1"/>
  <c r="R6" i="1"/>
  <c r="I6" i="1"/>
  <c r="S6" i="1"/>
  <c r="T6" i="1"/>
  <c r="V6" i="1"/>
  <c r="J6" i="1"/>
  <c r="L6" i="1"/>
  <c r="W6" i="1"/>
  <c r="Y6" i="1"/>
  <c r="M6" i="1"/>
  <c r="O6" i="1"/>
  <c r="X6" i="1"/>
  <c r="N6" i="1"/>
  <c r="G5" i="1"/>
  <c r="Q5" i="1"/>
  <c r="R5" i="1"/>
  <c r="I5" i="1"/>
  <c r="S5" i="1"/>
  <c r="T5" i="1"/>
  <c r="V5" i="1"/>
  <c r="H5" i="1"/>
  <c r="J5" i="1"/>
  <c r="L5" i="1"/>
  <c r="M5" i="1"/>
  <c r="N5" i="1"/>
  <c r="X5" i="1"/>
  <c r="O5" i="1"/>
  <c r="W5" i="1"/>
  <c r="Y5" i="1"/>
  <c r="C12" i="1"/>
  <c r="C11" i="1"/>
  <c r="C9" i="1"/>
  <c r="C13" i="1"/>
  <c r="C10" i="1"/>
  <c r="AP12" i="1" l="1"/>
  <c r="AP33" i="1"/>
  <c r="AP37" i="1"/>
  <c r="AP40" i="1"/>
  <c r="AX12" i="1"/>
  <c r="AX33" i="1"/>
  <c r="AX34" i="1" s="1"/>
  <c r="AX37" i="1"/>
  <c r="AX40" i="1"/>
  <c r="AG12" i="1"/>
  <c r="AG37" i="1"/>
  <c r="AG33" i="1"/>
  <c r="AG40" i="1"/>
  <c r="AI12" i="1"/>
  <c r="AI33" i="1"/>
  <c r="AI40" i="1"/>
  <c r="AI37" i="1"/>
  <c r="AF12" i="1"/>
  <c r="AF40" i="1"/>
  <c r="AF33" i="1"/>
  <c r="AF37" i="1"/>
  <c r="AV12" i="1"/>
  <c r="AV37" i="1"/>
  <c r="AV40" i="1"/>
  <c r="AV33" i="1"/>
  <c r="AB4" i="1"/>
  <c r="AF32" i="1"/>
  <c r="AN12" i="1"/>
  <c r="AN37" i="1"/>
  <c r="AN40" i="1"/>
  <c r="AN33" i="1"/>
  <c r="AS12" i="1"/>
  <c r="AS37" i="1"/>
  <c r="AS40" i="1"/>
  <c r="AS33" i="1"/>
  <c r="AK12" i="1"/>
  <c r="AK33" i="1"/>
  <c r="AK37" i="1"/>
  <c r="AK40" i="1"/>
  <c r="AU12" i="1"/>
  <c r="AU40" i="1"/>
  <c r="AU33" i="1"/>
  <c r="AU37" i="1"/>
  <c r="AR12" i="1"/>
  <c r="AR37" i="1"/>
  <c r="AR40" i="1"/>
  <c r="AR33" i="1"/>
  <c r="AM12" i="1"/>
  <c r="AM40" i="1"/>
  <c r="AM33" i="1"/>
  <c r="AM37" i="1"/>
  <c r="AW12" i="1"/>
  <c r="AW37" i="1"/>
  <c r="AW33" i="1"/>
  <c r="AW40" i="1"/>
  <c r="AH12" i="1"/>
  <c r="AH33" i="1"/>
  <c r="AH37" i="1"/>
  <c r="AH40" i="1"/>
  <c r="AL12" i="1"/>
  <c r="AL40" i="1"/>
  <c r="AL33" i="1"/>
  <c r="AL37" i="1"/>
  <c r="AQ12" i="1"/>
  <c r="AQ33" i="1"/>
  <c r="AQ40" i="1"/>
  <c r="AQ37" i="1"/>
  <c r="G14" i="1"/>
  <c r="AF28" i="1" s="1"/>
  <c r="L14" i="1"/>
  <c r="AK28" i="1" s="1"/>
  <c r="O14" i="1"/>
  <c r="AN28" i="1" s="1"/>
  <c r="V14" i="1"/>
  <c r="AU28" i="1" s="1"/>
  <c r="S14" i="1"/>
  <c r="AR28" i="1" s="1"/>
  <c r="I14" i="1"/>
  <c r="AH28" i="1" s="1"/>
  <c r="X14" i="1"/>
  <c r="AW28" i="1" s="1"/>
  <c r="R14" i="1"/>
  <c r="AQ28" i="1" s="1"/>
  <c r="W14" i="1"/>
  <c r="AV28" i="1" s="1"/>
  <c r="H14" i="1"/>
  <c r="AG28" i="1" s="1"/>
  <c r="N14" i="1"/>
  <c r="AM28" i="1" s="1"/>
  <c r="Q14" i="1"/>
  <c r="AP28" i="1" s="1"/>
  <c r="M14" i="1"/>
  <c r="AL28" i="1" s="1"/>
  <c r="T14" i="1"/>
  <c r="AS28" i="1" s="1"/>
  <c r="Y14" i="1"/>
  <c r="AX28" i="1" s="1"/>
  <c r="AB5" i="1"/>
  <c r="BC21" i="1"/>
  <c r="BC28" i="1"/>
  <c r="BC30" i="1" s="1"/>
  <c r="AN9" i="1"/>
  <c r="AN29" i="1"/>
  <c r="AR9" i="1"/>
  <c r="AR29" i="1"/>
  <c r="AG4" i="1"/>
  <c r="AG24" i="1"/>
  <c r="AU4" i="1"/>
  <c r="AU24" i="1"/>
  <c r="BC16" i="1"/>
  <c r="BC13" i="1"/>
  <c r="BC14" i="1" s="1"/>
  <c r="AL9" i="1"/>
  <c r="AL29" i="1"/>
  <c r="AH9" i="1"/>
  <c r="AH29" i="1"/>
  <c r="AI4" i="1"/>
  <c r="AI24" i="1"/>
  <c r="AV4" i="1"/>
  <c r="AV24" i="1"/>
  <c r="BC6" i="1"/>
  <c r="AS9" i="1"/>
  <c r="AS29" i="1"/>
  <c r="AX9" i="1"/>
  <c r="AX29" i="1"/>
  <c r="AQ9" i="1"/>
  <c r="AQ29" i="1"/>
  <c r="AP4" i="1"/>
  <c r="AP24" i="1"/>
  <c r="AM4" i="1"/>
  <c r="AM24" i="1"/>
  <c r="AI9" i="1"/>
  <c r="AI29" i="1"/>
  <c r="AF4" i="1"/>
  <c r="AF24" i="1"/>
  <c r="AV9" i="1"/>
  <c r="AV29" i="1"/>
  <c r="AG9" i="1"/>
  <c r="AG29" i="1"/>
  <c r="AQ4" i="1"/>
  <c r="AQ24" i="1"/>
  <c r="AW4" i="1"/>
  <c r="AW24" i="1"/>
  <c r="AW9" i="1"/>
  <c r="AW29" i="1"/>
  <c r="AL4" i="1"/>
  <c r="AL24" i="1"/>
  <c r="BC25" i="1"/>
  <c r="BC26" i="1" s="1"/>
  <c r="BC20" i="1"/>
  <c r="BC17" i="1"/>
  <c r="AK9" i="1"/>
  <c r="AK29" i="1"/>
  <c r="AP9" i="1"/>
  <c r="AP29" i="1"/>
  <c r="AS4" i="1"/>
  <c r="AS24" i="1"/>
  <c r="AN4" i="1"/>
  <c r="AN24" i="1"/>
  <c r="AF9" i="1"/>
  <c r="AF29" i="1"/>
  <c r="AH4" i="1"/>
  <c r="AH24" i="1"/>
  <c r="AX4" i="1"/>
  <c r="AX24" i="1"/>
  <c r="AM9" i="1"/>
  <c r="AM29" i="1"/>
  <c r="AU9" i="1"/>
  <c r="AU29" i="1"/>
  <c r="AR4" i="1"/>
  <c r="AR24" i="1"/>
  <c r="AK4" i="1"/>
  <c r="AK24" i="1"/>
  <c r="BC10" i="1"/>
  <c r="AV5" i="1"/>
  <c r="AV8" i="1"/>
  <c r="AW8" i="1"/>
  <c r="AW5" i="1"/>
  <c r="AL5" i="1"/>
  <c r="AL8" i="1"/>
  <c r="AQ8" i="1"/>
  <c r="AQ5" i="1"/>
  <c r="AK5" i="1"/>
  <c r="AK8" i="1"/>
  <c r="AP8" i="1"/>
  <c r="AP5" i="1"/>
  <c r="AU8" i="1"/>
  <c r="AU5" i="1"/>
  <c r="AS5" i="1"/>
  <c r="AS8" i="1"/>
  <c r="AN5" i="1"/>
  <c r="AN8" i="1"/>
  <c r="AR5" i="1"/>
  <c r="AR8" i="1"/>
  <c r="AM8" i="1"/>
  <c r="AM5" i="1"/>
  <c r="AH8" i="1"/>
  <c r="AH5" i="1"/>
  <c r="AI8" i="1"/>
  <c r="AI5" i="1"/>
  <c r="AF8" i="1"/>
  <c r="AF5" i="1"/>
  <c r="AX8" i="1"/>
  <c r="AX5" i="1"/>
  <c r="AG8" i="1"/>
  <c r="AG5" i="1"/>
  <c r="G10" i="1"/>
  <c r="Q10" i="1"/>
  <c r="AP41" i="1" s="1"/>
  <c r="H10" i="1"/>
  <c r="AG41" i="1" s="1"/>
  <c r="R10" i="1"/>
  <c r="AQ41" i="1" s="1"/>
  <c r="I10" i="1"/>
  <c r="AH41" i="1" s="1"/>
  <c r="S10" i="1"/>
  <c r="AR41" i="1" s="1"/>
  <c r="T10" i="1"/>
  <c r="AS41" i="1" s="1"/>
  <c r="L10" i="1"/>
  <c r="AK41" i="1" s="1"/>
  <c r="J10" i="1"/>
  <c r="AI41" i="1" s="1"/>
  <c r="V10" i="1"/>
  <c r="AU41" i="1" s="1"/>
  <c r="W10" i="1"/>
  <c r="AV41" i="1" s="1"/>
  <c r="Y10" i="1"/>
  <c r="AX41" i="1" s="1"/>
  <c r="N10" i="1"/>
  <c r="AM41" i="1" s="1"/>
  <c r="X10" i="1"/>
  <c r="AW41" i="1" s="1"/>
  <c r="M10" i="1"/>
  <c r="AL41" i="1" s="1"/>
  <c r="O10" i="1"/>
  <c r="AN41" i="1" s="1"/>
  <c r="G9" i="1"/>
  <c r="AB9" i="1" s="1"/>
  <c r="Q9" i="1"/>
  <c r="H9" i="1"/>
  <c r="R9" i="1"/>
  <c r="I9" i="1"/>
  <c r="S9" i="1"/>
  <c r="T9" i="1"/>
  <c r="L9" i="1"/>
  <c r="J9" i="1"/>
  <c r="V9" i="1"/>
  <c r="N9" i="1"/>
  <c r="Y9" i="1"/>
  <c r="M9" i="1"/>
  <c r="O9" i="1"/>
  <c r="W9" i="1"/>
  <c r="X9" i="1"/>
  <c r="G11" i="1"/>
  <c r="AB11" i="1" s="1"/>
  <c r="Q11" i="1"/>
  <c r="H11" i="1"/>
  <c r="R11" i="1"/>
  <c r="I11" i="1"/>
  <c r="T11" i="1"/>
  <c r="L11" i="1"/>
  <c r="S11" i="1"/>
  <c r="J11" i="1"/>
  <c r="V11" i="1"/>
  <c r="Y11" i="1"/>
  <c r="M11" i="1"/>
  <c r="O11" i="1"/>
  <c r="X11" i="1"/>
  <c r="N11" i="1"/>
  <c r="W11" i="1"/>
  <c r="G12" i="1"/>
  <c r="AF21" i="1" s="1"/>
  <c r="Q12" i="1"/>
  <c r="AP21" i="1" s="1"/>
  <c r="H12" i="1"/>
  <c r="AG21" i="1" s="1"/>
  <c r="R12" i="1"/>
  <c r="AQ21" i="1" s="1"/>
  <c r="I12" i="1"/>
  <c r="AH21" i="1" s="1"/>
  <c r="T12" i="1"/>
  <c r="AS21" i="1" s="1"/>
  <c r="L12" i="1"/>
  <c r="AK21" i="1" s="1"/>
  <c r="J12" i="1"/>
  <c r="AI21" i="1" s="1"/>
  <c r="V12" i="1"/>
  <c r="AU21" i="1" s="1"/>
  <c r="S12" i="1"/>
  <c r="AR21" i="1" s="1"/>
  <c r="W12" i="1"/>
  <c r="AV21" i="1" s="1"/>
  <c r="Y12" i="1"/>
  <c r="AX21" i="1" s="1"/>
  <c r="M12" i="1"/>
  <c r="AL21" i="1" s="1"/>
  <c r="N12" i="1"/>
  <c r="AM21" i="1" s="1"/>
  <c r="O12" i="1"/>
  <c r="AN21" i="1" s="1"/>
  <c r="X12" i="1"/>
  <c r="AW21" i="1" s="1"/>
  <c r="G13" i="1"/>
  <c r="AB13" i="1" s="1"/>
  <c r="Q13" i="1"/>
  <c r="H13" i="1"/>
  <c r="R13" i="1"/>
  <c r="I13" i="1"/>
  <c r="T13" i="1"/>
  <c r="L13" i="1"/>
  <c r="S13" i="1"/>
  <c r="J13" i="1"/>
  <c r="V13" i="1"/>
  <c r="N13" i="1"/>
  <c r="W13" i="1"/>
  <c r="X13" i="1"/>
  <c r="O13" i="1"/>
  <c r="Y13" i="1"/>
  <c r="M13" i="1"/>
  <c r="C15" i="1"/>
  <c r="AX36" i="1" l="1"/>
  <c r="AX38" i="1" s="1"/>
  <c r="AW34" i="1"/>
  <c r="AB10" i="1"/>
  <c r="AF41" i="1"/>
  <c r="AB14" i="1"/>
  <c r="AX42" i="1"/>
  <c r="AW42" i="1" s="1"/>
  <c r="AV42" i="1" s="1"/>
  <c r="AU42" i="1" s="1"/>
  <c r="AS42" i="1" s="1"/>
  <c r="BH40" i="1" s="1"/>
  <c r="AX30" i="1"/>
  <c r="AW30" i="1" s="1"/>
  <c r="AV30" i="1" s="1"/>
  <c r="AU30" i="1" s="1"/>
  <c r="AS30" i="1" s="1"/>
  <c r="BH28" i="1" s="1"/>
  <c r="AB12" i="1"/>
  <c r="AX6" i="1"/>
  <c r="AW6" i="1" s="1"/>
  <c r="AV6" i="1" s="1"/>
  <c r="AU6" i="1" s="1"/>
  <c r="AS6" i="1" s="1"/>
  <c r="BH4" i="1" s="1"/>
  <c r="AG13" i="1"/>
  <c r="AG16" i="1"/>
  <c r="AP20" i="1"/>
  <c r="AP25" i="1"/>
  <c r="AP17" i="1"/>
  <c r="AV13" i="1"/>
  <c r="AV16" i="1"/>
  <c r="AQ16" i="1"/>
  <c r="AQ13" i="1"/>
  <c r="BC18" i="1"/>
  <c r="AQ25" i="1"/>
  <c r="AQ20" i="1"/>
  <c r="AQ17" i="1"/>
  <c r="AF16" i="1"/>
  <c r="AF13" i="1"/>
  <c r="AR25" i="1"/>
  <c r="AR17" i="1"/>
  <c r="AR20" i="1"/>
  <c r="AM17" i="1"/>
  <c r="AM20" i="1"/>
  <c r="AM25" i="1"/>
  <c r="AS16" i="1"/>
  <c r="AS13" i="1"/>
  <c r="AL17" i="1"/>
  <c r="AL25" i="1"/>
  <c r="AL20" i="1"/>
  <c r="AG25" i="1"/>
  <c r="AG20" i="1"/>
  <c r="AG17" i="1"/>
  <c r="BC22" i="1"/>
  <c r="AU17" i="1"/>
  <c r="AU20" i="1"/>
  <c r="AU25" i="1"/>
  <c r="AP16" i="1"/>
  <c r="AP13" i="1"/>
  <c r="AI20" i="1"/>
  <c r="AI25" i="1"/>
  <c r="AI17" i="1"/>
  <c r="AV20" i="1"/>
  <c r="AV17" i="1"/>
  <c r="AV25" i="1"/>
  <c r="AN13" i="1"/>
  <c r="AN16" i="1"/>
  <c r="AL13" i="1"/>
  <c r="AL16" i="1"/>
  <c r="AW25" i="1"/>
  <c r="AW20" i="1"/>
  <c r="AW17" i="1"/>
  <c r="AS17" i="1"/>
  <c r="AS25" i="1"/>
  <c r="AS20" i="1"/>
  <c r="AW13" i="1"/>
  <c r="AW16" i="1"/>
  <c r="AR16" i="1"/>
  <c r="AR13" i="1"/>
  <c r="AX16" i="1"/>
  <c r="AX13" i="1"/>
  <c r="AX14" i="1" s="1"/>
  <c r="AX25" i="1"/>
  <c r="AX26" i="1" s="1"/>
  <c r="AX20" i="1"/>
  <c r="AX22" i="1" s="1"/>
  <c r="AX17" i="1"/>
  <c r="AU13" i="1"/>
  <c r="AU16" i="1"/>
  <c r="AF20" i="1"/>
  <c r="AF17" i="1"/>
  <c r="AF25" i="1"/>
  <c r="AI16" i="1"/>
  <c r="AI13" i="1"/>
  <c r="AK13" i="1"/>
  <c r="AK16" i="1"/>
  <c r="AK17" i="1"/>
  <c r="AK25" i="1"/>
  <c r="AK20" i="1"/>
  <c r="AN20" i="1"/>
  <c r="AN17" i="1"/>
  <c r="AN25" i="1"/>
  <c r="AH25" i="1"/>
  <c r="AH20" i="1"/>
  <c r="AH17" i="1"/>
  <c r="AM13" i="1"/>
  <c r="AM16" i="1"/>
  <c r="AH16" i="1"/>
  <c r="AH13" i="1"/>
  <c r="AX10" i="1"/>
  <c r="G15" i="1"/>
  <c r="AB15" i="1" s="1"/>
  <c r="Q15" i="1"/>
  <c r="H15" i="1"/>
  <c r="R15" i="1"/>
  <c r="I15" i="1"/>
  <c r="J15" i="1"/>
  <c r="S15" i="1"/>
  <c r="T15" i="1"/>
  <c r="L15" i="1"/>
  <c r="W15" i="1"/>
  <c r="Y15" i="1"/>
  <c r="M15" i="1"/>
  <c r="O15" i="1"/>
  <c r="X15" i="1"/>
  <c r="N15" i="1"/>
  <c r="V15" i="1"/>
  <c r="AW22" i="1" l="1"/>
  <c r="AV22" i="1" s="1"/>
  <c r="AU22" i="1" s="1"/>
  <c r="AS22" i="1" s="1"/>
  <c r="AR42" i="1"/>
  <c r="AQ42" i="1" s="1"/>
  <c r="AP42" i="1" s="1"/>
  <c r="AV34" i="1"/>
  <c r="AW36" i="1"/>
  <c r="AW38" i="1" s="1"/>
  <c r="AX18" i="1"/>
  <c r="AW18" i="1" s="1"/>
  <c r="AV18" i="1" s="1"/>
  <c r="AU18" i="1" s="1"/>
  <c r="AS18" i="1" s="1"/>
  <c r="AW26" i="1"/>
  <c r="AV26" i="1" s="1"/>
  <c r="AU26" i="1" s="1"/>
  <c r="AS26" i="1" s="1"/>
  <c r="BH24" i="1" s="1"/>
  <c r="AR6" i="1"/>
  <c r="AQ6" i="1" s="1"/>
  <c r="AP6" i="1" s="1"/>
  <c r="AR30" i="1"/>
  <c r="AQ30" i="1" s="1"/>
  <c r="AP30" i="1" s="1"/>
  <c r="AW10" i="1"/>
  <c r="AV10" i="1" s="1"/>
  <c r="AU10" i="1" s="1"/>
  <c r="AS10" i="1" s="1"/>
  <c r="BH8" i="1" s="1"/>
  <c r="AW14" i="1"/>
  <c r="AV14" i="1" s="1"/>
  <c r="AU14" i="1" s="1"/>
  <c r="AS14" i="1" s="1"/>
  <c r="AR14" i="1" s="1"/>
  <c r="AQ14" i="1" s="1"/>
  <c r="AP14" i="1" s="1"/>
  <c r="AR18" i="1" l="1"/>
  <c r="AQ18" i="1" s="1"/>
  <c r="AP18" i="1" s="1"/>
  <c r="BH16" i="1"/>
  <c r="AR22" i="1"/>
  <c r="AQ22" i="1" s="1"/>
  <c r="AP22" i="1" s="1"/>
  <c r="BH20" i="1"/>
  <c r="AN14" i="1"/>
  <c r="AM14" i="1" s="1"/>
  <c r="AL14" i="1" s="1"/>
  <c r="AK14" i="1" s="1"/>
  <c r="AI14" i="1" s="1"/>
  <c r="AH14" i="1" s="1"/>
  <c r="AG14" i="1" s="1"/>
  <c r="AF14" i="1" s="1"/>
  <c r="BF14" i="1"/>
  <c r="AN30" i="1"/>
  <c r="AM30" i="1" s="1"/>
  <c r="AL30" i="1" s="1"/>
  <c r="AK30" i="1" s="1"/>
  <c r="AI30" i="1" s="1"/>
  <c r="AH30" i="1" s="1"/>
  <c r="AG30" i="1" s="1"/>
  <c r="AF30" i="1" s="1"/>
  <c r="BF30" i="1"/>
  <c r="AN42" i="1"/>
  <c r="AM42" i="1" s="1"/>
  <c r="AL42" i="1" s="1"/>
  <c r="AK42" i="1" s="1"/>
  <c r="AI42" i="1" s="1"/>
  <c r="AH42" i="1" s="1"/>
  <c r="AG42" i="1" s="1"/>
  <c r="AF42" i="1" s="1"/>
  <c r="BF42" i="1"/>
  <c r="BH12" i="1"/>
  <c r="AN6" i="1"/>
  <c r="AM6" i="1" s="1"/>
  <c r="AL6" i="1" s="1"/>
  <c r="AK6" i="1" s="1"/>
  <c r="AI6" i="1" s="1"/>
  <c r="AH6" i="1" s="1"/>
  <c r="AG6" i="1" s="1"/>
  <c r="AF6" i="1" s="1"/>
  <c r="BF6" i="1"/>
  <c r="AU34" i="1"/>
  <c r="AV36" i="1"/>
  <c r="AV38" i="1" s="1"/>
  <c r="AR26" i="1"/>
  <c r="AQ26" i="1" s="1"/>
  <c r="AP26" i="1" s="1"/>
  <c r="AR10" i="1"/>
  <c r="AQ10" i="1" s="1"/>
  <c r="AP10" i="1" s="1"/>
  <c r="AN10" i="1" l="1"/>
  <c r="AM10" i="1" s="1"/>
  <c r="AL10" i="1" s="1"/>
  <c r="AK10" i="1" s="1"/>
  <c r="AI10" i="1" s="1"/>
  <c r="AH10" i="1" s="1"/>
  <c r="AG10" i="1" s="1"/>
  <c r="AF10" i="1" s="1"/>
  <c r="BF10" i="1"/>
  <c r="AZ14" i="1"/>
  <c r="BF12" i="1"/>
  <c r="BF13" i="1"/>
  <c r="BH14" i="1"/>
  <c r="AZ30" i="1"/>
  <c r="BF28" i="1"/>
  <c r="BF29" i="1"/>
  <c r="BH30" i="1"/>
  <c r="AN26" i="1"/>
  <c r="AM26" i="1" s="1"/>
  <c r="AL26" i="1" s="1"/>
  <c r="AK26" i="1" s="1"/>
  <c r="AI26" i="1" s="1"/>
  <c r="AH26" i="1" s="1"/>
  <c r="AG26" i="1" s="1"/>
  <c r="AF26" i="1" s="1"/>
  <c r="BF26" i="1"/>
  <c r="AZ6" i="1"/>
  <c r="BF5" i="1"/>
  <c r="BF4" i="1"/>
  <c r="AN22" i="1"/>
  <c r="AM22" i="1" s="1"/>
  <c r="AL22" i="1" s="1"/>
  <c r="AK22" i="1" s="1"/>
  <c r="AI22" i="1" s="1"/>
  <c r="AH22" i="1" s="1"/>
  <c r="AG22" i="1" s="1"/>
  <c r="AF22" i="1" s="1"/>
  <c r="BF22" i="1"/>
  <c r="AZ42" i="1"/>
  <c r="BF41" i="1"/>
  <c r="BF40" i="1"/>
  <c r="BH42" i="1"/>
  <c r="AN18" i="1"/>
  <c r="AM18" i="1" s="1"/>
  <c r="AL18" i="1" s="1"/>
  <c r="AK18" i="1" s="1"/>
  <c r="AI18" i="1" s="1"/>
  <c r="AH18" i="1" s="1"/>
  <c r="AG18" i="1" s="1"/>
  <c r="AF18" i="1" s="1"/>
  <c r="BF18" i="1"/>
  <c r="AS34" i="1"/>
  <c r="BH32" i="1" s="1"/>
  <c r="AU36" i="1"/>
  <c r="AU38" i="1" s="1"/>
  <c r="AZ26" i="1" l="1"/>
  <c r="BF24" i="1"/>
  <c r="BF25" i="1"/>
  <c r="BH26" i="1"/>
  <c r="AZ18" i="1"/>
  <c r="BF16" i="1"/>
  <c r="BF17" i="1"/>
  <c r="BH18" i="1"/>
  <c r="AZ22" i="1"/>
  <c r="BF21" i="1"/>
  <c r="BF20" i="1"/>
  <c r="BH22" i="1"/>
  <c r="AZ10" i="1"/>
  <c r="BF8" i="1"/>
  <c r="BF9" i="1"/>
  <c r="BH10" i="1"/>
  <c r="AS36" i="1"/>
  <c r="AR34" i="1"/>
  <c r="AQ34" i="1" l="1"/>
  <c r="AR36" i="1"/>
  <c r="AS38" i="1"/>
  <c r="BH36" i="1" s="1"/>
  <c r="AR38" i="1" l="1"/>
  <c r="AP34" i="1"/>
  <c r="BF34" i="1" s="1"/>
  <c r="AQ36" i="1"/>
  <c r="AN34" i="1" l="1"/>
  <c r="AP36" i="1"/>
  <c r="AQ38" i="1"/>
  <c r="AP38" i="1" s="1"/>
  <c r="BF38" i="1" s="1"/>
  <c r="AM34" i="1" l="1"/>
  <c r="AN36" i="1"/>
  <c r="AN38" i="1" s="1"/>
  <c r="AL34" i="1" l="1"/>
  <c r="AM36" i="1"/>
  <c r="AM38" i="1" s="1"/>
  <c r="AK34" i="1" l="1"/>
  <c r="AL36" i="1"/>
  <c r="AL38" i="1" s="1"/>
  <c r="AI34" i="1" l="1"/>
  <c r="AK36" i="1"/>
  <c r="AK38" i="1" s="1"/>
  <c r="AH34" i="1" l="1"/>
  <c r="AI36" i="1"/>
  <c r="AI38" i="1" s="1"/>
  <c r="AG34" i="1" l="1"/>
  <c r="AH36" i="1"/>
  <c r="AH38" i="1" s="1"/>
  <c r="AF34" i="1" l="1"/>
  <c r="AG36" i="1"/>
  <c r="AG38" i="1" s="1"/>
  <c r="BF33" i="1" l="1"/>
  <c r="BF32" i="1"/>
  <c r="BH34" i="1"/>
  <c r="AZ34" i="1"/>
  <c r="AF36" i="1"/>
  <c r="AF38" i="1" l="1"/>
  <c r="AZ38" i="1" l="1"/>
  <c r="BF36" i="1"/>
  <c r="BF37" i="1"/>
  <c r="BH38" i="1"/>
</calcChain>
</file>

<file path=xl/sharedStrings.xml><?xml version="1.0" encoding="utf-8"?>
<sst xmlns="http://schemas.openxmlformats.org/spreadsheetml/2006/main" count="175" uniqueCount="56">
  <si>
    <t>A=</t>
  </si>
  <si>
    <t>X1=</t>
  </si>
  <si>
    <t>X2=</t>
  </si>
  <si>
    <t>C=</t>
  </si>
  <si>
    <t>X3=</t>
  </si>
  <si>
    <t>A+C=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</si>
  <si>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</si>
  <si>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</si>
  <si>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</si>
  <si>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</si>
  <si>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</si>
  <si>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</si>
  <si>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</si>
  <si>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</si>
  <si>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</si>
  <si>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A+C+C=</t>
  </si>
  <si>
    <t>C-A=</t>
  </si>
  <si>
    <t>65536-X4=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</si>
  <si>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</si>
  <si>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</si>
  <si>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</si>
  <si>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</si>
  <si>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</si>
  <si>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</si>
  <si>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</si>
  <si>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</si>
  <si>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</si>
  <si>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</si>
  <si>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</si>
  <si>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</si>
  <si>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 xml:space="preserve">B1 </t>
  </si>
  <si>
    <t>B2</t>
  </si>
  <si>
    <t>.</t>
  </si>
  <si>
    <t>B3</t>
  </si>
  <si>
    <t>B7</t>
  </si>
  <si>
    <t>B8</t>
  </si>
  <si>
    <t>B9</t>
  </si>
  <si>
    <t>B1</t>
  </si>
  <si>
    <t>B11</t>
  </si>
  <si>
    <t>X1</t>
  </si>
  <si>
    <t>X2</t>
  </si>
  <si>
    <t>X3</t>
  </si>
  <si>
    <t>X7</t>
  </si>
  <si>
    <t>X8</t>
  </si>
  <si>
    <t>X9</t>
  </si>
  <si>
    <t>X11</t>
  </si>
  <si>
    <t>SF=</t>
  </si>
  <si>
    <t>ZF=</t>
  </si>
  <si>
    <t>PF=</t>
  </si>
  <si>
    <t>AF=</t>
  </si>
  <si>
    <t>CF=</t>
  </si>
  <si>
    <t>OF=</t>
  </si>
  <si>
    <t>A</t>
  </si>
  <si>
    <t>C</t>
  </si>
  <si>
    <t>A+C</t>
  </si>
  <si>
    <t>ОДЗ: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</si>
</sst>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  <strike val="0"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DB84-2A49-2D47-9038-1D90BE6801C8}">
  <dimension ref="A1:BL46"/>
  <sheetViews>
    <sheetView tabSelected="1" view="pageLayout" zoomScale="117" zoomScaleNormal="168" zoomScalePageLayoutView="117" workbookViewId="0">
      <selection activeCell="AN30" sqref="AN30"/>
    </sheetView>
  </sheetViews>
  <sheetFormatPr baseColWidth="10" defaultRowHeight="16" x14ac:dyDescent="0.2"/>
  <cols>
    <col min="1" max="1" width="6.5" customWidth="1"/>
    <col min="2" max="2" width="9.5" customWidth="1"/>
    <col min="4" max="4" width="4.1640625" customWidth="1"/>
    <col min="5" max="5" width="6.1640625" customWidth="1"/>
    <col min="6" max="6" width="4.83203125" customWidth="1"/>
    <col min="7" max="25" width="2.6640625" customWidth="1"/>
    <col min="26" max="26" width="6.33203125" customWidth="1"/>
    <col min="27" max="27" width="4.1640625" customWidth="1"/>
    <col min="28" max="28" width="5.33203125" customWidth="1"/>
    <col min="29" max="29" width="5.1640625" customWidth="1"/>
    <col min="32" max="50" width="2.33203125" customWidth="1"/>
    <col min="51" max="51" width="4.5" customWidth="1"/>
    <col min="53" max="53" width="5.33203125" customWidth="1"/>
    <col min="54" max="54" width="3.1640625" customWidth="1"/>
    <col min="57" max="57" width="7.1640625" customWidth="1"/>
    <col min="58" max="58" width="7.1640625" style="5" customWidth="1"/>
    <col min="59" max="59" width="5" customWidth="1"/>
    <col min="60" max="60" width="7.1640625" style="5" customWidth="1"/>
    <col min="61" max="61" width="19.5" customWidth="1"/>
  </cols>
  <sheetData>
    <row r="1" spans="1:64" x14ac:dyDescent="0.2">
      <c r="A1" s="1"/>
      <c r="B1" s="1" t="s">
        <v>0</v>
      </c>
      <c r="C1">
        <v>11101</v>
      </c>
    </row>
    <row r="2" spans="1:64" x14ac:dyDescent="0.2">
      <c r="A2" s="1"/>
      <c r="B2" s="1" t="s">
        <v>3</v>
      </c>
      <c r="C2">
        <v>18615</v>
      </c>
    </row>
    <row r="3" spans="1:64" x14ac:dyDescent="0.2">
      <c r="A3" s="1"/>
      <c r="B3" s="1"/>
      <c r="G3" s="3">
        <v>15</v>
      </c>
      <c r="H3" s="3">
        <v>14</v>
      </c>
      <c r="I3" s="3">
        <v>13</v>
      </c>
      <c r="J3" s="3">
        <v>12</v>
      </c>
      <c r="K3" s="3"/>
      <c r="L3" s="3">
        <v>11</v>
      </c>
      <c r="M3" s="3">
        <v>10</v>
      </c>
      <c r="N3" s="3">
        <v>9</v>
      </c>
      <c r="O3" s="3">
        <v>8</v>
      </c>
      <c r="P3" s="3"/>
      <c r="Q3" s="3">
        <v>7</v>
      </c>
      <c r="R3" s="3">
        <v>6</v>
      </c>
      <c r="S3" s="3">
        <v>5</v>
      </c>
      <c r="T3" s="3">
        <v>4</v>
      </c>
      <c r="U3" s="3"/>
      <c r="V3" s="3">
        <v>3</v>
      </c>
      <c r="W3" s="3">
        <v>2</v>
      </c>
      <c r="X3" s="3">
        <v>1</v>
      </c>
      <c r="Y3" s="3">
        <v>0</v>
      </c>
      <c r="AF3" s="3">
        <v>15</v>
      </c>
      <c r="AG3" s="3">
        <v>14</v>
      </c>
      <c r="AH3" s="3">
        <v>13</v>
      </c>
      <c r="AI3" s="3">
        <v>12</v>
      </c>
      <c r="AJ3" s="3"/>
      <c r="AK3" s="3">
        <v>11</v>
      </c>
      <c r="AL3" s="3">
        <v>10</v>
      </c>
      <c r="AM3" s="3">
        <v>9</v>
      </c>
      <c r="AN3" s="3">
        <v>8</v>
      </c>
      <c r="AO3" s="3"/>
      <c r="AP3" s="3">
        <v>7</v>
      </c>
      <c r="AQ3" s="3">
        <v>6</v>
      </c>
      <c r="AR3" s="3">
        <v>5</v>
      </c>
      <c r="AS3" s="3">
        <v>4</v>
      </c>
      <c r="AT3" s="3"/>
      <c r="AU3" s="3">
        <v>3</v>
      </c>
      <c r="AV3" s="3">
        <v>2</v>
      </c>
      <c r="AW3" s="3">
        <v>1</v>
      </c>
      <c r="AX3" s="3">
        <v>0</v>
      </c>
    </row>
    <row r="4" spans="1:64" ht="16" customHeight="1" x14ac:dyDescent="0.2">
      <c r="A4" s="1" t="s">
        <v>1</v>
      </c>
      <c r="B4" s="1" t="s">
        <v>0</v>
      </c>
      <c r="C4">
        <f>C1</f>
        <v>11101</v>
      </c>
      <c r="E4" s="1" t="s">
        <v>18</v>
      </c>
      <c r="F4" s="1"/>
      <c r="G4" s="7">
        <f>MOD(INT(C4/32768),2)</f>
        <v>0</v>
      </c>
      <c r="H4" s="7">
        <f>MOD(INT(C4/16384),2)</f>
        <v>0</v>
      </c>
      <c r="I4" s="7">
        <f>MOD(INT(C4/8192),2)</f>
        <v>1</v>
      </c>
      <c r="J4" s="7">
        <f>MOD(INT(C4/4096),2)</f>
        <v>0</v>
      </c>
      <c r="K4" s="7" t="s">
        <v>32</v>
      </c>
      <c r="L4" s="7">
        <f>MOD(INT(C4/2048),2)</f>
        <v>1</v>
      </c>
      <c r="M4" s="7">
        <f>MOD(INT(C4/1024),2)</f>
        <v>0</v>
      </c>
      <c r="N4" s="7">
        <f>MOD(INT(C4/512),2)</f>
        <v>1</v>
      </c>
      <c r="O4" s="7">
        <f>MOD(INT(C4/256),2)</f>
        <v>1</v>
      </c>
      <c r="P4" s="7" t="s">
        <v>32</v>
      </c>
      <c r="Q4" s="7">
        <f>MOD(INT(C4/128),2)</f>
        <v>0</v>
      </c>
      <c r="R4" s="7">
        <f>MOD(INT(C4/64),2)</f>
        <v>1</v>
      </c>
      <c r="S4" s="7">
        <f>MOD(INT(C4/32),2)</f>
        <v>0</v>
      </c>
      <c r="T4" s="7">
        <f>MOD(INT(C4/16),2)</f>
        <v>1</v>
      </c>
      <c r="U4" s="7" t="s">
        <v>32</v>
      </c>
      <c r="V4" s="7">
        <f>MOD(INT(C4/8),2)</f>
        <v>1</v>
      </c>
      <c r="W4" s="7">
        <f>MOD(INT(C4/4),2)</f>
        <v>1</v>
      </c>
      <c r="X4" s="7">
        <f>MOD(INT(C4/2),2)</f>
        <v>0</v>
      </c>
      <c r="Y4" s="7">
        <f>MOD(INT(C4),2)</f>
        <v>1</v>
      </c>
      <c r="Z4" s="6"/>
      <c r="AA4" s="7" t="s">
        <v>51</v>
      </c>
      <c r="AB4">
        <f t="shared" ref="AB4:AB15" si="0">IF(AND(C4&gt;0,G4=0),0,IF(AND(C4&lt;0,G4=1),0,1))</f>
        <v>0</v>
      </c>
      <c r="AD4" s="8" t="str">
        <f>"+"</f>
        <v>+</v>
      </c>
      <c r="AE4" t="s">
        <v>30</v>
      </c>
      <c r="AF4">
        <f t="shared" ref="AF4:AO5" si="1">G4</f>
        <v>0</v>
      </c>
      <c r="AG4">
        <f t="shared" si="1"/>
        <v>0</v>
      </c>
      <c r="AH4">
        <f t="shared" si="1"/>
        <v>1</v>
      </c>
      <c r="AI4">
        <f t="shared" si="1"/>
        <v>0</v>
      </c>
      <c r="AJ4" t="str">
        <f t="shared" si="1"/>
        <v>.</v>
      </c>
      <c r="AK4">
        <f t="shared" si="1"/>
        <v>1</v>
      </c>
      <c r="AL4">
        <f t="shared" si="1"/>
        <v>0</v>
      </c>
      <c r="AM4">
        <f t="shared" si="1"/>
        <v>1</v>
      </c>
      <c r="AN4">
        <f t="shared" si="1"/>
        <v>1</v>
      </c>
      <c r="AO4" t="str">
        <f t="shared" si="1"/>
        <v>.</v>
      </c>
      <c r="AP4">
        <f t="shared" ref="AP4:AX5" si="2">Q4</f>
        <v>0</v>
      </c>
      <c r="AQ4">
        <f t="shared" si="2"/>
        <v>1</v>
      </c>
      <c r="AR4">
        <f t="shared" si="2"/>
        <v>0</v>
      </c>
      <c r="AS4">
        <f t="shared" si="2"/>
        <v>1</v>
      </c>
      <c r="AT4" t="str">
        <f t="shared" si="2"/>
        <v>.</v>
      </c>
      <c r="AU4">
        <f t="shared" si="2"/>
        <v>1</v>
      </c>
      <c r="AV4">
        <f t="shared" si="2"/>
        <v>1</v>
      </c>
      <c r="AW4">
        <f t="shared" si="2"/>
        <v>0</v>
      </c>
      <c r="AX4">
        <f t="shared" si="2"/>
        <v>1</v>
      </c>
      <c r="BA4" s="8" t="str">
        <f>"+"</f>
        <v>+</v>
      </c>
      <c r="BB4" t="s">
        <v>39</v>
      </c>
      <c r="BC4">
        <f>C4</f>
        <v>11101</v>
      </c>
      <c r="BE4" t="s">
        <v>46</v>
      </c>
      <c r="BF4" s="5">
        <f>IF(AF6=1,1,0)</f>
        <v>0</v>
      </c>
      <c r="BG4" t="s">
        <v>49</v>
      </c>
      <c r="BH4" s="5">
        <f>IF(MOD(AS4+AS5,2)=AS6,0,1)</f>
        <v>1</v>
      </c>
      <c r="BI4" s="9" t="str">
        <f>"При сложении "&amp;IF(AND(AF4=0,AF5=0),"двух положительных",IF(AND(AF4=1,AF5+1),"двух отрицательных","отрицательного и положительного"))&amp;" слагаемых получено "&amp;IF(AF6=0,"положительное","отрицательное")&amp;" число. Результат выполнения операции "&amp;IF(AZ6=BC6,"верный, совпадает","неверный, не совпадает")&amp;" с суммой десятичных эквивалентов."</f>
        <v>При сложении двух положительных слагаемых получено положительное число. Результат выполнения операции верный, совпадает с суммой десятичных эквивалентов.</v>
      </c>
      <c r="BJ4" s="9"/>
      <c r="BK4" s="9"/>
      <c r="BL4" s="9"/>
    </row>
    <row r="5" spans="1:64" x14ac:dyDescent="0.2">
      <c r="A5" s="1" t="s">
        <v>2</v>
      </c>
      <c r="B5" s="1" t="s">
        <v>3</v>
      </c>
      <c r="C5">
        <f>C2</f>
        <v>18615</v>
      </c>
      <c r="E5" s="1" t="s">
        <v>19</v>
      </c>
      <c r="F5" s="1"/>
      <c r="G5" s="7">
        <f t="shared" ref="G5:G14" si="3">MOD(INT(C5/32768),2)</f>
        <v>0</v>
      </c>
      <c r="H5" s="7">
        <f t="shared" ref="H5:H14" si="4">MOD(INT(C5/16384),2)</f>
        <v>1</v>
      </c>
      <c r="I5" s="7">
        <f t="shared" ref="I5:I14" si="5">MOD(INT(C5/8192),2)</f>
        <v>0</v>
      </c>
      <c r="J5" s="7">
        <f t="shared" ref="J5:J14" si="6">MOD(INT(C5/4096),2)</f>
        <v>0</v>
      </c>
      <c r="K5" s="7" t="s">
        <v>32</v>
      </c>
      <c r="L5" s="7">
        <f t="shared" ref="L5:L14" si="7">MOD(INT(C5/2048),2)</f>
        <v>1</v>
      </c>
      <c r="M5" s="7">
        <f t="shared" ref="M5:M14" si="8">MOD(INT(C5/1024),2)</f>
        <v>0</v>
      </c>
      <c r="N5" s="7">
        <f t="shared" ref="N5:N14" si="9">MOD(INT(C5/512),2)</f>
        <v>0</v>
      </c>
      <c r="O5" s="7">
        <f t="shared" ref="O5:O14" si="10">MOD(INT(C5/256),2)</f>
        <v>0</v>
      </c>
      <c r="P5" s="7" t="s">
        <v>32</v>
      </c>
      <c r="Q5" s="7">
        <f t="shared" ref="Q5:Q14" si="11">MOD(INT(C5/128),2)</f>
        <v>1</v>
      </c>
      <c r="R5" s="7">
        <f t="shared" ref="R5:R14" si="12">MOD(INT(C5/64),2)</f>
        <v>0</v>
      </c>
      <c r="S5" s="7">
        <f t="shared" ref="S5:S14" si="13">MOD(INT(C5/32),2)</f>
        <v>1</v>
      </c>
      <c r="T5" s="7">
        <f t="shared" ref="T5:T14" si="14">MOD(INT(C5/16),2)</f>
        <v>1</v>
      </c>
      <c r="U5" s="7" t="s">
        <v>32</v>
      </c>
      <c r="V5" s="7">
        <f t="shared" ref="V5:V14" si="15">MOD(INT(C5/8),2)</f>
        <v>0</v>
      </c>
      <c r="W5" s="7">
        <f t="shared" ref="W5:W14" si="16">MOD(INT(C5/4),2)</f>
        <v>1</v>
      </c>
      <c r="X5" s="7">
        <f t="shared" ref="X5:X14" si="17">MOD(INT(C5/2),2)</f>
        <v>1</v>
      </c>
      <c r="Y5" s="7">
        <f t="shared" ref="Y5:Y14" si="18">MOD(INT(C5),2)</f>
        <v>1</v>
      </c>
      <c r="Z5" s="6"/>
      <c r="AA5" s="7" t="s">
        <v>51</v>
      </c>
      <c r="AB5">
        <f t="shared" si="0"/>
        <v>0</v>
      </c>
      <c r="AD5" s="8"/>
      <c r="AE5" t="s">
        <v>31</v>
      </c>
      <c r="AF5">
        <f t="shared" si="1"/>
        <v>0</v>
      </c>
      <c r="AG5">
        <f t="shared" si="1"/>
        <v>1</v>
      </c>
      <c r="AH5">
        <f t="shared" si="1"/>
        <v>0</v>
      </c>
      <c r="AI5">
        <f t="shared" si="1"/>
        <v>0</v>
      </c>
      <c r="AJ5" t="str">
        <f t="shared" si="1"/>
        <v>.</v>
      </c>
      <c r="AK5">
        <f t="shared" si="1"/>
        <v>1</v>
      </c>
      <c r="AL5">
        <f t="shared" si="1"/>
        <v>0</v>
      </c>
      <c r="AM5">
        <f t="shared" si="1"/>
        <v>0</v>
      </c>
      <c r="AN5">
        <f t="shared" si="1"/>
        <v>0</v>
      </c>
      <c r="AO5" t="str">
        <f t="shared" si="1"/>
        <v>.</v>
      </c>
      <c r="AP5">
        <f t="shared" si="2"/>
        <v>1</v>
      </c>
      <c r="AQ5">
        <f t="shared" si="2"/>
        <v>0</v>
      </c>
      <c r="AR5">
        <f t="shared" si="2"/>
        <v>1</v>
      </c>
      <c r="AS5">
        <f t="shared" si="2"/>
        <v>1</v>
      </c>
      <c r="AT5" t="str">
        <f t="shared" si="2"/>
        <v>.</v>
      </c>
      <c r="AU5">
        <f t="shared" si="2"/>
        <v>0</v>
      </c>
      <c r="AV5">
        <f t="shared" si="2"/>
        <v>1</v>
      </c>
      <c r="AW5">
        <f t="shared" si="2"/>
        <v>1</v>
      </c>
      <c r="AX5">
        <f t="shared" si="2"/>
        <v>1</v>
      </c>
      <c r="BA5" s="8"/>
      <c r="BB5" t="s">
        <v>40</v>
      </c>
      <c r="BC5">
        <f>C5</f>
        <v>18615</v>
      </c>
      <c r="BE5" t="s">
        <v>47</v>
      </c>
      <c r="BF5" s="5">
        <f>IF(SUM(AF6:AX6)=0, 1, 0)</f>
        <v>0</v>
      </c>
      <c r="BG5" t="s">
        <v>50</v>
      </c>
      <c r="BH5" s="5">
        <f>IF(OR(AF4+AF5=2,AND(AF4+AF5=1,OR(AG4+AG5=2,AND(AG4+AG5=1,AG6=0)))),1,0)</f>
        <v>0</v>
      </c>
      <c r="BI5" s="9"/>
      <c r="BJ5" s="9"/>
      <c r="BK5" s="9"/>
      <c r="BL5" s="9"/>
    </row>
    <row r="6" spans="1:64" x14ac:dyDescent="0.2">
      <c r="A6" s="1" t="s">
        <v>4</v>
      </c>
      <c r="B6" s="1" t="s">
        <v>5</v>
      </c>
      <c r="C6">
        <f>C2+C1</f>
        <v>29716</v>
      </c>
      <c r="E6" s="1" t="s">
        <v>20</v>
      </c>
      <c r="F6" s="1"/>
      <c r="G6" s="7">
        <f t="shared" si="3"/>
        <v>0</v>
      </c>
      <c r="H6" s="7">
        <f t="shared" si="4"/>
        <v>1</v>
      </c>
      <c r="I6" s="7">
        <f t="shared" si="5"/>
        <v>1</v>
      </c>
      <c r="J6" s="7">
        <f t="shared" si="6"/>
        <v>1</v>
      </c>
      <c r="K6" s="7" t="s">
        <v>32</v>
      </c>
      <c r="L6" s="7">
        <f t="shared" si="7"/>
        <v>0</v>
      </c>
      <c r="M6" s="7">
        <f t="shared" si="8"/>
        <v>1</v>
      </c>
      <c r="N6" s="7">
        <f t="shared" si="9"/>
        <v>0</v>
      </c>
      <c r="O6" s="7">
        <f t="shared" si="10"/>
        <v>0</v>
      </c>
      <c r="P6" s="7" t="s">
        <v>32</v>
      </c>
      <c r="Q6" s="7">
        <f t="shared" si="11"/>
        <v>0</v>
      </c>
      <c r="R6" s="7">
        <f t="shared" si="12"/>
        <v>0</v>
      </c>
      <c r="S6" s="7">
        <f t="shared" si="13"/>
        <v>0</v>
      </c>
      <c r="T6" s="7">
        <f t="shared" si="14"/>
        <v>1</v>
      </c>
      <c r="U6" s="7" t="s">
        <v>32</v>
      </c>
      <c r="V6" s="7">
        <f t="shared" si="15"/>
        <v>0</v>
      </c>
      <c r="W6" s="7">
        <f t="shared" si="16"/>
        <v>1</v>
      </c>
      <c r="X6" s="7">
        <f t="shared" si="17"/>
        <v>0</v>
      </c>
      <c r="Y6" s="7">
        <f t="shared" si="18"/>
        <v>0</v>
      </c>
      <c r="Z6" s="6"/>
      <c r="AA6" s="7" t="s">
        <v>51</v>
      </c>
      <c r="AB6">
        <f t="shared" si="0"/>
        <v>0</v>
      </c>
      <c r="AF6">
        <f t="shared" ref="AF6" si="19">MOD(AF4+AF5+IF(OR(AG4+AG5=2, AND(AG4+AG5=1,AG6=0)),1,0),2)</f>
        <v>0</v>
      </c>
      <c r="AG6">
        <f t="shared" ref="AG6" si="20">MOD(AG4+AG5+IF(OR(AH4+AH5=2, AND(AH4+AH5=1,AH6=0)),1,0),2)</f>
        <v>1</v>
      </c>
      <c r="AH6">
        <f t="shared" ref="AH6" si="21">MOD(AH4+AH5+IF(OR(AI4+AI5=2, AND(AI4+AI5=1,AI6=0)),1,0),2)</f>
        <v>1</v>
      </c>
      <c r="AI6">
        <f>MOD(AI4+AI5+IF(OR(AK4+AK5=2, AND(AK4+AK5=1,AK6=0)),1,0),2)</f>
        <v>1</v>
      </c>
      <c r="AK6">
        <f t="shared" ref="AK6" si="22">MOD(AK4+AK5+IF(OR(AL4+AL5=2, AND(AL4+AL5=1,AL6=0)),1,0),2)</f>
        <v>0</v>
      </c>
      <c r="AL6">
        <f t="shared" ref="AL6" si="23">MOD(AL4+AL5+IF(OR(AM4+AM5=2, AND(AM4+AM5=1,AM6=0)),1,0),2)</f>
        <v>1</v>
      </c>
      <c r="AM6">
        <f t="shared" ref="AM6" si="24">MOD(AM4+AM5+IF(OR(AN4+AN5=2, AND(AN4+AN5=1,AN6=0)),1,0),2)</f>
        <v>0</v>
      </c>
      <c r="AN6">
        <f>MOD(AN4+AN5+IF(OR(AP4+AP5=2, AND(AP4+AP5=1,AP6=0)),1,0),2)</f>
        <v>0</v>
      </c>
      <c r="AP6">
        <f t="shared" ref="AP6" si="25">MOD(AP4+AP5+IF(OR(AQ4+AQ5=2, AND(AQ4+AQ5=1,AQ6=0)),1,0),2)</f>
        <v>0</v>
      </c>
      <c r="AQ6">
        <f t="shared" ref="AQ6" si="26">MOD(AQ4+AQ5+IF(OR(AR4+AR5=2, AND(AR4+AR5=1,AR6=0)),1,0),2)</f>
        <v>0</v>
      </c>
      <c r="AR6">
        <f t="shared" ref="AR6:AV6" si="27">MOD(AR4+AR5+IF(OR(AS4+AS5=2, AND(AS4+AS5=1,AS6=0)),1,0),2)</f>
        <v>0</v>
      </c>
      <c r="AS6">
        <f>MOD(AS4+AS5+IF(OR(AU4+AU5=2, AND(AU4+AU5=1,AU6=0)),1,0),2)</f>
        <v>1</v>
      </c>
      <c r="AU6">
        <f t="shared" si="27"/>
        <v>0</v>
      </c>
      <c r="AV6">
        <f t="shared" si="27"/>
        <v>1</v>
      </c>
      <c r="AW6">
        <f>MOD(AW4+AW5+IF(OR(AX4+AX5=2, AND(AX4+AX5=1,AX6=0)),1,0),2)</f>
        <v>0</v>
      </c>
      <c r="AX6">
        <f>MOD(AX4+AX5,2)</f>
        <v>0</v>
      </c>
      <c r="AY6" s="2" t="str">
        <f>"="</f>
        <v>=</v>
      </c>
      <c r="AZ6">
        <f>IF(AF6=0,AX6*2^AX$3+AW6*2^AW$3+AV6*2^AV$3+AU6*2^AU$3+AS6*2^AS$3+AR6*2^AR$3+AQ6*2^AQ$3+AP6*2^AP$3+AN6*2^AN$3+AM6*2^AM$3+AL6*2^AL$3+AK6*2^AK$3+AI6*2^AI$3+AH6*2^AH$3+AG6*2^AG$3,-32768+AX6*2^AX$3+AW6*2^AW$3+AV6*2^AV$3+AU6*2^AU$3+AS6*2^AS$3+AR6*2^AR$3+AQ6*2^AQ$3+AP6*2^AP$3+AN6*2^AN$3+AM6*2^AM$3+AL6*2^AL$3+AK6*2^AK$3+AI6*2^AI$3+AH6*2^AH$3+AG6*2^AG$3)</f>
        <v>29716</v>
      </c>
      <c r="BC6">
        <f>BC4+BC5</f>
        <v>29716</v>
      </c>
      <c r="BE6" t="s">
        <v>48</v>
      </c>
      <c r="BF6" s="5">
        <f>IF(MOD(SUM(AP6:AX6),2)=0,1,0)</f>
        <v>1</v>
      </c>
      <c r="BG6" t="s">
        <v>51</v>
      </c>
      <c r="BH6" s="5">
        <f>IF(OR(AND(AF4=0,AF5=0,AF6=1),AND(AF4=1,AF5=1,AF6=0)),1,0)</f>
        <v>0</v>
      </c>
      <c r="BI6" s="9"/>
      <c r="BJ6" s="9"/>
      <c r="BK6" s="9"/>
      <c r="BL6" s="9"/>
    </row>
    <row r="7" spans="1:64" x14ac:dyDescent="0.2">
      <c r="A7" s="1" t="s">
        <v>6</v>
      </c>
      <c r="B7" s="1" t="s">
        <v>15</v>
      </c>
      <c r="C7">
        <f>C1+C2+C2</f>
        <v>48331</v>
      </c>
      <c r="E7" s="1" t="s">
        <v>21</v>
      </c>
      <c r="F7" s="1"/>
      <c r="G7" s="7">
        <f t="shared" si="3"/>
        <v>1</v>
      </c>
      <c r="H7" s="7">
        <f t="shared" si="4"/>
        <v>0</v>
      </c>
      <c r="I7" s="7">
        <f t="shared" si="5"/>
        <v>1</v>
      </c>
      <c r="J7" s="7">
        <f t="shared" si="6"/>
        <v>1</v>
      </c>
      <c r="K7" s="7" t="s">
        <v>32</v>
      </c>
      <c r="L7" s="7">
        <f t="shared" si="7"/>
        <v>1</v>
      </c>
      <c r="M7" s="7">
        <f t="shared" si="8"/>
        <v>1</v>
      </c>
      <c r="N7" s="7">
        <f t="shared" si="9"/>
        <v>0</v>
      </c>
      <c r="O7" s="7">
        <f t="shared" si="10"/>
        <v>0</v>
      </c>
      <c r="P7" s="7" t="s">
        <v>32</v>
      </c>
      <c r="Q7" s="7">
        <f t="shared" si="11"/>
        <v>1</v>
      </c>
      <c r="R7" s="7">
        <f t="shared" si="12"/>
        <v>1</v>
      </c>
      <c r="S7" s="7">
        <f t="shared" si="13"/>
        <v>0</v>
      </c>
      <c r="T7" s="7">
        <f t="shared" si="14"/>
        <v>0</v>
      </c>
      <c r="U7" s="7" t="s">
        <v>32</v>
      </c>
      <c r="V7" s="7">
        <f t="shared" si="15"/>
        <v>1</v>
      </c>
      <c r="W7" s="7">
        <f t="shared" si="16"/>
        <v>0</v>
      </c>
      <c r="X7" s="7">
        <f t="shared" si="17"/>
        <v>1</v>
      </c>
      <c r="Y7" s="7">
        <f t="shared" si="18"/>
        <v>1</v>
      </c>
      <c r="Z7" s="6"/>
      <c r="AA7" s="7" t="s">
        <v>51</v>
      </c>
      <c r="AB7">
        <f t="shared" si="0"/>
        <v>1</v>
      </c>
      <c r="BI7" s="9"/>
      <c r="BJ7" s="9"/>
      <c r="BK7" s="9"/>
      <c r="BL7" s="9"/>
    </row>
    <row r="8" spans="1:64" ht="16" customHeight="1" x14ac:dyDescent="0.2">
      <c r="A8" s="1" t="s">
        <v>7</v>
      </c>
      <c r="B8" s="1" t="s">
        <v>16</v>
      </c>
      <c r="C8">
        <f>C2-C1</f>
        <v>7514</v>
      </c>
      <c r="E8" s="1" t="s">
        <v>22</v>
      </c>
      <c r="F8" s="1"/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1</v>
      </c>
      <c r="K8" t="s">
        <v>32</v>
      </c>
      <c r="L8">
        <f t="shared" si="7"/>
        <v>1</v>
      </c>
      <c r="M8">
        <f t="shared" si="8"/>
        <v>1</v>
      </c>
      <c r="N8">
        <f t="shared" si="9"/>
        <v>0</v>
      </c>
      <c r="O8">
        <f t="shared" si="10"/>
        <v>1</v>
      </c>
      <c r="P8" t="s">
        <v>32</v>
      </c>
      <c r="Q8">
        <f t="shared" si="11"/>
        <v>0</v>
      </c>
      <c r="R8">
        <f t="shared" si="12"/>
        <v>1</v>
      </c>
      <c r="S8">
        <f t="shared" si="13"/>
        <v>0</v>
      </c>
      <c r="T8">
        <f t="shared" si="14"/>
        <v>1</v>
      </c>
      <c r="U8" t="s">
        <v>32</v>
      </c>
      <c r="V8">
        <f t="shared" si="15"/>
        <v>1</v>
      </c>
      <c r="W8">
        <f t="shared" si="16"/>
        <v>0</v>
      </c>
      <c r="X8">
        <f t="shared" si="17"/>
        <v>1</v>
      </c>
      <c r="Y8">
        <f t="shared" si="18"/>
        <v>0</v>
      </c>
      <c r="AA8" s="7" t="s">
        <v>51</v>
      </c>
      <c r="AB8">
        <f t="shared" si="0"/>
        <v>0</v>
      </c>
      <c r="AD8" s="8" t="str">
        <f>"+"</f>
        <v>+</v>
      </c>
      <c r="AE8" t="s">
        <v>31</v>
      </c>
      <c r="AF8">
        <f t="shared" ref="AF8:AO9" si="28">G5</f>
        <v>0</v>
      </c>
      <c r="AG8">
        <f t="shared" si="28"/>
        <v>1</v>
      </c>
      <c r="AH8">
        <f t="shared" si="28"/>
        <v>0</v>
      </c>
      <c r="AI8">
        <f t="shared" si="28"/>
        <v>0</v>
      </c>
      <c r="AJ8" t="str">
        <f t="shared" si="28"/>
        <v>.</v>
      </c>
      <c r="AK8">
        <f t="shared" si="28"/>
        <v>1</v>
      </c>
      <c r="AL8">
        <f t="shared" si="28"/>
        <v>0</v>
      </c>
      <c r="AM8">
        <f t="shared" si="28"/>
        <v>0</v>
      </c>
      <c r="AN8">
        <f t="shared" si="28"/>
        <v>0</v>
      </c>
      <c r="AO8" t="str">
        <f t="shared" si="28"/>
        <v>.</v>
      </c>
      <c r="AP8">
        <f t="shared" ref="AP8:AX9" si="29">Q5</f>
        <v>1</v>
      </c>
      <c r="AQ8">
        <f t="shared" si="29"/>
        <v>0</v>
      </c>
      <c r="AR8">
        <f t="shared" si="29"/>
        <v>1</v>
      </c>
      <c r="AS8">
        <f t="shared" si="29"/>
        <v>1</v>
      </c>
      <c r="AT8" t="str">
        <f t="shared" si="29"/>
        <v>.</v>
      </c>
      <c r="AU8">
        <f t="shared" si="29"/>
        <v>0</v>
      </c>
      <c r="AV8">
        <f t="shared" si="29"/>
        <v>1</v>
      </c>
      <c r="AW8">
        <f t="shared" si="29"/>
        <v>1</v>
      </c>
      <c r="AX8">
        <f t="shared" si="29"/>
        <v>1</v>
      </c>
      <c r="BA8" s="8" t="str">
        <f>"+"</f>
        <v>+</v>
      </c>
      <c r="BB8" t="s">
        <v>40</v>
      </c>
      <c r="BC8">
        <f>C5</f>
        <v>18615</v>
      </c>
      <c r="BE8" t="s">
        <v>46</v>
      </c>
      <c r="BF8" s="5">
        <f>IF(AF10=1,1,0)</f>
        <v>1</v>
      </c>
      <c r="BG8" t="s">
        <v>49</v>
      </c>
      <c r="BH8" s="5">
        <f>IF(MOD(AS8+AS9,2)=AS10,0,1)</f>
        <v>0</v>
      </c>
      <c r="BI8" s="9" t="str">
        <f t="shared" ref="BI8" si="30">"При сложении "&amp;IF(AND(AF8=0,AF9=0),"двух положительных",IF(AND(AF8=1,AF9+1),"двух отрицательных","отрицательного и положительного"))&amp;" слагаемых получено "&amp;IF(AF10=0,"положительное","отрицательное")&amp;" число. Результат выполнения операции "&amp;IF(AZ10=BC10,"верный, совпадает","неверный, не совпадает")&amp;" с суммой десятичных эквивалентов."</f>
        <v>При сложении двух положительных слагаемых получено отрицательное число. Результат выполнения операции неверный, не совпадает с суммой десятичных эквивалентов.</v>
      </c>
      <c r="BJ8" s="9"/>
      <c r="BK8" s="9"/>
      <c r="BL8" s="9"/>
    </row>
    <row r="9" spans="1:64" x14ac:dyDescent="0.2">
      <c r="A9" s="1" t="s">
        <v>8</v>
      </c>
      <c r="B9" s="1" t="s">
        <v>17</v>
      </c>
      <c r="C9">
        <f>65536-C7</f>
        <v>17205</v>
      </c>
      <c r="E9" s="1" t="s">
        <v>23</v>
      </c>
      <c r="F9" s="1"/>
      <c r="G9">
        <f t="shared" si="3"/>
        <v>0</v>
      </c>
      <c r="H9">
        <f t="shared" si="4"/>
        <v>1</v>
      </c>
      <c r="I9">
        <f t="shared" si="5"/>
        <v>0</v>
      </c>
      <c r="J9">
        <f t="shared" si="6"/>
        <v>0</v>
      </c>
      <c r="K9" t="s">
        <v>32</v>
      </c>
      <c r="L9">
        <f t="shared" si="7"/>
        <v>0</v>
      </c>
      <c r="M9">
        <f t="shared" si="8"/>
        <v>0</v>
      </c>
      <c r="N9">
        <f t="shared" si="9"/>
        <v>1</v>
      </c>
      <c r="O9">
        <f t="shared" si="10"/>
        <v>1</v>
      </c>
      <c r="P9" t="s">
        <v>32</v>
      </c>
      <c r="Q9">
        <f t="shared" si="11"/>
        <v>0</v>
      </c>
      <c r="R9">
        <f t="shared" si="12"/>
        <v>0</v>
      </c>
      <c r="S9">
        <f t="shared" si="13"/>
        <v>1</v>
      </c>
      <c r="T9">
        <f t="shared" si="14"/>
        <v>1</v>
      </c>
      <c r="U9" t="s">
        <v>32</v>
      </c>
      <c r="V9">
        <f t="shared" si="15"/>
        <v>0</v>
      </c>
      <c r="W9">
        <f t="shared" si="16"/>
        <v>1</v>
      </c>
      <c r="X9">
        <f t="shared" si="17"/>
        <v>0</v>
      </c>
      <c r="Y9">
        <f t="shared" si="18"/>
        <v>1</v>
      </c>
      <c r="AA9" s="7" t="s">
        <v>51</v>
      </c>
      <c r="AB9">
        <f t="shared" si="0"/>
        <v>0</v>
      </c>
      <c r="AD9" s="8"/>
      <c r="AE9" t="s">
        <v>33</v>
      </c>
      <c r="AF9">
        <f t="shared" si="28"/>
        <v>0</v>
      </c>
      <c r="AG9">
        <f t="shared" si="28"/>
        <v>1</v>
      </c>
      <c r="AH9">
        <f t="shared" si="28"/>
        <v>1</v>
      </c>
      <c r="AI9">
        <f t="shared" si="28"/>
        <v>1</v>
      </c>
      <c r="AJ9" t="str">
        <f t="shared" si="28"/>
        <v>.</v>
      </c>
      <c r="AK9">
        <f t="shared" si="28"/>
        <v>0</v>
      </c>
      <c r="AL9">
        <f t="shared" si="28"/>
        <v>1</v>
      </c>
      <c r="AM9">
        <f t="shared" si="28"/>
        <v>0</v>
      </c>
      <c r="AN9">
        <f t="shared" si="28"/>
        <v>0</v>
      </c>
      <c r="AO9" t="str">
        <f t="shared" si="28"/>
        <v>.</v>
      </c>
      <c r="AP9">
        <f t="shared" si="29"/>
        <v>0</v>
      </c>
      <c r="AQ9">
        <f t="shared" si="29"/>
        <v>0</v>
      </c>
      <c r="AR9">
        <f t="shared" si="29"/>
        <v>0</v>
      </c>
      <c r="AS9">
        <f t="shared" si="29"/>
        <v>1</v>
      </c>
      <c r="AT9" t="str">
        <f t="shared" si="29"/>
        <v>.</v>
      </c>
      <c r="AU9">
        <f t="shared" si="29"/>
        <v>0</v>
      </c>
      <c r="AV9">
        <f t="shared" si="29"/>
        <v>1</v>
      </c>
      <c r="AW9">
        <f t="shared" si="29"/>
        <v>0</v>
      </c>
      <c r="AX9">
        <f t="shared" si="29"/>
        <v>0</v>
      </c>
      <c r="BA9" s="8"/>
      <c r="BB9" t="s">
        <v>41</v>
      </c>
      <c r="BC9">
        <f>C6</f>
        <v>29716</v>
      </c>
      <c r="BE9" t="s">
        <v>47</v>
      </c>
      <c r="BF9" s="5">
        <f>IF(SUM(AF10:AX10)=0, 1, 0)</f>
        <v>0</v>
      </c>
      <c r="BG9" t="s">
        <v>50</v>
      </c>
      <c r="BH9" s="5">
        <f>IF(OR(AF8+AF9=2,AND(AF8+AF9=1,OR(AG8+AG9=2,AND(AG8+AG9=1,AG10=0)))),1,0)</f>
        <v>0</v>
      </c>
      <c r="BI9" s="9"/>
      <c r="BJ9" s="9"/>
      <c r="BK9" s="9"/>
      <c r="BL9" s="9"/>
    </row>
    <row r="10" spans="1:64" x14ac:dyDescent="0.2">
      <c r="A10" s="1" t="s">
        <v>9</v>
      </c>
      <c r="B10" s="1" t="str">
        <f>"-X1="</f>
        <v>-X1=</v>
      </c>
      <c r="C10">
        <f>-C4</f>
        <v>-11101</v>
      </c>
      <c r="E10" s="1" t="s">
        <v>24</v>
      </c>
      <c r="F10" s="1" t="str">
        <f>"-B1="</f>
        <v>-B1=</v>
      </c>
      <c r="G10">
        <f t="shared" si="3"/>
        <v>1</v>
      </c>
      <c r="H10">
        <f t="shared" si="4"/>
        <v>1</v>
      </c>
      <c r="I10">
        <f t="shared" si="5"/>
        <v>0</v>
      </c>
      <c r="J10">
        <f t="shared" si="6"/>
        <v>1</v>
      </c>
      <c r="K10" t="s">
        <v>32</v>
      </c>
      <c r="L10">
        <f t="shared" si="7"/>
        <v>0</v>
      </c>
      <c r="M10">
        <f t="shared" si="8"/>
        <v>1</v>
      </c>
      <c r="N10">
        <f t="shared" si="9"/>
        <v>0</v>
      </c>
      <c r="O10">
        <f t="shared" si="10"/>
        <v>0</v>
      </c>
      <c r="P10" t="s">
        <v>32</v>
      </c>
      <c r="Q10">
        <f t="shared" si="11"/>
        <v>1</v>
      </c>
      <c r="R10">
        <f t="shared" si="12"/>
        <v>0</v>
      </c>
      <c r="S10">
        <f t="shared" si="13"/>
        <v>1</v>
      </c>
      <c r="T10">
        <f t="shared" si="14"/>
        <v>0</v>
      </c>
      <c r="U10" t="s">
        <v>32</v>
      </c>
      <c r="V10">
        <f t="shared" si="15"/>
        <v>0</v>
      </c>
      <c r="W10">
        <f t="shared" si="16"/>
        <v>0</v>
      </c>
      <c r="X10">
        <f t="shared" si="17"/>
        <v>1</v>
      </c>
      <c r="Y10">
        <f t="shared" si="18"/>
        <v>1</v>
      </c>
      <c r="AA10" s="7" t="s">
        <v>51</v>
      </c>
      <c r="AB10">
        <f t="shared" si="0"/>
        <v>0</v>
      </c>
      <c r="AF10">
        <f t="shared" ref="AF10" si="31">MOD(AF8+AF9+IF(OR(AG8+AG9=2, AND(AG8+AG9=1,AG10=0)),1,0),2)</f>
        <v>1</v>
      </c>
      <c r="AG10">
        <f t="shared" ref="AG10" si="32">MOD(AG8+AG9+IF(OR(AH8+AH9=2, AND(AH8+AH9=1,AH10=0)),1,0),2)</f>
        <v>0</v>
      </c>
      <c r="AH10">
        <f t="shared" ref="AH10" si="33">MOD(AH8+AH9+IF(OR(AI8+AI9=2, AND(AI8+AI9=1,AI10=0)),1,0),2)</f>
        <v>1</v>
      </c>
      <c r="AI10">
        <f>MOD(AI8+AI9+IF(OR(AK8+AK9=2, AND(AK8+AK9=1,AK10=0)),1,0),2)</f>
        <v>1</v>
      </c>
      <c r="AK10">
        <f t="shared" ref="AK10" si="34">MOD(AK8+AK9+IF(OR(AL8+AL9=2, AND(AL8+AL9=1,AL10=0)),1,0),2)</f>
        <v>1</v>
      </c>
      <c r="AL10">
        <f t="shared" ref="AL10" si="35">MOD(AL8+AL9+IF(OR(AM8+AM9=2, AND(AM8+AM9=1,AM10=0)),1,0),2)</f>
        <v>1</v>
      </c>
      <c r="AM10">
        <f t="shared" ref="AM10" si="36">MOD(AM8+AM9+IF(OR(AN8+AN9=2, AND(AN8+AN9=1,AN10=0)),1,0),2)</f>
        <v>0</v>
      </c>
      <c r="AN10">
        <f>MOD(AN8+AN9+IF(OR(AP8+AP9=2, AND(AP8+AP9=1,AP10=0)),1,0),2)</f>
        <v>0</v>
      </c>
      <c r="AP10">
        <f t="shared" ref="AP10" si="37">MOD(AP8+AP9+IF(OR(AQ8+AQ9=2, AND(AQ8+AQ9=1,AQ10=0)),1,0),2)</f>
        <v>1</v>
      </c>
      <c r="AQ10">
        <f t="shared" ref="AQ10" si="38">MOD(AQ8+AQ9+IF(OR(AR8+AR9=2, AND(AR8+AR9=1,AR10=0)),1,0),2)</f>
        <v>1</v>
      </c>
      <c r="AR10">
        <f t="shared" ref="AR10" si="39">MOD(AR8+AR9+IF(OR(AS8+AS9=2, AND(AS8+AS9=1,AS10=0)),1,0),2)</f>
        <v>0</v>
      </c>
      <c r="AS10">
        <f>MOD(AS8+AS9+IF(OR(AU8+AU9=2, AND(AU8+AU9=1,AU10=0)),1,0),2)</f>
        <v>0</v>
      </c>
      <c r="AU10">
        <f t="shared" ref="AU10:AV10" si="40">MOD(AU8+AU9+IF(OR(AV8+AV9=2, AND(AV8+AV9=1,AV10=0)),1,0),2)</f>
        <v>1</v>
      </c>
      <c r="AV10">
        <f t="shared" si="40"/>
        <v>0</v>
      </c>
      <c r="AW10">
        <f>MOD(AW8+AW9+IF(OR(AX8+AX9=2, AND(AX8+AX9=1,AX10=0)),1,0),2)</f>
        <v>1</v>
      </c>
      <c r="AX10">
        <f>MOD(AX8+AX9,2)</f>
        <v>1</v>
      </c>
      <c r="AY10" s="2" t="str">
        <f>"="</f>
        <v>=</v>
      </c>
      <c r="AZ10">
        <f>IF(AF10=0,AX10*2^AX$3+AW10*2^AW$3+AV10*2^AV$3+AU10*2^AU$3+AS10*2^AS$3+AR10*2^AR$3+AQ10*2^AQ$3+AP10*2^AP$3+AN10*2^AN$3+AM10*2^AM$3+AL10*2^AL$3+AK10*2^AK$3+AI10*2^AI$3+AH10*2^AH$3+AG10*2^AG$3,-32768+AX10*2^AX$3+AW10*2^AW$3+AV10*2^AV$3+AU10*2^AU$3+AS10*2^AS$3+AR10*2^AR$3+AQ10*2^AQ$3+AP10*2^AP$3+AN10*2^AN$3+AM10*2^AM$3+AL10*2^AL$3+AK10*2^AK$3+AI10*2^AI$3+AH10*2^AH$3+AG10*2^AG$3)</f>
        <v>-17205</v>
      </c>
      <c r="BA10" s="4"/>
      <c r="BC10">
        <f>BC8+BC9</f>
        <v>48331</v>
      </c>
      <c r="BE10" t="s">
        <v>48</v>
      </c>
      <c r="BF10" s="5">
        <f>IF(MOD(SUM(AP10:AX10),2)=0,1,0)</f>
        <v>0</v>
      </c>
      <c r="BG10" t="s">
        <v>51</v>
      </c>
      <c r="BH10" s="5">
        <f>IF(OR(AND(AF8=0,AF9=0,AF10=1),AND(AF8=1,AF9=1,AF10=0)),1,0)</f>
        <v>1</v>
      </c>
      <c r="BI10" s="9"/>
      <c r="BJ10" s="9"/>
      <c r="BK10" s="9"/>
      <c r="BL10" s="9"/>
    </row>
    <row r="11" spans="1:64" x14ac:dyDescent="0.2">
      <c r="A11" s="1" t="s">
        <v>10</v>
      </c>
      <c r="B11" s="1" t="str">
        <f>"-X2="</f>
        <v>-X2=</v>
      </c>
      <c r="C11">
        <f t="shared" ref="C11:C15" si="41">-C5</f>
        <v>-18615</v>
      </c>
      <c r="E11" s="1" t="s">
        <v>25</v>
      </c>
      <c r="F11" s="1" t="str">
        <f>"-B2="</f>
        <v>-B2=</v>
      </c>
      <c r="G11">
        <f t="shared" si="3"/>
        <v>1</v>
      </c>
      <c r="H11">
        <f t="shared" si="4"/>
        <v>0</v>
      </c>
      <c r="I11">
        <f t="shared" si="5"/>
        <v>1</v>
      </c>
      <c r="J11">
        <f t="shared" si="6"/>
        <v>1</v>
      </c>
      <c r="K11" t="s">
        <v>32</v>
      </c>
      <c r="L11">
        <f t="shared" si="7"/>
        <v>0</v>
      </c>
      <c r="M11">
        <f t="shared" si="8"/>
        <v>1</v>
      </c>
      <c r="N11">
        <f t="shared" si="9"/>
        <v>1</v>
      </c>
      <c r="O11">
        <f t="shared" si="10"/>
        <v>1</v>
      </c>
      <c r="P11" t="s">
        <v>32</v>
      </c>
      <c r="Q11">
        <f t="shared" si="11"/>
        <v>0</v>
      </c>
      <c r="R11">
        <f t="shared" si="12"/>
        <v>1</v>
      </c>
      <c r="S11">
        <f t="shared" si="13"/>
        <v>0</v>
      </c>
      <c r="T11">
        <f t="shared" si="14"/>
        <v>0</v>
      </c>
      <c r="U11" t="s">
        <v>32</v>
      </c>
      <c r="V11">
        <f t="shared" si="15"/>
        <v>1</v>
      </c>
      <c r="W11">
        <f t="shared" si="16"/>
        <v>0</v>
      </c>
      <c r="X11">
        <f t="shared" si="17"/>
        <v>0</v>
      </c>
      <c r="Y11">
        <f t="shared" si="18"/>
        <v>1</v>
      </c>
      <c r="AA11" s="7" t="s">
        <v>51</v>
      </c>
      <c r="AB11">
        <f t="shared" si="0"/>
        <v>0</v>
      </c>
      <c r="BI11" s="9"/>
      <c r="BJ11" s="9"/>
      <c r="BK11" s="9"/>
      <c r="BL11" s="9"/>
    </row>
    <row r="12" spans="1:64" ht="16" customHeight="1" x14ac:dyDescent="0.2">
      <c r="A12" s="1" t="s">
        <v>11</v>
      </c>
      <c r="B12" s="1" t="str">
        <f>"-X3="</f>
        <v>-X3=</v>
      </c>
      <c r="C12">
        <f t="shared" si="41"/>
        <v>-29716</v>
      </c>
      <c r="E12" s="1" t="s">
        <v>26</v>
      </c>
      <c r="F12" s="1" t="str">
        <f>"-B3="</f>
        <v>-B3=</v>
      </c>
      <c r="G12">
        <f t="shared" si="3"/>
        <v>1</v>
      </c>
      <c r="H12">
        <f t="shared" si="4"/>
        <v>0</v>
      </c>
      <c r="I12">
        <f t="shared" si="5"/>
        <v>0</v>
      </c>
      <c r="J12">
        <f t="shared" si="6"/>
        <v>0</v>
      </c>
      <c r="K12" t="s">
        <v>32</v>
      </c>
      <c r="L12">
        <f t="shared" si="7"/>
        <v>1</v>
      </c>
      <c r="M12">
        <f t="shared" si="8"/>
        <v>0</v>
      </c>
      <c r="N12">
        <f t="shared" si="9"/>
        <v>1</v>
      </c>
      <c r="O12">
        <f t="shared" si="10"/>
        <v>1</v>
      </c>
      <c r="P12" t="s">
        <v>32</v>
      </c>
      <c r="Q12">
        <f t="shared" si="11"/>
        <v>1</v>
      </c>
      <c r="R12">
        <f t="shared" si="12"/>
        <v>1</v>
      </c>
      <c r="S12">
        <f t="shared" si="13"/>
        <v>1</v>
      </c>
      <c r="T12">
        <f t="shared" si="14"/>
        <v>0</v>
      </c>
      <c r="U12" t="s">
        <v>32</v>
      </c>
      <c r="V12">
        <f t="shared" si="15"/>
        <v>1</v>
      </c>
      <c r="W12">
        <f t="shared" si="16"/>
        <v>1</v>
      </c>
      <c r="X12">
        <f t="shared" si="17"/>
        <v>0</v>
      </c>
      <c r="Y12">
        <f t="shared" si="18"/>
        <v>0</v>
      </c>
      <c r="AA12" s="7" t="s">
        <v>51</v>
      </c>
      <c r="AB12">
        <f t="shared" si="0"/>
        <v>0</v>
      </c>
      <c r="AD12" s="8" t="str">
        <f>"+"</f>
        <v>+</v>
      </c>
      <c r="AE12" t="s">
        <v>31</v>
      </c>
      <c r="AF12">
        <f t="shared" ref="AF12:AX12" si="42">G5</f>
        <v>0</v>
      </c>
      <c r="AG12">
        <f t="shared" si="42"/>
        <v>1</v>
      </c>
      <c r="AH12">
        <f t="shared" si="42"/>
        <v>0</v>
      </c>
      <c r="AI12">
        <f t="shared" si="42"/>
        <v>0</v>
      </c>
      <c r="AJ12" t="str">
        <f t="shared" si="42"/>
        <v>.</v>
      </c>
      <c r="AK12">
        <f t="shared" si="42"/>
        <v>1</v>
      </c>
      <c r="AL12">
        <f t="shared" si="42"/>
        <v>0</v>
      </c>
      <c r="AM12">
        <f t="shared" si="42"/>
        <v>0</v>
      </c>
      <c r="AN12">
        <f t="shared" si="42"/>
        <v>0</v>
      </c>
      <c r="AO12" t="str">
        <f t="shared" si="42"/>
        <v>.</v>
      </c>
      <c r="AP12">
        <f t="shared" si="42"/>
        <v>1</v>
      </c>
      <c r="AQ12">
        <f t="shared" si="42"/>
        <v>0</v>
      </c>
      <c r="AR12">
        <f t="shared" si="42"/>
        <v>1</v>
      </c>
      <c r="AS12">
        <f t="shared" si="42"/>
        <v>1</v>
      </c>
      <c r="AT12" t="str">
        <f t="shared" si="42"/>
        <v>.</v>
      </c>
      <c r="AU12">
        <f t="shared" si="42"/>
        <v>0</v>
      </c>
      <c r="AV12">
        <f t="shared" si="42"/>
        <v>1</v>
      </c>
      <c r="AW12">
        <f t="shared" si="42"/>
        <v>1</v>
      </c>
      <c r="AX12">
        <f t="shared" si="42"/>
        <v>1</v>
      </c>
      <c r="BA12" s="8" t="str">
        <f>"+"</f>
        <v>+</v>
      </c>
      <c r="BB12" t="s">
        <v>40</v>
      </c>
      <c r="BC12">
        <f>C5</f>
        <v>18615</v>
      </c>
      <c r="BE12" t="s">
        <v>46</v>
      </c>
      <c r="BF12" s="5">
        <f>IF(AF14=1,1,0)</f>
        <v>0</v>
      </c>
      <c r="BG12" t="s">
        <v>49</v>
      </c>
      <c r="BH12" s="5">
        <f>IF(MOD(AS12+AS13,2)=AS14,0,1)</f>
        <v>0</v>
      </c>
      <c r="BI12" s="9" t="str">
        <f t="shared" ref="BI12" si="43">"При сложении "&amp;IF(AND(AF12=0,AF13=0),"двух положительных",IF(AND(AF12=1,AF13+1),"двух отрицательных","отрицательного и положительного"))&amp;" слагаемых получено "&amp;IF(AF14=0,"положительное","отрицательное")&amp;" число. Результат выполнения операции "&amp;IF(AZ14=BC14,"верный, совпадает","неверный, не совпадает")&amp;" с суммой десятичных эквивалентов."</f>
        <v>При сложении отрицательного и положительного слагаемых получено положительное число. Результат выполнения операции верный, совпадает с суммой десятичных эквивалентов.</v>
      </c>
      <c r="BJ12" s="9"/>
      <c r="BK12" s="9"/>
      <c r="BL12" s="9"/>
    </row>
    <row r="13" spans="1:64" x14ac:dyDescent="0.2">
      <c r="A13" s="1" t="s">
        <v>12</v>
      </c>
      <c r="B13" s="1" t="str">
        <f>"-X4="</f>
        <v>-X4=</v>
      </c>
      <c r="C13">
        <f t="shared" si="41"/>
        <v>-48331</v>
      </c>
      <c r="E13" s="1" t="s">
        <v>27</v>
      </c>
      <c r="F13" s="1" t="str">
        <f>"-B4="</f>
        <v>-B4=</v>
      </c>
      <c r="G13">
        <f t="shared" si="3"/>
        <v>0</v>
      </c>
      <c r="H13">
        <f t="shared" si="4"/>
        <v>1</v>
      </c>
      <c r="I13">
        <f t="shared" si="5"/>
        <v>0</v>
      </c>
      <c r="J13">
        <f t="shared" si="6"/>
        <v>0</v>
      </c>
      <c r="K13" t="s">
        <v>32</v>
      </c>
      <c r="L13">
        <f t="shared" si="7"/>
        <v>0</v>
      </c>
      <c r="M13">
        <f t="shared" si="8"/>
        <v>0</v>
      </c>
      <c r="N13">
        <f t="shared" si="9"/>
        <v>1</v>
      </c>
      <c r="O13">
        <f t="shared" si="10"/>
        <v>1</v>
      </c>
      <c r="P13" t="s">
        <v>32</v>
      </c>
      <c r="Q13">
        <f t="shared" si="11"/>
        <v>0</v>
      </c>
      <c r="R13">
        <f t="shared" si="12"/>
        <v>0</v>
      </c>
      <c r="S13">
        <f t="shared" si="13"/>
        <v>1</v>
      </c>
      <c r="T13">
        <f t="shared" si="14"/>
        <v>1</v>
      </c>
      <c r="U13" t="s">
        <v>32</v>
      </c>
      <c r="V13">
        <f t="shared" si="15"/>
        <v>0</v>
      </c>
      <c r="W13">
        <f t="shared" si="16"/>
        <v>1</v>
      </c>
      <c r="X13">
        <f t="shared" si="17"/>
        <v>0</v>
      </c>
      <c r="Y13">
        <f t="shared" si="18"/>
        <v>1</v>
      </c>
      <c r="AA13" s="7" t="s">
        <v>51</v>
      </c>
      <c r="AB13">
        <f t="shared" si="0"/>
        <v>1</v>
      </c>
      <c r="AD13" s="8"/>
      <c r="AE13" t="s">
        <v>34</v>
      </c>
      <c r="AF13">
        <f t="shared" ref="AF13:AX13" si="44">G10</f>
        <v>1</v>
      </c>
      <c r="AG13">
        <f t="shared" si="44"/>
        <v>1</v>
      </c>
      <c r="AH13">
        <f t="shared" si="44"/>
        <v>0</v>
      </c>
      <c r="AI13">
        <f t="shared" si="44"/>
        <v>1</v>
      </c>
      <c r="AJ13" t="str">
        <f t="shared" si="44"/>
        <v>.</v>
      </c>
      <c r="AK13">
        <f t="shared" si="44"/>
        <v>0</v>
      </c>
      <c r="AL13">
        <f t="shared" si="44"/>
        <v>1</v>
      </c>
      <c r="AM13">
        <f t="shared" si="44"/>
        <v>0</v>
      </c>
      <c r="AN13">
        <f t="shared" si="44"/>
        <v>0</v>
      </c>
      <c r="AO13" t="str">
        <f t="shared" si="44"/>
        <v>.</v>
      </c>
      <c r="AP13">
        <f t="shared" si="44"/>
        <v>1</v>
      </c>
      <c r="AQ13">
        <f t="shared" si="44"/>
        <v>0</v>
      </c>
      <c r="AR13">
        <f t="shared" si="44"/>
        <v>1</v>
      </c>
      <c r="AS13">
        <f t="shared" si="44"/>
        <v>0</v>
      </c>
      <c r="AT13" t="str">
        <f t="shared" si="44"/>
        <v>.</v>
      </c>
      <c r="AU13">
        <f t="shared" si="44"/>
        <v>0</v>
      </c>
      <c r="AV13">
        <f t="shared" si="44"/>
        <v>0</v>
      </c>
      <c r="AW13">
        <f t="shared" si="44"/>
        <v>1</v>
      </c>
      <c r="AX13">
        <f t="shared" si="44"/>
        <v>1</v>
      </c>
      <c r="BA13" s="8"/>
      <c r="BB13" t="s">
        <v>42</v>
      </c>
      <c r="BC13">
        <f>C10</f>
        <v>-11101</v>
      </c>
      <c r="BE13" t="s">
        <v>47</v>
      </c>
      <c r="BF13" s="5">
        <f>IF(SUM(AF14:AX14)=0, 1, 0)</f>
        <v>0</v>
      </c>
      <c r="BG13" t="s">
        <v>50</v>
      </c>
      <c r="BH13" s="5">
        <f>IF(OR(AF12+AF13=2,AND(AF12+AF13=1,OR(AG12+AG13=2,AND(AG12+AG13=1,AG14=0)))),1,0)</f>
        <v>1</v>
      </c>
      <c r="BI13" s="9"/>
      <c r="BJ13" s="9"/>
      <c r="BK13" s="9"/>
      <c r="BL13" s="9"/>
    </row>
    <row r="14" spans="1:64" x14ac:dyDescent="0.2">
      <c r="A14" s="1" t="s">
        <v>13</v>
      </c>
      <c r="B14" s="1" t="str">
        <f>"-X5="</f>
        <v>-X5=</v>
      </c>
      <c r="C14">
        <f t="shared" si="41"/>
        <v>-7514</v>
      </c>
      <c r="E14" s="1" t="s">
        <v>28</v>
      </c>
      <c r="F14" s="1" t="str">
        <f>"-B5="</f>
        <v>-B5=</v>
      </c>
      <c r="G14">
        <f t="shared" si="3"/>
        <v>1</v>
      </c>
      <c r="H14">
        <f t="shared" si="4"/>
        <v>1</v>
      </c>
      <c r="I14">
        <f t="shared" si="5"/>
        <v>1</v>
      </c>
      <c r="J14">
        <f t="shared" si="6"/>
        <v>0</v>
      </c>
      <c r="K14" t="s">
        <v>32</v>
      </c>
      <c r="L14">
        <f t="shared" si="7"/>
        <v>0</v>
      </c>
      <c r="M14">
        <f t="shared" si="8"/>
        <v>0</v>
      </c>
      <c r="N14">
        <f t="shared" si="9"/>
        <v>1</v>
      </c>
      <c r="O14">
        <f t="shared" si="10"/>
        <v>0</v>
      </c>
      <c r="P14" t="s">
        <v>32</v>
      </c>
      <c r="Q14">
        <f t="shared" si="11"/>
        <v>1</v>
      </c>
      <c r="R14">
        <f t="shared" si="12"/>
        <v>0</v>
      </c>
      <c r="S14">
        <f t="shared" si="13"/>
        <v>1</v>
      </c>
      <c r="T14">
        <f t="shared" si="14"/>
        <v>0</v>
      </c>
      <c r="U14" t="s">
        <v>32</v>
      </c>
      <c r="V14">
        <f t="shared" si="15"/>
        <v>0</v>
      </c>
      <c r="W14">
        <f t="shared" si="16"/>
        <v>1</v>
      </c>
      <c r="X14">
        <f t="shared" si="17"/>
        <v>1</v>
      </c>
      <c r="Y14">
        <f t="shared" si="18"/>
        <v>0</v>
      </c>
      <c r="AA14" s="7" t="s">
        <v>51</v>
      </c>
      <c r="AB14">
        <f t="shared" si="0"/>
        <v>0</v>
      </c>
      <c r="AF14">
        <f t="shared" ref="AF14:AH14" si="45">MOD(AF12+AF13+IF(OR(AG12+AG13=2, AND(AG12+AG13=1,AG14=0)),1,0),2)</f>
        <v>0</v>
      </c>
      <c r="AG14">
        <f t="shared" si="45"/>
        <v>0</v>
      </c>
      <c r="AH14">
        <f t="shared" si="45"/>
        <v>0</v>
      </c>
      <c r="AI14">
        <f>MOD(AI12+AI13+IF(OR(AK12+AK13=2, AND(AK12+AK13=1,AK14=0)),1,0),2)</f>
        <v>1</v>
      </c>
      <c r="AK14">
        <f t="shared" ref="AK14" si="46">MOD(AK12+AK13+IF(OR(AL12+AL13=2, AND(AL12+AL13=1,AL14=0)),1,0),2)</f>
        <v>1</v>
      </c>
      <c r="AL14">
        <f t="shared" ref="AL14" si="47">MOD(AL12+AL13+IF(OR(AM12+AM13=2, AND(AM12+AM13=1,AM14=0)),1,0),2)</f>
        <v>1</v>
      </c>
      <c r="AM14">
        <f t="shared" ref="AM14" si="48">MOD(AM12+AM13+IF(OR(AN12+AN13=2, AND(AN12+AN13=1,AN14=0)),1,0),2)</f>
        <v>0</v>
      </c>
      <c r="AN14">
        <f>MOD(AN12+AN13+IF(OR(AP12+AP13=2, AND(AP12+AP13=1,AP14=0)),1,0),2)</f>
        <v>1</v>
      </c>
      <c r="AP14">
        <f t="shared" ref="AP14" si="49">MOD(AP12+AP13+IF(OR(AQ12+AQ13=2, AND(AQ12+AQ13=1,AQ14=0)),1,0),2)</f>
        <v>0</v>
      </c>
      <c r="AQ14">
        <f t="shared" ref="AQ14" si="50">MOD(AQ12+AQ13+IF(OR(AR12+AR13=2, AND(AR12+AR13=1,AR14=0)),1,0),2)</f>
        <v>1</v>
      </c>
      <c r="AR14">
        <f t="shared" ref="AR14" si="51">MOD(AR12+AR13+IF(OR(AS12+AS13=2, AND(AS12+AS13=1,AS14=0)),1,0),2)</f>
        <v>0</v>
      </c>
      <c r="AS14">
        <f>MOD(AS12+AS13+IF(OR(AU12+AU13=2, AND(AU12+AU13=1,AU14=0)),1,0),2)</f>
        <v>1</v>
      </c>
      <c r="AU14">
        <f t="shared" ref="AU14" si="52">MOD(AU12+AU13+IF(OR(AV12+AV13=2, AND(AV12+AV13=1,AV14=0)),1,0),2)</f>
        <v>1</v>
      </c>
      <c r="AV14">
        <f t="shared" ref="AV14" si="53">MOD(AV12+AV13+IF(OR(AW12+AW13=2, AND(AW12+AW13=1,AW14=0)),1,0),2)</f>
        <v>0</v>
      </c>
      <c r="AW14">
        <f t="shared" ref="AW14" si="54">MOD(AW12+AW13+IF(OR(AX12+AX13=2, AND(AX12+AX13=1,AX14=0)),1,0),2)</f>
        <v>1</v>
      </c>
      <c r="AX14">
        <f>MOD(AX12+AX13,2)</f>
        <v>0</v>
      </c>
      <c r="AY14" s="2" t="str">
        <f>"="</f>
        <v>=</v>
      </c>
      <c r="AZ14">
        <f>IF(AF14=0,AX14*2^AX$3+AW14*2^AW$3+AV14*2^AV$3+AU14*2^AU$3+AS14*2^AS$3+AR14*2^AR$3+AQ14*2^AQ$3+AP14*2^AP$3+AN14*2^AN$3+AM14*2^AM$3+AL14*2^AL$3+AK14*2^AK$3+AI14*2^AI$3+AH14*2^AH$3+AG14*2^AG$3,-32768+AX14*2^AX$3+AW14*2^AW$3+AV14*2^AV$3+AU14*2^AU$3+AS14*2^AS$3+AR14*2^AR$3+AQ14*2^AQ$3+AP14*2^AP$3+AN14*2^AN$3+AM14*2^AM$3+AL14*2^AL$3+AK14*2^AK$3+AI14*2^AI$3+AH14*2^AH$3+AG14*2^AG$3)</f>
        <v>7514</v>
      </c>
      <c r="BC14">
        <f>BC12+BC13</f>
        <v>7514</v>
      </c>
      <c r="BE14" t="s">
        <v>48</v>
      </c>
      <c r="BF14" s="5">
        <f>IF(MOD(SUM(AP14:AX14),2)=0,1,0)</f>
        <v>1</v>
      </c>
      <c r="BG14" t="s">
        <v>51</v>
      </c>
      <c r="BH14" s="5">
        <f>IF(OR(AND(AF12=0,AF13=0,AF14=1),AND(AF12=1,AF13=1,AF14=0)),1,0)</f>
        <v>0</v>
      </c>
      <c r="BI14" s="9"/>
      <c r="BJ14" s="9"/>
      <c r="BK14" s="9"/>
      <c r="BL14" s="9"/>
    </row>
    <row r="15" spans="1:64" x14ac:dyDescent="0.2">
      <c r="A15" s="1" t="s">
        <v>14</v>
      </c>
      <c r="B15" s="1" t="str">
        <f>"-X6="</f>
        <v>-X6=</v>
      </c>
      <c r="C15">
        <f t="shared" si="41"/>
        <v>-17205</v>
      </c>
      <c r="E15" s="1" t="s">
        <v>29</v>
      </c>
      <c r="F15" s="1" t="str">
        <f>"-B6="</f>
        <v>-B6=</v>
      </c>
      <c r="G15">
        <f>MOD(INT(C15/32768),2)</f>
        <v>1</v>
      </c>
      <c r="H15">
        <f>MOD(INT(C15/16384),2)</f>
        <v>0</v>
      </c>
      <c r="I15">
        <f>MOD(INT(C15/8192),2)</f>
        <v>1</v>
      </c>
      <c r="J15">
        <f>MOD(INT(C15/4096),2)</f>
        <v>1</v>
      </c>
      <c r="K15" t="s">
        <v>32</v>
      </c>
      <c r="L15">
        <f>MOD(INT(C15/2048),2)</f>
        <v>1</v>
      </c>
      <c r="M15">
        <f>MOD(INT(C15/1024),2)</f>
        <v>1</v>
      </c>
      <c r="N15">
        <f>MOD(INT(C15/512),2)</f>
        <v>0</v>
      </c>
      <c r="O15">
        <f>MOD(INT(C15/256),2)</f>
        <v>0</v>
      </c>
      <c r="P15" t="s">
        <v>32</v>
      </c>
      <c r="Q15">
        <f>MOD(INT(C15/128),2)</f>
        <v>1</v>
      </c>
      <c r="R15">
        <f>MOD(INT(C15/64),2)</f>
        <v>1</v>
      </c>
      <c r="S15">
        <f>MOD(INT(C15/32),2)</f>
        <v>0</v>
      </c>
      <c r="T15">
        <f>MOD(INT(C15/16),2)</f>
        <v>0</v>
      </c>
      <c r="U15" t="s">
        <v>32</v>
      </c>
      <c r="V15">
        <f>MOD(INT(C15/8),2)</f>
        <v>1</v>
      </c>
      <c r="W15">
        <f>MOD(INT(C15/4),2)</f>
        <v>0</v>
      </c>
      <c r="X15">
        <f>MOD(INT(C15/2),2)</f>
        <v>1</v>
      </c>
      <c r="Y15">
        <f>MOD(INT(C15),2)</f>
        <v>1</v>
      </c>
      <c r="AA15" s="7" t="s">
        <v>51</v>
      </c>
      <c r="AB15">
        <f t="shared" si="0"/>
        <v>0</v>
      </c>
      <c r="BI15" s="9"/>
      <c r="BJ15" s="9"/>
      <c r="BK15" s="9"/>
      <c r="BL15" s="9"/>
    </row>
    <row r="16" spans="1:64" ht="16" customHeight="1" x14ac:dyDescent="0.2">
      <c r="AD16" s="8" t="str">
        <f>"+"</f>
        <v>+</v>
      </c>
      <c r="AE16" t="s">
        <v>34</v>
      </c>
      <c r="AF16">
        <f t="shared" ref="AF16:AO17" si="55">G10</f>
        <v>1</v>
      </c>
      <c r="AG16">
        <f t="shared" si="55"/>
        <v>1</v>
      </c>
      <c r="AH16">
        <f t="shared" si="55"/>
        <v>0</v>
      </c>
      <c r="AI16">
        <f t="shared" si="55"/>
        <v>1</v>
      </c>
      <c r="AJ16" t="str">
        <f t="shared" si="55"/>
        <v>.</v>
      </c>
      <c r="AK16">
        <f t="shared" si="55"/>
        <v>0</v>
      </c>
      <c r="AL16">
        <f t="shared" si="55"/>
        <v>1</v>
      </c>
      <c r="AM16">
        <f t="shared" si="55"/>
        <v>0</v>
      </c>
      <c r="AN16">
        <f t="shared" si="55"/>
        <v>0</v>
      </c>
      <c r="AO16" t="str">
        <f t="shared" si="55"/>
        <v>.</v>
      </c>
      <c r="AP16">
        <f t="shared" ref="AP16:AX17" si="56">Q10</f>
        <v>1</v>
      </c>
      <c r="AQ16">
        <f t="shared" si="56"/>
        <v>0</v>
      </c>
      <c r="AR16">
        <f t="shared" si="56"/>
        <v>1</v>
      </c>
      <c r="AS16">
        <f t="shared" si="56"/>
        <v>0</v>
      </c>
      <c r="AT16" t="str">
        <f t="shared" si="56"/>
        <v>.</v>
      </c>
      <c r="AU16">
        <f t="shared" si="56"/>
        <v>0</v>
      </c>
      <c r="AV16">
        <f t="shared" si="56"/>
        <v>0</v>
      </c>
      <c r="AW16">
        <f t="shared" si="56"/>
        <v>1</v>
      </c>
      <c r="AX16">
        <f t="shared" si="56"/>
        <v>1</v>
      </c>
      <c r="BA16" s="8" t="str">
        <f>"+"</f>
        <v>+</v>
      </c>
      <c r="BB16" t="s">
        <v>42</v>
      </c>
      <c r="BC16">
        <f>C10</f>
        <v>-11101</v>
      </c>
      <c r="BE16" t="s">
        <v>46</v>
      </c>
      <c r="BF16" s="5">
        <f>IF(AF18=1,1,0)</f>
        <v>1</v>
      </c>
      <c r="BG16" t="s">
        <v>49</v>
      </c>
      <c r="BH16" s="5">
        <f>IF(MOD(AS16+AS17,2)=AS18,0,1)</f>
        <v>0</v>
      </c>
      <c r="BI16" s="9" t="str">
        <f t="shared" ref="BI16" si="57">"При сложении "&amp;IF(AND(AF16=0,AF17=0),"двух положительных",IF(AND(AF16=1,AF17+1),"двух отрицательных","отрицательного и положительного"))&amp;" слагаемых получено "&amp;IF(AF18=0,"положительное","отрицательное")&amp;" число. Результат выполнения операции "&amp;IF(AZ18=BC18,"верный, совпадает","неверный, не совпадает")&amp;" с суммой десятичных эквивалентов."</f>
        <v>При сложении двух отрицательных слагаемых получено отрицательное число. Результат выполнения операции верный, совпадает с суммой десятичных эквивалентов.</v>
      </c>
      <c r="BJ16" s="9"/>
      <c r="BK16" s="9"/>
      <c r="BL16" s="9"/>
    </row>
    <row r="17" spans="1:64" x14ac:dyDescent="0.2">
      <c r="AD17" s="8"/>
      <c r="AE17" t="s">
        <v>35</v>
      </c>
      <c r="AF17">
        <f t="shared" si="55"/>
        <v>1</v>
      </c>
      <c r="AG17">
        <f t="shared" si="55"/>
        <v>0</v>
      </c>
      <c r="AH17">
        <f t="shared" si="55"/>
        <v>1</v>
      </c>
      <c r="AI17">
        <f t="shared" si="55"/>
        <v>1</v>
      </c>
      <c r="AJ17" t="str">
        <f t="shared" si="55"/>
        <v>.</v>
      </c>
      <c r="AK17">
        <f t="shared" si="55"/>
        <v>0</v>
      </c>
      <c r="AL17">
        <f t="shared" si="55"/>
        <v>1</v>
      </c>
      <c r="AM17">
        <f t="shared" si="55"/>
        <v>1</v>
      </c>
      <c r="AN17">
        <f t="shared" si="55"/>
        <v>1</v>
      </c>
      <c r="AO17" t="str">
        <f t="shared" si="55"/>
        <v>.</v>
      </c>
      <c r="AP17">
        <f t="shared" si="56"/>
        <v>0</v>
      </c>
      <c r="AQ17">
        <f t="shared" si="56"/>
        <v>1</v>
      </c>
      <c r="AR17">
        <f t="shared" si="56"/>
        <v>0</v>
      </c>
      <c r="AS17">
        <f t="shared" si="56"/>
        <v>0</v>
      </c>
      <c r="AT17" t="str">
        <f t="shared" si="56"/>
        <v>.</v>
      </c>
      <c r="AU17">
        <f t="shared" si="56"/>
        <v>1</v>
      </c>
      <c r="AV17">
        <f t="shared" si="56"/>
        <v>0</v>
      </c>
      <c r="AW17">
        <f t="shared" si="56"/>
        <v>0</v>
      </c>
      <c r="AX17">
        <f t="shared" si="56"/>
        <v>1</v>
      </c>
      <c r="BA17" s="8"/>
      <c r="BB17" t="s">
        <v>43</v>
      </c>
      <c r="BC17">
        <f>C11</f>
        <v>-18615</v>
      </c>
      <c r="BE17" t="s">
        <v>47</v>
      </c>
      <c r="BF17" s="5">
        <f>IF(SUM(AF18:AX18)=0, 1, 0)</f>
        <v>0</v>
      </c>
      <c r="BG17" t="s">
        <v>50</v>
      </c>
      <c r="BH17" s="5">
        <f>IF(OR(AF16+AF17=2,AND(AF16+AF17=1,OR(AG16+AG17=2,AND(AG16+AG17=1,AG18=0)))),1,0)</f>
        <v>1</v>
      </c>
      <c r="BI17" s="9"/>
      <c r="BJ17" s="9"/>
      <c r="BK17" s="9"/>
      <c r="BL17" s="9"/>
    </row>
    <row r="18" spans="1:64" x14ac:dyDescent="0.2">
      <c r="A18" s="1" t="s">
        <v>55</v>
      </c>
      <c r="B18">
        <v>-32768</v>
      </c>
      <c r="C18">
        <v>32767</v>
      </c>
      <c r="AF18">
        <f t="shared" ref="AF18" si="58">MOD(AF16+AF17+IF(OR(AG16+AG17=2, AND(AG16+AG17=1,AG18=0)),1,0),2)</f>
        <v>1</v>
      </c>
      <c r="AG18">
        <f t="shared" ref="AG18" si="59">MOD(AG16+AG17+IF(OR(AH16+AH17=2, AND(AH16+AH17=1,AH18=0)),1,0),2)</f>
        <v>0</v>
      </c>
      <c r="AH18">
        <f t="shared" ref="AH18" si="60">MOD(AH16+AH17+IF(OR(AI16+AI17=2, AND(AI16+AI17=1,AI18=0)),1,0),2)</f>
        <v>0</v>
      </c>
      <c r="AI18">
        <f>MOD(AI16+AI17+IF(OR(AK16+AK17=2, AND(AK16+AK17=1,AK18=0)),1,0),2)</f>
        <v>0</v>
      </c>
      <c r="AK18">
        <f t="shared" ref="AK18" si="61">MOD(AK16+AK17+IF(OR(AL16+AL17=2, AND(AL16+AL17=1,AL18=0)),1,0),2)</f>
        <v>1</v>
      </c>
      <c r="AL18">
        <f t="shared" ref="AL18" si="62">MOD(AL16+AL17+IF(OR(AM16+AM17=2, AND(AM16+AM17=1,AM18=0)),1,0),2)</f>
        <v>0</v>
      </c>
      <c r="AM18">
        <f t="shared" ref="AM18" si="63">MOD(AM16+AM17+IF(OR(AN16+AN17=2, AND(AN16+AN17=1,AN18=0)),1,0),2)</f>
        <v>1</v>
      </c>
      <c r="AN18">
        <f>MOD(AN16+AN17+IF(OR(AP16+AP17=2, AND(AP16+AP17=1,AP18=0)),1,0),2)</f>
        <v>1</v>
      </c>
      <c r="AP18">
        <f t="shared" ref="AP18" si="64">MOD(AP16+AP17+IF(OR(AQ16+AQ17=2, AND(AQ16+AQ17=1,AQ18=0)),1,0),2)</f>
        <v>1</v>
      </c>
      <c r="AQ18">
        <f t="shared" ref="AQ18" si="65">MOD(AQ16+AQ17+IF(OR(AR16+AR17=2, AND(AR16+AR17=1,AR18=0)),1,0),2)</f>
        <v>1</v>
      </c>
      <c r="AR18">
        <f t="shared" ref="AR18" si="66">MOD(AR16+AR17+IF(OR(AS16+AS17=2, AND(AS16+AS17=1,AS18=0)),1,0),2)</f>
        <v>1</v>
      </c>
      <c r="AS18">
        <f>MOD(AS16+AS17+IF(OR(AU16+AU17=2, AND(AU16+AU17=1,AU18=0)),1,0),2)</f>
        <v>0</v>
      </c>
      <c r="AU18">
        <f t="shared" ref="AU18" si="67">MOD(AU16+AU17+IF(OR(AV16+AV17=2, AND(AV16+AV17=1,AV18=0)),1,0),2)</f>
        <v>1</v>
      </c>
      <c r="AV18">
        <f t="shared" ref="AV18" si="68">MOD(AV16+AV17+IF(OR(AW16+AW17=2, AND(AW16+AW17=1,AW18=0)),1,0),2)</f>
        <v>1</v>
      </c>
      <c r="AW18">
        <f t="shared" ref="AW18" si="69">MOD(AW16+AW17+IF(OR(AX16+AX17=2, AND(AX16+AX17=1,AX18=0)),1,0),2)</f>
        <v>0</v>
      </c>
      <c r="AX18">
        <f>MOD(AX16+AX17,2)</f>
        <v>0</v>
      </c>
      <c r="AY18" s="2" t="str">
        <f>"="</f>
        <v>=</v>
      </c>
      <c r="AZ18">
        <f>IF(AF18=0,AX18*2^AX$3+AW18*2^AW$3+AV18*2^AV$3+AU18*2^AU$3+AS18*2^AS$3+AR18*2^AR$3+AQ18*2^AQ$3+AP18*2^AP$3+AN18*2^AN$3+AM18*2^AM$3+AL18*2^AL$3+AK18*2^AK$3+AI18*2^AI$3+AH18*2^AH$3+AG18*2^AG$3,-32768+AX18*2^AX$3+AW18*2^AW$3+AV18*2^AV$3+AU18*2^AU$3+AS18*2^AS$3+AR18*2^AR$3+AQ18*2^AQ$3+AP18*2^AP$3+AN18*2^AN$3+AM18*2^AM$3+AL18*2^AL$3+AK18*2^AK$3+AI18*2^AI$3+AH18*2^AH$3+AG18*2^AG$3)</f>
        <v>-29716</v>
      </c>
      <c r="BC18">
        <f>BC16+BC17</f>
        <v>-29716</v>
      </c>
      <c r="BE18" t="s">
        <v>48</v>
      </c>
      <c r="BF18" s="5">
        <f>IF(MOD(SUM(AP18:AX18),2)=0,1,0)</f>
        <v>0</v>
      </c>
      <c r="BG18" t="s">
        <v>51</v>
      </c>
      <c r="BH18" s="5">
        <f>IF(OR(AND(AF16=0,AF17=0,AF18=1),AND(AF16=1,AF17=1,AF18=0)),1,0)</f>
        <v>0</v>
      </c>
      <c r="BI18" s="9"/>
      <c r="BJ18" s="9"/>
      <c r="BK18" s="9"/>
      <c r="BL18" s="9"/>
    </row>
    <row r="19" spans="1:64" x14ac:dyDescent="0.2">
      <c r="BI19" s="9"/>
      <c r="BJ19" s="9"/>
      <c r="BK19" s="9"/>
      <c r="BL19" s="9"/>
    </row>
    <row r="20" spans="1:64" ht="16" customHeight="1" x14ac:dyDescent="0.2">
      <c r="AD20" s="8" t="str">
        <f>"+"</f>
        <v>+</v>
      </c>
      <c r="AE20" t="s">
        <v>35</v>
      </c>
      <c r="AF20">
        <f t="shared" ref="AF20:AO21" si="70">G11</f>
        <v>1</v>
      </c>
      <c r="AG20">
        <f t="shared" si="70"/>
        <v>0</v>
      </c>
      <c r="AH20">
        <f t="shared" si="70"/>
        <v>1</v>
      </c>
      <c r="AI20">
        <f t="shared" si="70"/>
        <v>1</v>
      </c>
      <c r="AJ20" t="str">
        <f t="shared" si="70"/>
        <v>.</v>
      </c>
      <c r="AK20">
        <f t="shared" si="70"/>
        <v>0</v>
      </c>
      <c r="AL20">
        <f t="shared" si="70"/>
        <v>1</v>
      </c>
      <c r="AM20">
        <f t="shared" si="70"/>
        <v>1</v>
      </c>
      <c r="AN20">
        <f t="shared" si="70"/>
        <v>1</v>
      </c>
      <c r="AO20" t="str">
        <f t="shared" si="70"/>
        <v>.</v>
      </c>
      <c r="AP20">
        <f t="shared" ref="AP20:AX21" si="71">Q11</f>
        <v>0</v>
      </c>
      <c r="AQ20">
        <f t="shared" si="71"/>
        <v>1</v>
      </c>
      <c r="AR20">
        <f t="shared" si="71"/>
        <v>0</v>
      </c>
      <c r="AS20">
        <f t="shared" si="71"/>
        <v>0</v>
      </c>
      <c r="AT20" t="str">
        <f t="shared" si="71"/>
        <v>.</v>
      </c>
      <c r="AU20">
        <f t="shared" si="71"/>
        <v>1</v>
      </c>
      <c r="AV20">
        <f t="shared" si="71"/>
        <v>0</v>
      </c>
      <c r="AW20">
        <f t="shared" si="71"/>
        <v>0</v>
      </c>
      <c r="AX20">
        <f t="shared" si="71"/>
        <v>1</v>
      </c>
      <c r="BA20" s="8" t="str">
        <f>"+"</f>
        <v>+</v>
      </c>
      <c r="BB20" t="s">
        <v>43</v>
      </c>
      <c r="BC20">
        <f>C11</f>
        <v>-18615</v>
      </c>
      <c r="BE20" t="s">
        <v>46</v>
      </c>
      <c r="BF20" s="5">
        <f>IF(AF22=1,1,0)</f>
        <v>0</v>
      </c>
      <c r="BG20" t="s">
        <v>49</v>
      </c>
      <c r="BH20" s="5">
        <f>IF(MOD(AS20+AS21,2)=AS22,0,1)</f>
        <v>1</v>
      </c>
      <c r="BI20" s="9" t="str">
        <f t="shared" ref="BI20" si="72">"При сложении "&amp;IF(AND(AF20=0,AF21=0),"двух положительных",IF(AND(AF20=1,AF21+1),"двух отрицательных","отрицательного и положительного"))&amp;" слагаемых получено "&amp;IF(AF22=0,"положительное","отрицательное")&amp;" число. Результат выполнения операции "&amp;IF(AZ22=BC22,"верный, совпадает","неверный, не совпадает")&amp;" с суммой десятичных эквивалентов."</f>
        <v>При сложении двух отрицательных слагаемых получено положительное число. Результат выполнения операции неверный, не совпадает с суммой десятичных эквивалентов.</v>
      </c>
      <c r="BJ20" s="9"/>
      <c r="BK20" s="9"/>
      <c r="BL20" s="9"/>
    </row>
    <row r="21" spans="1:64" x14ac:dyDescent="0.2">
      <c r="AD21" s="8"/>
      <c r="AE21" t="s">
        <v>36</v>
      </c>
      <c r="AF21">
        <f t="shared" si="70"/>
        <v>1</v>
      </c>
      <c r="AG21">
        <f t="shared" si="70"/>
        <v>0</v>
      </c>
      <c r="AH21">
        <f t="shared" si="70"/>
        <v>0</v>
      </c>
      <c r="AI21">
        <f t="shared" si="70"/>
        <v>0</v>
      </c>
      <c r="AJ21" t="str">
        <f t="shared" si="70"/>
        <v>.</v>
      </c>
      <c r="AK21">
        <f t="shared" si="70"/>
        <v>1</v>
      </c>
      <c r="AL21">
        <f t="shared" si="70"/>
        <v>0</v>
      </c>
      <c r="AM21">
        <f t="shared" si="70"/>
        <v>1</v>
      </c>
      <c r="AN21">
        <f t="shared" si="70"/>
        <v>1</v>
      </c>
      <c r="AO21" t="str">
        <f t="shared" si="70"/>
        <v>.</v>
      </c>
      <c r="AP21">
        <f t="shared" si="71"/>
        <v>1</v>
      </c>
      <c r="AQ21">
        <f t="shared" si="71"/>
        <v>1</v>
      </c>
      <c r="AR21">
        <f t="shared" si="71"/>
        <v>1</v>
      </c>
      <c r="AS21">
        <f t="shared" si="71"/>
        <v>0</v>
      </c>
      <c r="AT21" t="str">
        <f t="shared" si="71"/>
        <v>.</v>
      </c>
      <c r="AU21">
        <f t="shared" si="71"/>
        <v>1</v>
      </c>
      <c r="AV21">
        <f t="shared" si="71"/>
        <v>1</v>
      </c>
      <c r="AW21">
        <f t="shared" si="71"/>
        <v>0</v>
      </c>
      <c r="AX21">
        <f t="shared" si="71"/>
        <v>0</v>
      </c>
      <c r="BA21" s="8"/>
      <c r="BB21" t="s">
        <v>44</v>
      </c>
      <c r="BC21">
        <f>C12</f>
        <v>-29716</v>
      </c>
      <c r="BE21" t="s">
        <v>47</v>
      </c>
      <c r="BF21" s="5">
        <f>IF(SUM(AF22:AX22)=0, 1, 0)</f>
        <v>0</v>
      </c>
      <c r="BG21" t="s">
        <v>50</v>
      </c>
      <c r="BH21" s="5">
        <f>IF(OR(AF20+AF21=2,AND(AF20+AF21=1,OR(AG20+AG21=2,AND(AG20+AG21=1,AG22=0)))),1,0)</f>
        <v>1</v>
      </c>
      <c r="BI21" s="9"/>
      <c r="BJ21" s="9"/>
      <c r="BK21" s="9"/>
      <c r="BL21" s="9"/>
    </row>
    <row r="22" spans="1:64" x14ac:dyDescent="0.2">
      <c r="AF22">
        <f t="shared" ref="AF22" si="73">MOD(AF20+AF21+IF(OR(AG20+AG21=2, AND(AG20+AG21=1,AG22=0)),1,0),2)</f>
        <v>0</v>
      </c>
      <c r="AG22">
        <f t="shared" ref="AG22" si="74">MOD(AG20+AG21+IF(OR(AH20+AH21=2, AND(AH20+AH21=1,AH22=0)),1,0),2)</f>
        <v>1</v>
      </c>
      <c r="AH22">
        <f t="shared" ref="AH22" si="75">MOD(AH20+AH21+IF(OR(AI20+AI21=2, AND(AI20+AI21=1,AI22=0)),1,0),2)</f>
        <v>0</v>
      </c>
      <c r="AI22">
        <f>MOD(AI20+AI21+IF(OR(AK20+AK21=2, AND(AK20+AK21=1,AK22=0)),1,0),2)</f>
        <v>0</v>
      </c>
      <c r="AK22">
        <f t="shared" ref="AK22" si="76">MOD(AK20+AK21+IF(OR(AL20+AL21=2, AND(AL20+AL21=1,AL22=0)),1,0),2)</f>
        <v>0</v>
      </c>
      <c r="AL22">
        <f t="shared" ref="AL22" si="77">MOD(AL20+AL21+IF(OR(AM20+AM21=2, AND(AM20+AM21=1,AM22=0)),1,0),2)</f>
        <v>0</v>
      </c>
      <c r="AM22">
        <f t="shared" ref="AM22" si="78">MOD(AM20+AM21+IF(OR(AN20+AN21=2, AND(AN20+AN21=1,AN22=0)),1,0),2)</f>
        <v>1</v>
      </c>
      <c r="AN22">
        <f>MOD(AN20+AN21+IF(OR(AP20+AP21=2, AND(AP20+AP21=1,AP22=0)),1,0),2)</f>
        <v>1</v>
      </c>
      <c r="AP22">
        <f t="shared" ref="AP22" si="79">MOD(AP20+AP21+IF(OR(AQ20+AQ21=2, AND(AQ20+AQ21=1,AQ22=0)),1,0),2)</f>
        <v>0</v>
      </c>
      <c r="AQ22">
        <f t="shared" ref="AQ22" si="80">MOD(AQ20+AQ21+IF(OR(AR20+AR21=2, AND(AR20+AR21=1,AR22=0)),1,0),2)</f>
        <v>0</v>
      </c>
      <c r="AR22">
        <f t="shared" ref="AR22" si="81">MOD(AR20+AR21+IF(OR(AS20+AS21=2, AND(AS20+AS21=1,AS22=0)),1,0),2)</f>
        <v>1</v>
      </c>
      <c r="AS22">
        <f>MOD(AS20+AS21+IF(OR(AU20+AU21=2, AND(AU20+AU21=1,AU22=0)),1,0),2)</f>
        <v>1</v>
      </c>
      <c r="AU22">
        <f t="shared" ref="AU22" si="82">MOD(AU20+AU21+IF(OR(AV20+AV21=2, AND(AV20+AV21=1,AV22=0)),1,0),2)</f>
        <v>0</v>
      </c>
      <c r="AV22">
        <f t="shared" ref="AV22" si="83">MOD(AV20+AV21+IF(OR(AW20+AW21=2, AND(AW20+AW21=1,AW22=0)),1,0),2)</f>
        <v>1</v>
      </c>
      <c r="AW22">
        <f t="shared" ref="AW22" si="84">MOD(AW20+AW21+IF(OR(AX20+AX21=2, AND(AX20+AX21=1,AX22=0)),1,0),2)</f>
        <v>0</v>
      </c>
      <c r="AX22">
        <f>MOD(AX20+AX21,2)</f>
        <v>1</v>
      </c>
      <c r="AY22" s="2" t="str">
        <f>"="</f>
        <v>=</v>
      </c>
      <c r="AZ22">
        <f>IF(AF22=0,AX22*2^AX$3+AW22*2^AW$3+AV22*2^AV$3+AU22*2^AU$3+AS22*2^AS$3+AR22*2^AR$3+AQ22*2^AQ$3+AP22*2^AP$3+AN22*2^AN$3+AM22*2^AM$3+AL22*2^AL$3+AK22*2^AK$3+AI22*2^AI$3+AH22*2^AH$3+AG22*2^AG$3,-32768+AX22*2^AX$3+AW22*2^AW$3+AV22*2^AV$3+AU22*2^AU$3+AS22*2^AS$3+AR22*2^AR$3+AQ22*2^AQ$3+AP22*2^AP$3+AN22*2^AN$3+AM22*2^AM$3+AL22*2^AL$3+AK22*2^AK$3+AI22*2^AI$3+AH22*2^AH$3+AG22*2^AG$3)</f>
        <v>17205</v>
      </c>
      <c r="BC22">
        <f>BC20+BC21</f>
        <v>-48331</v>
      </c>
      <c r="BE22" t="s">
        <v>48</v>
      </c>
      <c r="BF22" s="5">
        <f>IF(MOD(SUM(AP22:AX22),2)=0,1,0)</f>
        <v>1</v>
      </c>
      <c r="BG22" t="s">
        <v>51</v>
      </c>
      <c r="BH22" s="5">
        <f>IF(OR(AND(AF20=0,AF21=0,AF22=1),AND(AF20=1,AF21=1,AF22=0)),1,0)</f>
        <v>1</v>
      </c>
      <c r="BI22" s="9"/>
      <c r="BJ22" s="9"/>
      <c r="BK22" s="9"/>
      <c r="BL22" s="9"/>
    </row>
    <row r="23" spans="1:64" x14ac:dyDescent="0.2">
      <c r="BI23" s="9"/>
      <c r="BJ23" s="9"/>
      <c r="BK23" s="9"/>
      <c r="BL23" s="9"/>
    </row>
    <row r="24" spans="1:64" ht="16" customHeight="1" x14ac:dyDescent="0.2">
      <c r="AD24" s="8" t="str">
        <f>"+"</f>
        <v>+</v>
      </c>
      <c r="AE24" t="s">
        <v>37</v>
      </c>
      <c r="AF24">
        <f t="shared" ref="AF24:AX24" si="85">G4</f>
        <v>0</v>
      </c>
      <c r="AG24">
        <f t="shared" si="85"/>
        <v>0</v>
      </c>
      <c r="AH24">
        <f t="shared" si="85"/>
        <v>1</v>
      </c>
      <c r="AI24">
        <f t="shared" si="85"/>
        <v>0</v>
      </c>
      <c r="AJ24" t="str">
        <f t="shared" si="85"/>
        <v>.</v>
      </c>
      <c r="AK24">
        <f t="shared" si="85"/>
        <v>1</v>
      </c>
      <c r="AL24">
        <f t="shared" si="85"/>
        <v>0</v>
      </c>
      <c r="AM24">
        <f t="shared" si="85"/>
        <v>1</v>
      </c>
      <c r="AN24">
        <f t="shared" si="85"/>
        <v>1</v>
      </c>
      <c r="AO24" t="str">
        <f t="shared" si="85"/>
        <v>.</v>
      </c>
      <c r="AP24">
        <f t="shared" si="85"/>
        <v>0</v>
      </c>
      <c r="AQ24">
        <f t="shared" si="85"/>
        <v>1</v>
      </c>
      <c r="AR24">
        <f t="shared" si="85"/>
        <v>0</v>
      </c>
      <c r="AS24">
        <f t="shared" si="85"/>
        <v>1</v>
      </c>
      <c r="AT24" t="str">
        <f t="shared" si="85"/>
        <v>.</v>
      </c>
      <c r="AU24">
        <f t="shared" si="85"/>
        <v>1</v>
      </c>
      <c r="AV24">
        <f t="shared" si="85"/>
        <v>1</v>
      </c>
      <c r="AW24">
        <f t="shared" si="85"/>
        <v>0</v>
      </c>
      <c r="AX24">
        <f t="shared" si="85"/>
        <v>1</v>
      </c>
      <c r="BA24" s="8" t="str">
        <f>"+"</f>
        <v>+</v>
      </c>
      <c r="BB24" t="s">
        <v>39</v>
      </c>
      <c r="BC24">
        <f>C4</f>
        <v>11101</v>
      </c>
      <c r="BE24" t="s">
        <v>46</v>
      </c>
      <c r="BF24" s="5">
        <f>IF(AF26=1,1,0)</f>
        <v>1</v>
      </c>
      <c r="BG24" t="s">
        <v>49</v>
      </c>
      <c r="BH24" s="5">
        <f>IF(MOD(AS24+AS25,2)=AS26,0,1)</f>
        <v>1</v>
      </c>
      <c r="BI24" s="9" t="str">
        <f t="shared" ref="BI24" si="86">"При сложении "&amp;IF(AND(AF24=0,AF25=0),"двух положительных",IF(AND(AF24=1,AF25+1),"двух отрицательных","отрицательного и положительного"))&amp;" слагаемых получено "&amp;IF(AF26=0,"положительное","отрицательное")&amp;" число. Результат выполнения операции "&amp;IF(AZ26=BC26,"верный, совпадает","неверный, не совпадает")&amp;" с суммой десятичных эквивалентов."</f>
        <v>При сложении отрицательного и положительного слагаемых получено отрицательное число. Результат выполнения операции верный, совпадает с суммой десятичных эквивалентов.</v>
      </c>
      <c r="BJ24" s="9"/>
      <c r="BK24" s="9"/>
      <c r="BL24" s="9"/>
    </row>
    <row r="25" spans="1:64" x14ac:dyDescent="0.2">
      <c r="AD25" s="8"/>
      <c r="AE25" t="s">
        <v>35</v>
      </c>
      <c r="AF25">
        <f t="shared" ref="AF25:AX25" si="87">G11</f>
        <v>1</v>
      </c>
      <c r="AG25">
        <f t="shared" si="87"/>
        <v>0</v>
      </c>
      <c r="AH25">
        <f t="shared" si="87"/>
        <v>1</v>
      </c>
      <c r="AI25">
        <f t="shared" si="87"/>
        <v>1</v>
      </c>
      <c r="AJ25" t="str">
        <f t="shared" si="87"/>
        <v>.</v>
      </c>
      <c r="AK25">
        <f t="shared" si="87"/>
        <v>0</v>
      </c>
      <c r="AL25">
        <f t="shared" si="87"/>
        <v>1</v>
      </c>
      <c r="AM25">
        <f t="shared" si="87"/>
        <v>1</v>
      </c>
      <c r="AN25">
        <f t="shared" si="87"/>
        <v>1</v>
      </c>
      <c r="AO25" t="str">
        <f t="shared" si="87"/>
        <v>.</v>
      </c>
      <c r="AP25">
        <f t="shared" si="87"/>
        <v>0</v>
      </c>
      <c r="AQ25">
        <f t="shared" si="87"/>
        <v>1</v>
      </c>
      <c r="AR25">
        <f t="shared" si="87"/>
        <v>0</v>
      </c>
      <c r="AS25">
        <f t="shared" si="87"/>
        <v>0</v>
      </c>
      <c r="AT25" t="str">
        <f t="shared" si="87"/>
        <v>.</v>
      </c>
      <c r="AU25">
        <f t="shared" si="87"/>
        <v>1</v>
      </c>
      <c r="AV25">
        <f t="shared" si="87"/>
        <v>0</v>
      </c>
      <c r="AW25">
        <f t="shared" si="87"/>
        <v>0</v>
      </c>
      <c r="AX25">
        <f t="shared" si="87"/>
        <v>1</v>
      </c>
      <c r="BA25" s="8"/>
      <c r="BB25" t="s">
        <v>43</v>
      </c>
      <c r="BC25">
        <f>C11</f>
        <v>-18615</v>
      </c>
      <c r="BE25" t="s">
        <v>47</v>
      </c>
      <c r="BF25" s="5">
        <f>IF(SUM(AF26:AX26)=0, 1, 0)</f>
        <v>0</v>
      </c>
      <c r="BG25" t="s">
        <v>50</v>
      </c>
      <c r="BH25" s="5">
        <f>IF(OR(AF24+AF25=2,AND(AF24+AF25=1,OR(AG24+AG25=2,AND(AG24+AG25=1,AG26=0)))),1,0)</f>
        <v>0</v>
      </c>
      <c r="BI25" s="9"/>
      <c r="BJ25" s="9"/>
      <c r="BK25" s="9"/>
      <c r="BL25" s="9"/>
    </row>
    <row r="26" spans="1:64" x14ac:dyDescent="0.2">
      <c r="AF26">
        <f t="shared" ref="AF26" si="88">MOD(AF24+AF25+IF(OR(AG24+AG25=2, AND(AG24+AG25=1,AG26=0)),1,0),2)</f>
        <v>1</v>
      </c>
      <c r="AG26">
        <f t="shared" ref="AG26" si="89">MOD(AG24+AG25+IF(OR(AH24+AH25=2, AND(AH24+AH25=1,AH26=0)),1,0),2)</f>
        <v>1</v>
      </c>
      <c r="AH26">
        <f t="shared" ref="AH26" si="90">MOD(AH24+AH25+IF(OR(AI24+AI25=2, AND(AI24+AI25=1,AI26=0)),1,0),2)</f>
        <v>1</v>
      </c>
      <c r="AI26">
        <f>MOD(AI24+AI25+IF(OR(AK24+AK25=2, AND(AK24+AK25=1,AK26=0)),1,0),2)</f>
        <v>0</v>
      </c>
      <c r="AK26">
        <f t="shared" ref="AK26" si="91">MOD(AK24+AK25+IF(OR(AL24+AL25=2, AND(AL24+AL25=1,AL26=0)),1,0),2)</f>
        <v>0</v>
      </c>
      <c r="AL26">
        <f t="shared" ref="AL26" si="92">MOD(AL24+AL25+IF(OR(AM24+AM25=2, AND(AM24+AM25=1,AM26=0)),1,0),2)</f>
        <v>0</v>
      </c>
      <c r="AM26">
        <f t="shared" ref="AM26" si="93">MOD(AM24+AM25+IF(OR(AN24+AN25=2, AND(AN24+AN25=1,AN26=0)),1,0),2)</f>
        <v>1</v>
      </c>
      <c r="AN26">
        <f>MOD(AN24+AN25+IF(OR(AP24+AP25=2, AND(AP24+AP25=1,AP26=0)),1,0),2)</f>
        <v>0</v>
      </c>
      <c r="AP26">
        <f t="shared" ref="AP26" si="94">MOD(AP24+AP25+IF(OR(AQ24+AQ25=2, AND(AQ24+AQ25=1,AQ26=0)),1,0),2)</f>
        <v>1</v>
      </c>
      <c r="AQ26">
        <f t="shared" ref="AQ26" si="95">MOD(AQ24+AQ25+IF(OR(AR24+AR25=2, AND(AR24+AR25=1,AR26=0)),1,0),2)</f>
        <v>0</v>
      </c>
      <c r="AR26">
        <f t="shared" ref="AR26" si="96">MOD(AR24+AR25+IF(OR(AS24+AS25=2, AND(AS24+AS25=1,AS26=0)),1,0),2)</f>
        <v>1</v>
      </c>
      <c r="AS26">
        <f>MOD(AS24+AS25+IF(OR(AU24+AU25=2, AND(AU24+AU25=1,AU26=0)),1,0),2)</f>
        <v>0</v>
      </c>
      <c r="AU26">
        <f t="shared" ref="AU26" si="97">MOD(AU24+AU25+IF(OR(AV24+AV25=2, AND(AV24+AV25=1,AV26=0)),1,0),2)</f>
        <v>0</v>
      </c>
      <c r="AV26">
        <f t="shared" ref="AV26" si="98">MOD(AV24+AV25+IF(OR(AW24+AW25=2, AND(AW24+AW25=1,AW26=0)),1,0),2)</f>
        <v>1</v>
      </c>
      <c r="AW26">
        <f t="shared" ref="AW26" si="99">MOD(AW24+AW25+IF(OR(AX24+AX25=2, AND(AX24+AX25=1,AX26=0)),1,0),2)</f>
        <v>1</v>
      </c>
      <c r="AX26">
        <f>MOD(AX24+AX25,2)</f>
        <v>0</v>
      </c>
      <c r="AY26" s="2" t="str">
        <f>"="</f>
        <v>=</v>
      </c>
      <c r="AZ26">
        <f>IF(AF26=0,AX26*2^AX$3+AW26*2^AW$3+AV26*2^AV$3+AU26*2^AU$3+AS26*2^AS$3+AR26*2^AR$3+AQ26*2^AQ$3+AP26*2^AP$3+AN26*2^AN$3+AM26*2^AM$3+AL26*2^AL$3+AK26*2^AK$3+AI26*2^AI$3+AH26*2^AH$3+AG26*2^AG$3,-32768+AX26*2^AX$3+AW26*2^AW$3+AV26*2^AV$3+AU26*2^AU$3+AS26*2^AS$3+AR26*2^AR$3+AQ26*2^AQ$3+AP26*2^AP$3+AN26*2^AN$3+AM26*2^AM$3+AL26*2^AL$3+AK26*2^AK$3+AI26*2^AI$3+AH26*2^AH$3+AG26*2^AG$3)</f>
        <v>-7514</v>
      </c>
      <c r="BC26">
        <f>BC24+BC25</f>
        <v>-7514</v>
      </c>
      <c r="BE26" t="s">
        <v>48</v>
      </c>
      <c r="BF26" s="5">
        <f>IF(MOD(SUM(AP26:AX26),2)=0,1,0)</f>
        <v>1</v>
      </c>
      <c r="BG26" t="s">
        <v>51</v>
      </c>
      <c r="BH26" s="5">
        <f>IF(OR(AND(AF24=0,AF25=0,AF26=1),AND(AF24=1,AF25=1,AF26=0)),1,0)</f>
        <v>0</v>
      </c>
      <c r="BI26" s="9"/>
      <c r="BJ26" s="9"/>
      <c r="BK26" s="9"/>
      <c r="BL26" s="9"/>
    </row>
    <row r="27" spans="1:64" x14ac:dyDescent="0.2">
      <c r="BI27" s="9"/>
      <c r="BJ27" s="9"/>
      <c r="BK27" s="9"/>
      <c r="BL27" s="9"/>
    </row>
    <row r="28" spans="1:64" ht="16" customHeight="1" x14ac:dyDescent="0.2">
      <c r="AD28" s="8" t="str">
        <f>"+"</f>
        <v>+</v>
      </c>
      <c r="AE28" t="s">
        <v>38</v>
      </c>
      <c r="AF28">
        <f t="shared" ref="AF28:AX28" si="100">G14</f>
        <v>1</v>
      </c>
      <c r="AG28">
        <f t="shared" si="100"/>
        <v>1</v>
      </c>
      <c r="AH28">
        <f t="shared" si="100"/>
        <v>1</v>
      </c>
      <c r="AI28">
        <f t="shared" si="100"/>
        <v>0</v>
      </c>
      <c r="AJ28" t="str">
        <f t="shared" si="100"/>
        <v>.</v>
      </c>
      <c r="AK28">
        <f t="shared" si="100"/>
        <v>0</v>
      </c>
      <c r="AL28">
        <f t="shared" si="100"/>
        <v>0</v>
      </c>
      <c r="AM28">
        <f t="shared" si="100"/>
        <v>1</v>
      </c>
      <c r="AN28">
        <f t="shared" si="100"/>
        <v>0</v>
      </c>
      <c r="AO28" t="str">
        <f t="shared" si="100"/>
        <v>.</v>
      </c>
      <c r="AP28">
        <f t="shared" si="100"/>
        <v>1</v>
      </c>
      <c r="AQ28">
        <f t="shared" si="100"/>
        <v>0</v>
      </c>
      <c r="AR28">
        <f t="shared" si="100"/>
        <v>1</v>
      </c>
      <c r="AS28">
        <f t="shared" si="100"/>
        <v>0</v>
      </c>
      <c r="AT28" t="str">
        <f t="shared" si="100"/>
        <v>.</v>
      </c>
      <c r="AU28">
        <f t="shared" si="100"/>
        <v>0</v>
      </c>
      <c r="AV28">
        <f t="shared" si="100"/>
        <v>1</v>
      </c>
      <c r="AW28">
        <f t="shared" si="100"/>
        <v>1</v>
      </c>
      <c r="AX28">
        <f t="shared" si="100"/>
        <v>0</v>
      </c>
      <c r="BA28" s="8" t="str">
        <f>"+"</f>
        <v>+</v>
      </c>
      <c r="BB28" t="s">
        <v>45</v>
      </c>
      <c r="BC28">
        <f>C14</f>
        <v>-7514</v>
      </c>
      <c r="BE28" t="s">
        <v>46</v>
      </c>
      <c r="BF28" s="5">
        <f>IF(AF30=1,1,0)</f>
        <v>0</v>
      </c>
      <c r="BG28" t="s">
        <v>49</v>
      </c>
      <c r="BH28" s="5">
        <f>IF(MOD(AS28+AS29,2)=AS30,0,1)</f>
        <v>0</v>
      </c>
      <c r="BI28" s="9" t="str">
        <f t="shared" ref="BI28" si="101">"При сложении "&amp;IF(AND(AF28=0,AF29=0),"двух положительных",IF(AND(AF28=1,AF29+1),"двух отрицательных","отрицательного и положительного"))&amp;" слагаемых получено "&amp;IF(AF30=0,"положительное","отрицательное")&amp;" число. Результат выполнения операции "&amp;IF(AZ30=BC30,"верный, совпадает","неверный, не совпадает")&amp;" с суммой десятичных эквивалентов."</f>
        <v>При сложении двух отрицательных слагаемых получено положительное число. Результат выполнения операции верный, совпадает с суммой десятичных эквивалентов.</v>
      </c>
      <c r="BJ28" s="9"/>
      <c r="BK28" s="9"/>
      <c r="BL28" s="9"/>
    </row>
    <row r="29" spans="1:64" x14ac:dyDescent="0.2">
      <c r="AD29" s="8"/>
      <c r="AE29" t="s">
        <v>33</v>
      </c>
      <c r="AF29">
        <f t="shared" ref="AF29:AX29" si="102">G6</f>
        <v>0</v>
      </c>
      <c r="AG29">
        <f t="shared" si="102"/>
        <v>1</v>
      </c>
      <c r="AH29">
        <f t="shared" si="102"/>
        <v>1</v>
      </c>
      <c r="AI29">
        <f t="shared" si="102"/>
        <v>1</v>
      </c>
      <c r="AJ29" t="str">
        <f t="shared" si="102"/>
        <v>.</v>
      </c>
      <c r="AK29">
        <f t="shared" si="102"/>
        <v>0</v>
      </c>
      <c r="AL29">
        <f t="shared" si="102"/>
        <v>1</v>
      </c>
      <c r="AM29">
        <f t="shared" si="102"/>
        <v>0</v>
      </c>
      <c r="AN29">
        <f t="shared" si="102"/>
        <v>0</v>
      </c>
      <c r="AO29" t="str">
        <f t="shared" si="102"/>
        <v>.</v>
      </c>
      <c r="AP29">
        <f t="shared" si="102"/>
        <v>0</v>
      </c>
      <c r="AQ29">
        <f t="shared" si="102"/>
        <v>0</v>
      </c>
      <c r="AR29">
        <f t="shared" si="102"/>
        <v>0</v>
      </c>
      <c r="AS29">
        <f t="shared" si="102"/>
        <v>1</v>
      </c>
      <c r="AT29" t="str">
        <f t="shared" si="102"/>
        <v>.</v>
      </c>
      <c r="AU29">
        <f t="shared" si="102"/>
        <v>0</v>
      </c>
      <c r="AV29">
        <f t="shared" si="102"/>
        <v>1</v>
      </c>
      <c r="AW29">
        <f t="shared" si="102"/>
        <v>0</v>
      </c>
      <c r="AX29">
        <f t="shared" si="102"/>
        <v>0</v>
      </c>
      <c r="BA29" s="8"/>
      <c r="BB29" t="s">
        <v>41</v>
      </c>
      <c r="BC29">
        <f>C6</f>
        <v>29716</v>
      </c>
      <c r="BE29" t="s">
        <v>47</v>
      </c>
      <c r="BF29" s="5">
        <f>IF(SUM(AF30:AX30)=0, 1, 0)</f>
        <v>0</v>
      </c>
      <c r="BG29" t="s">
        <v>50</v>
      </c>
      <c r="BH29" s="5">
        <f>IF(OR(AF28+AF29=2,AND(AF28+AF29=1,OR(AG28+AG29=2,AND(AG28+AG29=1,AG30=0)))),1,0)</f>
        <v>1</v>
      </c>
      <c r="BI29" s="9"/>
      <c r="BJ29" s="9"/>
      <c r="BK29" s="9"/>
      <c r="BL29" s="9"/>
    </row>
    <row r="30" spans="1:64" x14ac:dyDescent="0.2">
      <c r="AF30">
        <f t="shared" ref="AF30" si="103">MOD(AF28+AF29+IF(OR(AG28+AG29=2, AND(AG28+AG29=1,AG30=0)),1,0),2)</f>
        <v>0</v>
      </c>
      <c r="AG30">
        <f t="shared" ref="AG30" si="104">MOD(AG28+AG29+IF(OR(AH28+AH29=2, AND(AH28+AH29=1,AH30=0)),1,0),2)</f>
        <v>1</v>
      </c>
      <c r="AH30">
        <f t="shared" ref="AH30" si="105">MOD(AH28+AH29+IF(OR(AI28+AI29=2, AND(AI28+AI29=1,AI30=0)),1,0),2)</f>
        <v>0</v>
      </c>
      <c r="AI30">
        <f>MOD(AI28+AI29+IF(OR(AK28+AK29=2, AND(AK28+AK29=1,AK30=0)),1,0),2)</f>
        <v>1</v>
      </c>
      <c r="AK30">
        <f t="shared" ref="AK30" si="106">MOD(AK28+AK29+IF(OR(AL28+AL29=2, AND(AL28+AL29=1,AL30=0)),1,0),2)</f>
        <v>0</v>
      </c>
      <c r="AL30">
        <f t="shared" ref="AL30" si="107">MOD(AL28+AL29+IF(OR(AM28+AM29=2, AND(AM28+AM29=1,AM30=0)),1,0),2)</f>
        <v>1</v>
      </c>
      <c r="AM30">
        <f t="shared" ref="AM30" si="108">MOD(AM28+AM29+IF(OR(AN28+AN29=2, AND(AN28+AN29=1,AN30=0)),1,0),2)</f>
        <v>1</v>
      </c>
      <c r="AN30">
        <f>MOD(AN28+AN29+IF(OR(AP28+AP29=2, AND(AP28+AP29=1,AP30=0)),1,0),2)</f>
        <v>0</v>
      </c>
      <c r="AP30">
        <f t="shared" ref="AP30" si="109">MOD(AP28+AP29+IF(OR(AQ28+AQ29=2, AND(AQ28+AQ29=1,AQ30=0)),1,0),2)</f>
        <v>1</v>
      </c>
      <c r="AQ30">
        <f t="shared" ref="AQ30" si="110">MOD(AQ28+AQ29+IF(OR(AR28+AR29=2, AND(AR28+AR29=1,AR30=0)),1,0),2)</f>
        <v>0</v>
      </c>
      <c r="AR30">
        <f t="shared" ref="AR30" si="111">MOD(AR28+AR29+IF(OR(AS28+AS29=2, AND(AS28+AS29=1,AS30=0)),1,0),2)</f>
        <v>1</v>
      </c>
      <c r="AS30">
        <f>MOD(AS28+AS29+IF(OR(AU28+AU29=2, AND(AU28+AU29=1,AU30=0)),1,0),2)</f>
        <v>1</v>
      </c>
      <c r="AU30">
        <f t="shared" ref="AU30" si="112">MOD(AU28+AU29+IF(OR(AV28+AV29=2, AND(AV28+AV29=1,AV30=0)),1,0),2)</f>
        <v>1</v>
      </c>
      <c r="AV30">
        <f t="shared" ref="AV30" si="113">MOD(AV28+AV29+IF(OR(AW28+AW29=2, AND(AW28+AW29=1,AW30=0)),1,0),2)</f>
        <v>0</v>
      </c>
      <c r="AW30">
        <f t="shared" ref="AW30" si="114">MOD(AW28+AW29+IF(OR(AX28+AX29=2, AND(AX28+AX29=1,AX30=0)),1,0),2)</f>
        <v>1</v>
      </c>
      <c r="AX30">
        <f>MOD(AX28+AX29,2)</f>
        <v>0</v>
      </c>
      <c r="AY30" s="2" t="str">
        <f>"="</f>
        <v>=</v>
      </c>
      <c r="AZ30">
        <f>IF(AF30=0,AX30*2^AX$3+AW30*2^AW$3+AV30*2^AV$3+AU30*2^AU$3+AS30*2^AS$3+AR30*2^AR$3+AQ30*2^AQ$3+AP30*2^AP$3+AN30*2^AN$3+AM30*2^AM$3+AL30*2^AL$3+AK30*2^AK$3+AI30*2^AI$3+AH30*2^AH$3+AG30*2^AG$3,-32768+AX30*2^AX$3+AW30*2^AW$3+AV30*2^AV$3+AU30*2^AU$3+AS30*2^AS$3+AR30*2^AR$3+AQ30*2^AQ$3+AP30*2^AP$3+AN30*2^AN$3+AM30*2^AM$3+AL30*2^AL$3+AK30*2^AK$3+AI30*2^AI$3+AH30*2^AH$3+AG30*2^AG$3)</f>
        <v>22202</v>
      </c>
      <c r="BC30">
        <f>BC28+BC29</f>
        <v>22202</v>
      </c>
      <c r="BE30" t="s">
        <v>48</v>
      </c>
      <c r="BF30" s="5">
        <f>IF(MOD(SUM(AP30:AX30),2)=0,1,0)</f>
        <v>0</v>
      </c>
      <c r="BG30" t="s">
        <v>51</v>
      </c>
      <c r="BH30" s="5">
        <f>IF(OR(AND(AF28=0,AF29=0,AF30=1),AND(AF28=1,AF29=1,AF30=0)),1,0)</f>
        <v>0</v>
      </c>
      <c r="BI30" s="9"/>
      <c r="BJ30" s="9"/>
      <c r="BK30" s="9"/>
      <c r="BL30" s="9"/>
    </row>
    <row r="31" spans="1:64" x14ac:dyDescent="0.2">
      <c r="BI31" s="9"/>
      <c r="BJ31" s="9"/>
      <c r="BK31" s="9"/>
      <c r="BL31" s="9"/>
    </row>
    <row r="32" spans="1:64" x14ac:dyDescent="0.2">
      <c r="AD32" s="8" t="str">
        <f>"+"</f>
        <v>+</v>
      </c>
      <c r="AE32" t="s">
        <v>52</v>
      </c>
      <c r="AF32">
        <f t="shared" ref="AF32:AO33" si="115">G4</f>
        <v>0</v>
      </c>
      <c r="AG32">
        <f t="shared" si="115"/>
        <v>0</v>
      </c>
      <c r="AH32">
        <f t="shared" si="115"/>
        <v>1</v>
      </c>
      <c r="AI32">
        <f t="shared" si="115"/>
        <v>0</v>
      </c>
      <c r="AJ32" t="str">
        <f t="shared" si="115"/>
        <v>.</v>
      </c>
      <c r="AK32">
        <f t="shared" si="115"/>
        <v>1</v>
      </c>
      <c r="AL32">
        <f t="shared" si="115"/>
        <v>0</v>
      </c>
      <c r="AM32">
        <f t="shared" si="115"/>
        <v>1</v>
      </c>
      <c r="AN32">
        <f t="shared" si="115"/>
        <v>1</v>
      </c>
      <c r="AO32" t="str">
        <f t="shared" si="115"/>
        <v>.</v>
      </c>
      <c r="AP32">
        <f t="shared" ref="AP32:AX33" si="116">Q4</f>
        <v>0</v>
      </c>
      <c r="AQ32">
        <f t="shared" si="116"/>
        <v>1</v>
      </c>
      <c r="AR32">
        <f t="shared" si="116"/>
        <v>0</v>
      </c>
      <c r="AS32">
        <f t="shared" si="116"/>
        <v>1</v>
      </c>
      <c r="AT32" t="str">
        <f t="shared" si="116"/>
        <v>.</v>
      </c>
      <c r="AU32">
        <f t="shared" si="116"/>
        <v>1</v>
      </c>
      <c r="AV32">
        <f t="shared" si="116"/>
        <v>1</v>
      </c>
      <c r="AW32">
        <f t="shared" si="116"/>
        <v>0</v>
      </c>
      <c r="AX32">
        <f t="shared" si="116"/>
        <v>1</v>
      </c>
      <c r="BA32" s="8"/>
      <c r="BE32" t="s">
        <v>46</v>
      </c>
      <c r="BF32" s="5">
        <f>IF(AF34=1,1,0)</f>
        <v>0</v>
      </c>
      <c r="BG32" t="s">
        <v>49</v>
      </c>
      <c r="BH32" s="5">
        <f>IF(MOD(AS32+AS33,2)=AS34,0,1)</f>
        <v>1</v>
      </c>
    </row>
    <row r="33" spans="1:60" x14ac:dyDescent="0.2">
      <c r="AD33" s="8"/>
      <c r="AE33" t="s">
        <v>53</v>
      </c>
      <c r="AF33">
        <f t="shared" si="115"/>
        <v>0</v>
      </c>
      <c r="AG33">
        <f t="shared" si="115"/>
        <v>1</v>
      </c>
      <c r="AH33">
        <f t="shared" si="115"/>
        <v>0</v>
      </c>
      <c r="AI33">
        <f t="shared" si="115"/>
        <v>0</v>
      </c>
      <c r="AJ33" t="str">
        <f t="shared" si="115"/>
        <v>.</v>
      </c>
      <c r="AK33">
        <f t="shared" si="115"/>
        <v>1</v>
      </c>
      <c r="AL33">
        <f t="shared" si="115"/>
        <v>0</v>
      </c>
      <c r="AM33">
        <f t="shared" si="115"/>
        <v>0</v>
      </c>
      <c r="AN33">
        <f t="shared" si="115"/>
        <v>0</v>
      </c>
      <c r="AO33" t="str">
        <f t="shared" si="115"/>
        <v>.</v>
      </c>
      <c r="AP33">
        <f t="shared" si="116"/>
        <v>1</v>
      </c>
      <c r="AQ33">
        <f t="shared" si="116"/>
        <v>0</v>
      </c>
      <c r="AR33">
        <f t="shared" si="116"/>
        <v>1</v>
      </c>
      <c r="AS33">
        <f t="shared" si="116"/>
        <v>1</v>
      </c>
      <c r="AT33" t="str">
        <f t="shared" si="116"/>
        <v>.</v>
      </c>
      <c r="AU33">
        <f t="shared" si="116"/>
        <v>0</v>
      </c>
      <c r="AV33">
        <f t="shared" si="116"/>
        <v>1</v>
      </c>
      <c r="AW33">
        <f t="shared" si="116"/>
        <v>1</v>
      </c>
      <c r="AX33">
        <f t="shared" si="116"/>
        <v>1</v>
      </c>
      <c r="BA33" s="8"/>
      <c r="BE33" t="s">
        <v>47</v>
      </c>
      <c r="BF33" s="5">
        <f>IF(SUM(AF34:AX34)=0, 1, 0)</f>
        <v>0</v>
      </c>
      <c r="BG33" t="s">
        <v>50</v>
      </c>
      <c r="BH33" s="5">
        <f>IF(OR(AF32+AF33=2,AND(AF32+AF33=1,OR(AG32+AG33=2,AND(AG32+AG33=1,AG34=0)))),1,0)</f>
        <v>0</v>
      </c>
    </row>
    <row r="34" spans="1:60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AA34" s="5"/>
      <c r="AC34" s="5"/>
      <c r="AF34">
        <f t="shared" ref="AF34" si="117">MOD(AF32+AF33+IF(OR(AG32+AG33=2, AND(AG32+AG33=1,AG34=0)),1,0),2)</f>
        <v>0</v>
      </c>
      <c r="AG34">
        <f t="shared" ref="AG34" si="118">MOD(AG32+AG33+IF(OR(AH32+AH33=2, AND(AH32+AH33=1,AH34=0)),1,0),2)</f>
        <v>1</v>
      </c>
      <c r="AH34">
        <f t="shared" ref="AH34" si="119">MOD(AH32+AH33+IF(OR(AI32+AI33=2, AND(AI32+AI33=1,AI34=0)),1,0),2)</f>
        <v>1</v>
      </c>
      <c r="AI34">
        <f>MOD(AI32+AI33+IF(OR(AK32+AK33=2, AND(AK32+AK33=1,AK34=0)),1,0),2)</f>
        <v>1</v>
      </c>
      <c r="AK34">
        <f t="shared" ref="AK34" si="120">MOD(AK32+AK33+IF(OR(AL32+AL33=2, AND(AL32+AL33=1,AL34=0)),1,0),2)</f>
        <v>0</v>
      </c>
      <c r="AL34">
        <f t="shared" ref="AL34" si="121">MOD(AL32+AL33+IF(OR(AM32+AM33=2, AND(AM32+AM33=1,AM34=0)),1,0),2)</f>
        <v>1</v>
      </c>
      <c r="AM34">
        <f t="shared" ref="AM34" si="122">MOD(AM32+AM33+IF(OR(AN32+AN33=2, AND(AN32+AN33=1,AN34=0)),1,0),2)</f>
        <v>0</v>
      </c>
      <c r="AN34">
        <f>MOD(AN32+AN33+IF(OR(AP32+AP33=2, AND(AP32+AP33=1,AP34=0)),1,0),2)</f>
        <v>0</v>
      </c>
      <c r="AP34">
        <f t="shared" ref="AP34" si="123">MOD(AP32+AP33+IF(OR(AQ32+AQ33=2, AND(AQ32+AQ33=1,AQ34=0)),1,0),2)</f>
        <v>0</v>
      </c>
      <c r="AQ34">
        <f t="shared" ref="AQ34" si="124">MOD(AQ32+AQ33+IF(OR(AR32+AR33=2, AND(AR32+AR33=1,AR34=0)),1,0),2)</f>
        <v>0</v>
      </c>
      <c r="AR34">
        <f t="shared" ref="AR34" si="125">MOD(AR32+AR33+IF(OR(AS32+AS33=2, AND(AS32+AS33=1,AS34=0)),1,0),2)</f>
        <v>0</v>
      </c>
      <c r="AS34">
        <f>MOD(AS32+AS33+IF(OR(AU32+AU33=2, AND(AU32+AU33=1,AU34=0)),1,0),2)</f>
        <v>1</v>
      </c>
      <c r="AU34">
        <f t="shared" ref="AU34" si="126">MOD(AU32+AU33+IF(OR(AV32+AV33=2, AND(AV32+AV33=1,AV34=0)),1,0),2)</f>
        <v>0</v>
      </c>
      <c r="AV34">
        <f t="shared" ref="AV34" si="127">MOD(AV32+AV33+IF(OR(AW32+AW33=2, AND(AW32+AW33=1,AW34=0)),1,0),2)</f>
        <v>1</v>
      </c>
      <c r="AW34">
        <f t="shared" ref="AW34" si="128">MOD(AW32+AW33+IF(OR(AX32+AX33=2, AND(AX32+AX33=1,AX34=0)),1,0),2)</f>
        <v>0</v>
      </c>
      <c r="AX34">
        <f>MOD(AX32+AX33,2)</f>
        <v>0</v>
      </c>
      <c r="AY34" s="2" t="str">
        <f>"="</f>
        <v>=</v>
      </c>
      <c r="AZ34">
        <f>IF(AF34=0,AX34*2^AX$3+AW34*2^AW$3+AV34*2^AV$3+AU34*2^AU$3+AS34*2^AS$3+AR34*2^AR$3+AQ34*2^AQ$3+AP34*2^AP$3+AN34*2^AN$3+AM34*2^AM$3+AL34*2^AL$3+AK34*2^AK$3+AI34*2^AI$3+AH34*2^AH$3+AG34*2^AG$3,-32768+AX34*2^AX$3+AW34*2^AW$3+AV34*2^AV$3+AU34*2^AU$3+AS34*2^AS$3+AR34*2^AR$3+AQ34*2^AQ$3+AP34*2^AP$3+AN34*2^AN$3+AM34*2^AM$3+AL34*2^AL$3+AK34*2^AK$3+AI34*2^AI$3+AH34*2^AH$3+AG34*2^AG$3)</f>
        <v>29716</v>
      </c>
      <c r="BE34" t="s">
        <v>48</v>
      </c>
      <c r="BF34" s="5">
        <f>IF(MOD(SUM(AP34:AX34),2)=0,1,0)</f>
        <v>1</v>
      </c>
      <c r="BG34" t="s">
        <v>51</v>
      </c>
      <c r="BH34" s="5">
        <f>IF(OR(AND(AF32=0,AF33=0,AF34=1),AND(AF32=1,AF33=1,AF34=0)),1,0)</f>
        <v>0</v>
      </c>
    </row>
    <row r="35" spans="1:60" x14ac:dyDescent="0.2">
      <c r="A35" s="8"/>
      <c r="X35" s="8"/>
      <c r="AA35" s="5"/>
      <c r="AC35" s="5"/>
    </row>
    <row r="36" spans="1:60" x14ac:dyDescent="0.2">
      <c r="A36" s="8"/>
      <c r="X36" s="8"/>
      <c r="AA36" s="5"/>
      <c r="AC36" s="5"/>
      <c r="AD36" s="8" t="str">
        <f>"+"</f>
        <v>+</v>
      </c>
      <c r="AE36" t="s">
        <v>54</v>
      </c>
      <c r="AF36">
        <f>AF34</f>
        <v>0</v>
      </c>
      <c r="AG36">
        <f t="shared" ref="AG36:AX36" si="129">AG34</f>
        <v>1</v>
      </c>
      <c r="AH36">
        <f t="shared" si="129"/>
        <v>1</v>
      </c>
      <c r="AI36">
        <f t="shared" si="129"/>
        <v>1</v>
      </c>
      <c r="AJ36">
        <f t="shared" si="129"/>
        <v>0</v>
      </c>
      <c r="AK36">
        <f t="shared" si="129"/>
        <v>0</v>
      </c>
      <c r="AL36">
        <f t="shared" si="129"/>
        <v>1</v>
      </c>
      <c r="AM36">
        <f t="shared" si="129"/>
        <v>0</v>
      </c>
      <c r="AN36">
        <f t="shared" si="129"/>
        <v>0</v>
      </c>
      <c r="AO36">
        <f t="shared" si="129"/>
        <v>0</v>
      </c>
      <c r="AP36">
        <f t="shared" si="129"/>
        <v>0</v>
      </c>
      <c r="AQ36">
        <f t="shared" si="129"/>
        <v>0</v>
      </c>
      <c r="AR36">
        <f t="shared" si="129"/>
        <v>0</v>
      </c>
      <c r="AS36">
        <f t="shared" si="129"/>
        <v>1</v>
      </c>
      <c r="AT36">
        <f t="shared" si="129"/>
        <v>0</v>
      </c>
      <c r="AU36">
        <f t="shared" si="129"/>
        <v>0</v>
      </c>
      <c r="AV36">
        <f t="shared" si="129"/>
        <v>1</v>
      </c>
      <c r="AW36">
        <f t="shared" si="129"/>
        <v>0</v>
      </c>
      <c r="AX36">
        <f t="shared" si="129"/>
        <v>0</v>
      </c>
      <c r="BA36" s="8"/>
      <c r="BE36" t="s">
        <v>46</v>
      </c>
      <c r="BF36" s="5">
        <f>IF(AF38=1,1,0)</f>
        <v>1</v>
      </c>
      <c r="BG36" t="s">
        <v>49</v>
      </c>
      <c r="BH36" s="5">
        <f>IF(MOD(AS36+AS37,2)=AS38,0,1)</f>
        <v>0</v>
      </c>
    </row>
    <row r="37" spans="1:60" x14ac:dyDescent="0.2">
      <c r="V37" s="2"/>
      <c r="AA37" s="5"/>
      <c r="AC37" s="5"/>
      <c r="AD37" s="8"/>
      <c r="AE37" t="s">
        <v>53</v>
      </c>
      <c r="AF37">
        <f>G5</f>
        <v>0</v>
      </c>
      <c r="AG37">
        <f t="shared" ref="AG37:AX37" si="130">H5</f>
        <v>1</v>
      </c>
      <c r="AH37">
        <f t="shared" si="130"/>
        <v>0</v>
      </c>
      <c r="AI37">
        <f t="shared" si="130"/>
        <v>0</v>
      </c>
      <c r="AJ37" t="str">
        <f t="shared" si="130"/>
        <v>.</v>
      </c>
      <c r="AK37">
        <f t="shared" si="130"/>
        <v>1</v>
      </c>
      <c r="AL37">
        <f t="shared" si="130"/>
        <v>0</v>
      </c>
      <c r="AM37">
        <f t="shared" si="130"/>
        <v>0</v>
      </c>
      <c r="AN37">
        <f t="shared" si="130"/>
        <v>0</v>
      </c>
      <c r="AO37" t="str">
        <f t="shared" si="130"/>
        <v>.</v>
      </c>
      <c r="AP37">
        <f t="shared" si="130"/>
        <v>1</v>
      </c>
      <c r="AQ37">
        <f t="shared" si="130"/>
        <v>0</v>
      </c>
      <c r="AR37">
        <f t="shared" si="130"/>
        <v>1</v>
      </c>
      <c r="AS37">
        <f t="shared" si="130"/>
        <v>1</v>
      </c>
      <c r="AT37" t="str">
        <f t="shared" si="130"/>
        <v>.</v>
      </c>
      <c r="AU37">
        <f t="shared" si="130"/>
        <v>0</v>
      </c>
      <c r="AV37">
        <f t="shared" si="130"/>
        <v>1</v>
      </c>
      <c r="AW37">
        <f t="shared" si="130"/>
        <v>1</v>
      </c>
      <c r="AX37">
        <f t="shared" si="130"/>
        <v>1</v>
      </c>
      <c r="BA37" s="8"/>
      <c r="BE37" t="s">
        <v>47</v>
      </c>
      <c r="BF37" s="5">
        <f>IF(SUM(AF38:AX38)=0, 1, 0)</f>
        <v>0</v>
      </c>
      <c r="BG37" t="s">
        <v>50</v>
      </c>
      <c r="BH37" s="5">
        <f>IF(OR(AF36+AF37=2,AND(AF36+AF37=1,OR(AG36+AG37=2,AND(AG36+AG37=1,AG38=0)))),1,0)</f>
        <v>0</v>
      </c>
    </row>
    <row r="38" spans="1:60" x14ac:dyDescent="0.2">
      <c r="AF38">
        <f t="shared" ref="AF38" si="131">MOD(AF36+AF37+IF(OR(AG36+AG37=2, AND(AG36+AG37=1,AG38=0)),1,0),2)</f>
        <v>1</v>
      </c>
      <c r="AG38">
        <f t="shared" ref="AG38" si="132">MOD(AG36+AG37+IF(OR(AH36+AH37=2, AND(AH36+AH37=1,AH38=0)),1,0),2)</f>
        <v>0</v>
      </c>
      <c r="AH38">
        <f t="shared" ref="AH38" si="133">MOD(AH36+AH37+IF(OR(AI36+AI37=2, AND(AI36+AI37=1,AI38=0)),1,0),2)</f>
        <v>1</v>
      </c>
      <c r="AI38">
        <f>MOD(AI36+AI37+IF(OR(AK36+AK37=2, AND(AK36+AK37=1,AK38=0)),1,0),2)</f>
        <v>1</v>
      </c>
      <c r="AK38">
        <f t="shared" ref="AK38" si="134">MOD(AK36+AK37+IF(OR(AL36+AL37=2, AND(AL36+AL37=1,AL38=0)),1,0),2)</f>
        <v>1</v>
      </c>
      <c r="AL38">
        <f t="shared" ref="AL38" si="135">MOD(AL36+AL37+IF(OR(AM36+AM37=2, AND(AM36+AM37=1,AM38=0)),1,0),2)</f>
        <v>1</v>
      </c>
      <c r="AM38">
        <f t="shared" ref="AM38" si="136">MOD(AM36+AM37+IF(OR(AN36+AN37=2, AND(AN36+AN37=1,AN38=0)),1,0),2)</f>
        <v>0</v>
      </c>
      <c r="AN38">
        <f>MOD(AN36+AN37+IF(OR(AP36+AP37=2, AND(AP36+AP37=1,AP38=0)),1,0),2)</f>
        <v>0</v>
      </c>
      <c r="AP38">
        <f t="shared" ref="AP38" si="137">MOD(AP36+AP37+IF(OR(AQ36+AQ37=2, AND(AQ36+AQ37=1,AQ38=0)),1,0),2)</f>
        <v>1</v>
      </c>
      <c r="AQ38">
        <f t="shared" ref="AQ38" si="138">MOD(AQ36+AQ37+IF(OR(AR36+AR37=2, AND(AR36+AR37=1,AR38=0)),1,0),2)</f>
        <v>1</v>
      </c>
      <c r="AR38">
        <f t="shared" ref="AR38" si="139">MOD(AR36+AR37+IF(OR(AS36+AS37=2, AND(AS36+AS37=1,AS38=0)),1,0),2)</f>
        <v>0</v>
      </c>
      <c r="AS38">
        <f>MOD(AS36+AS37+IF(OR(AU36+AU37=2, AND(AU36+AU37=1,AU38=0)),1,0),2)</f>
        <v>0</v>
      </c>
      <c r="AU38">
        <f t="shared" ref="AU38" si="140">MOD(AU36+AU37+IF(OR(AV36+AV37=2, AND(AV36+AV37=1,AV38=0)),1,0),2)</f>
        <v>1</v>
      </c>
      <c r="AV38">
        <f t="shared" ref="AV38" si="141">MOD(AV36+AV37+IF(OR(AW36+AW37=2, AND(AW36+AW37=1,AW38=0)),1,0),2)</f>
        <v>0</v>
      </c>
      <c r="AW38">
        <f t="shared" ref="AW38" si="142">MOD(AW36+AW37+IF(OR(AX36+AX37=2, AND(AX36+AX37=1,AX38=0)),1,0),2)</f>
        <v>1</v>
      </c>
      <c r="AX38">
        <f>MOD(AX36+AX37,2)</f>
        <v>1</v>
      </c>
      <c r="AY38" s="2" t="str">
        <f>"="</f>
        <v>=</v>
      </c>
      <c r="AZ38">
        <f>IF(AF38=0,AX38*2^AX$3+AW38*2^AW$3+AV38*2^AV$3+AU38*2^AU$3+AS38*2^AS$3+AR38*2^AR$3+AQ38*2^AQ$3+AP38*2^AP$3+AN38*2^AN$3+AM38*2^AM$3+AL38*2^AL$3+AK38*2^AK$3+AI38*2^AI$3+AH38*2^AH$3+AG38*2^AG$3,-32768+AX38*2^AX$3+AW38*2^AW$3+AV38*2^AV$3+AU38*2^AU$3+AS38*2^AS$3+AR38*2^AR$3+AQ38*2^AQ$3+AP38*2^AP$3+AN38*2^AN$3+AM38*2^AM$3+AL38*2^AL$3+AK38*2^AK$3+AI38*2^AI$3+AH38*2^AH$3+AG38*2^AG$3)</f>
        <v>-17205</v>
      </c>
      <c r="BE38" t="s">
        <v>48</v>
      </c>
      <c r="BF38" s="5">
        <f>IF(MOD(SUM(AP38:AX38),2)=0,1,0)</f>
        <v>0</v>
      </c>
      <c r="BG38" t="s">
        <v>51</v>
      </c>
      <c r="BH38" s="5">
        <f>IF(OR(AND(AF36=0,AF37=0,AF38=1),AND(AF36=1,AF37=1,AF38=0)),1,0)</f>
        <v>1</v>
      </c>
    </row>
    <row r="40" spans="1:60" x14ac:dyDescent="0.2">
      <c r="AD40" s="8" t="str">
        <f>"-"</f>
        <v>-</v>
      </c>
      <c r="AE40" t="s">
        <v>53</v>
      </c>
      <c r="AF40">
        <f>G5</f>
        <v>0</v>
      </c>
      <c r="AG40">
        <f t="shared" ref="AG40:AX40" si="143">H5</f>
        <v>1</v>
      </c>
      <c r="AH40">
        <f t="shared" si="143"/>
        <v>0</v>
      </c>
      <c r="AI40">
        <f t="shared" si="143"/>
        <v>0</v>
      </c>
      <c r="AJ40" t="str">
        <f t="shared" si="143"/>
        <v>.</v>
      </c>
      <c r="AK40">
        <f t="shared" si="143"/>
        <v>1</v>
      </c>
      <c r="AL40">
        <f t="shared" si="143"/>
        <v>0</v>
      </c>
      <c r="AM40">
        <f t="shared" si="143"/>
        <v>0</v>
      </c>
      <c r="AN40">
        <f t="shared" si="143"/>
        <v>0</v>
      </c>
      <c r="AO40" t="str">
        <f t="shared" si="143"/>
        <v>.</v>
      </c>
      <c r="AP40">
        <f t="shared" si="143"/>
        <v>1</v>
      </c>
      <c r="AQ40">
        <f t="shared" si="143"/>
        <v>0</v>
      </c>
      <c r="AR40">
        <f t="shared" si="143"/>
        <v>1</v>
      </c>
      <c r="AS40">
        <f t="shared" si="143"/>
        <v>1</v>
      </c>
      <c r="AT40" t="str">
        <f t="shared" si="143"/>
        <v>.</v>
      </c>
      <c r="AU40">
        <f t="shared" si="143"/>
        <v>0</v>
      </c>
      <c r="AV40">
        <f t="shared" si="143"/>
        <v>1</v>
      </c>
      <c r="AW40">
        <f t="shared" si="143"/>
        <v>1</v>
      </c>
      <c r="AX40">
        <f t="shared" si="143"/>
        <v>1</v>
      </c>
      <c r="BA40" s="8"/>
      <c r="BE40" t="s">
        <v>46</v>
      </c>
      <c r="BF40" s="5">
        <f>IF(AF42=1,1,0)</f>
        <v>0</v>
      </c>
      <c r="BG40" t="s">
        <v>49</v>
      </c>
      <c r="BH40" s="5">
        <f>IF(MOD(AS40+AS41,2)=AS42,0,1)</f>
        <v>0</v>
      </c>
    </row>
    <row r="41" spans="1:60" x14ac:dyDescent="0.2">
      <c r="AD41" s="8"/>
      <c r="AE41" t="s">
        <v>52</v>
      </c>
      <c r="AF41">
        <f>G10</f>
        <v>1</v>
      </c>
      <c r="AG41">
        <f t="shared" ref="AG41:AX41" si="144">H10</f>
        <v>1</v>
      </c>
      <c r="AH41">
        <f t="shared" si="144"/>
        <v>0</v>
      </c>
      <c r="AI41">
        <f t="shared" si="144"/>
        <v>1</v>
      </c>
      <c r="AJ41" t="str">
        <f t="shared" si="144"/>
        <v>.</v>
      </c>
      <c r="AK41">
        <f t="shared" si="144"/>
        <v>0</v>
      </c>
      <c r="AL41">
        <f t="shared" si="144"/>
        <v>1</v>
      </c>
      <c r="AM41">
        <f t="shared" si="144"/>
        <v>0</v>
      </c>
      <c r="AN41">
        <f t="shared" si="144"/>
        <v>0</v>
      </c>
      <c r="AO41" t="str">
        <f t="shared" si="144"/>
        <v>.</v>
      </c>
      <c r="AP41">
        <f t="shared" si="144"/>
        <v>1</v>
      </c>
      <c r="AQ41">
        <f t="shared" si="144"/>
        <v>0</v>
      </c>
      <c r="AR41">
        <f t="shared" si="144"/>
        <v>1</v>
      </c>
      <c r="AS41">
        <f t="shared" si="144"/>
        <v>0</v>
      </c>
      <c r="AT41" t="str">
        <f t="shared" si="144"/>
        <v>.</v>
      </c>
      <c r="AU41">
        <f t="shared" si="144"/>
        <v>0</v>
      </c>
      <c r="AV41">
        <f t="shared" si="144"/>
        <v>0</v>
      </c>
      <c r="AW41">
        <f t="shared" si="144"/>
        <v>1</v>
      </c>
      <c r="AX41">
        <f t="shared" si="144"/>
        <v>1</v>
      </c>
      <c r="BA41" s="8"/>
      <c r="BE41" t="s">
        <v>47</v>
      </c>
      <c r="BF41" s="5">
        <f>IF(SUM(AF42:AX42)=0, 1, 0)</f>
        <v>0</v>
      </c>
      <c r="BG41" t="s">
        <v>50</v>
      </c>
      <c r="BH41" s="5">
        <f>IF(OR(AF40+AF41=2,AND(AF40+AF41=1,OR(AG40+AG41=2,AND(AG40+AG41=1,AG42=0)))),1,0)</f>
        <v>1</v>
      </c>
    </row>
    <row r="42" spans="1:60" x14ac:dyDescent="0.2">
      <c r="AF42">
        <f t="shared" ref="AF42" si="145">MOD(AF40+AF41+IF(OR(AG40+AG41=2, AND(AG40+AG41=1,AG42=0)),1,0),2)</f>
        <v>0</v>
      </c>
      <c r="AG42">
        <f t="shared" ref="AG42" si="146">MOD(AG40+AG41+IF(OR(AH40+AH41=2, AND(AH40+AH41=1,AH42=0)),1,0),2)</f>
        <v>0</v>
      </c>
      <c r="AH42">
        <f t="shared" ref="AH42" si="147">MOD(AH40+AH41+IF(OR(AI40+AI41=2, AND(AI40+AI41=1,AI42=0)),1,0),2)</f>
        <v>0</v>
      </c>
      <c r="AI42">
        <f>MOD(AI40+AI41+IF(OR(AK40+AK41=2, AND(AK40+AK41=1,AK42=0)),1,0),2)</f>
        <v>1</v>
      </c>
      <c r="AK42">
        <f t="shared" ref="AK42" si="148">MOD(AK40+AK41+IF(OR(AL40+AL41=2, AND(AL40+AL41=1,AL42=0)),1,0),2)</f>
        <v>1</v>
      </c>
      <c r="AL42">
        <f t="shared" ref="AL42" si="149">MOD(AL40+AL41+IF(OR(AM40+AM41=2, AND(AM40+AM41=1,AM42=0)),1,0),2)</f>
        <v>1</v>
      </c>
      <c r="AM42">
        <f t="shared" ref="AM42" si="150">MOD(AM40+AM41+IF(OR(AN40+AN41=2, AND(AN40+AN41=1,AN42=0)),1,0),2)</f>
        <v>0</v>
      </c>
      <c r="AN42">
        <f>MOD(AN40+AN41+IF(OR(AP40+AP41=2, AND(AP40+AP41=1,AP42=0)),1,0),2)</f>
        <v>1</v>
      </c>
      <c r="AP42">
        <f t="shared" ref="AP42" si="151">MOD(AP40+AP41+IF(OR(AQ40+AQ41=2, AND(AQ40+AQ41=1,AQ42=0)),1,0),2)</f>
        <v>0</v>
      </c>
      <c r="AQ42">
        <f t="shared" ref="AQ42" si="152">MOD(AQ40+AQ41+IF(OR(AR40+AR41=2, AND(AR40+AR41=1,AR42=0)),1,0),2)</f>
        <v>1</v>
      </c>
      <c r="AR42">
        <f t="shared" ref="AR42" si="153">MOD(AR40+AR41+IF(OR(AS40+AS41=2, AND(AS40+AS41=1,AS42=0)),1,0),2)</f>
        <v>0</v>
      </c>
      <c r="AS42">
        <f>MOD(AS40+AS41+IF(OR(AU40+AU41=2, AND(AU40+AU41=1,AU42=0)),1,0),2)</f>
        <v>1</v>
      </c>
      <c r="AU42">
        <f t="shared" ref="AU42" si="154">MOD(AU40+AU41+IF(OR(AV40+AV41=2, AND(AV40+AV41=1,AV42=0)),1,0),2)</f>
        <v>1</v>
      </c>
      <c r="AV42">
        <f t="shared" ref="AV42" si="155">MOD(AV40+AV41+IF(OR(AW40+AW41=2, AND(AW40+AW41=1,AW42=0)),1,0),2)</f>
        <v>0</v>
      </c>
      <c r="AW42">
        <f t="shared" ref="AW42" si="156">MOD(AW40+AW41+IF(OR(AX40+AX41=2, AND(AX40+AX41=1,AX42=0)),1,0),2)</f>
        <v>1</v>
      </c>
      <c r="AX42">
        <f>MOD(AX40+AX41,2)</f>
        <v>0</v>
      </c>
      <c r="AY42" s="2" t="str">
        <f>"="</f>
        <v>=</v>
      </c>
      <c r="AZ42">
        <f>IF(AF42=0,AX42*2^AX$3+AW42*2^AW$3+AV42*2^AV$3+AU42*2^AU$3+AS42*2^AS$3+AR42*2^AR$3+AQ42*2^AQ$3+AP42*2^AP$3+AN42*2^AN$3+AM42*2^AM$3+AL42*2^AL$3+AK42*2^AK$3+AI42*2^AI$3+AH42*2^AH$3+AG42*2^AG$3,-32768+AX42*2^AX$3+AW42*2^AW$3+AV42*2^AV$3+AU42*2^AU$3+AS42*2^AS$3+AR42*2^AR$3+AQ42*2^AQ$3+AP42*2^AP$3+AN42*2^AN$3+AM42*2^AM$3+AL42*2^AL$3+AK42*2^AK$3+AI42*2^AI$3+AH42*2^AH$3+AG42*2^AG$3)</f>
        <v>7514</v>
      </c>
      <c r="BE42" t="s">
        <v>48</v>
      </c>
      <c r="BF42" s="5">
        <f>IF(MOD(SUM(AP42:AX42),2)=0,1,0)</f>
        <v>1</v>
      </c>
      <c r="BG42" t="s">
        <v>51</v>
      </c>
      <c r="BH42" s="5">
        <f>IF(OR(AND(AF40=0,AF41=0,AF42=1),AND(AF40=1,AF41=1,AF42=0)),1,0)</f>
        <v>0</v>
      </c>
    </row>
    <row r="44" spans="1:60" x14ac:dyDescent="0.2">
      <c r="AD44" s="8"/>
      <c r="BA44" s="8"/>
    </row>
    <row r="45" spans="1:60" x14ac:dyDescent="0.2">
      <c r="AD45" s="8"/>
      <c r="BA45" s="8"/>
    </row>
    <row r="46" spans="1:60" x14ac:dyDescent="0.2">
      <c r="AY46" s="2"/>
    </row>
  </sheetData>
  <mergeCells count="31">
    <mergeCell ref="AD4:AD5"/>
    <mergeCell ref="AD8:AD9"/>
    <mergeCell ref="AD24:AD25"/>
    <mergeCell ref="AD12:AD13"/>
    <mergeCell ref="AD16:AD17"/>
    <mergeCell ref="AD20:AD21"/>
    <mergeCell ref="BA4:BA5"/>
    <mergeCell ref="BA8:BA9"/>
    <mergeCell ref="BA12:BA13"/>
    <mergeCell ref="BA16:BA17"/>
    <mergeCell ref="BA20:BA21"/>
    <mergeCell ref="BI4:BL7"/>
    <mergeCell ref="BI8:BL11"/>
    <mergeCell ref="BI12:BL15"/>
    <mergeCell ref="BI16:BL19"/>
    <mergeCell ref="BI20:BL23"/>
    <mergeCell ref="AD32:AD33"/>
    <mergeCell ref="BA32:BA33"/>
    <mergeCell ref="AD36:AD37"/>
    <mergeCell ref="BA36:BA37"/>
    <mergeCell ref="BI24:BL27"/>
    <mergeCell ref="BI28:BL31"/>
    <mergeCell ref="AD28:AD29"/>
    <mergeCell ref="BA24:BA25"/>
    <mergeCell ref="BA28:BA29"/>
    <mergeCell ref="AD40:AD41"/>
    <mergeCell ref="BA40:BA41"/>
    <mergeCell ref="BA44:BA45"/>
    <mergeCell ref="AD44:AD45"/>
    <mergeCell ref="A35:A36"/>
    <mergeCell ref="X35:X36"/>
  </mergeCells>
  <conditionalFormatting sqref="G4:Y7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horizontalDpi="0" verticalDpi="0"/>
  <headerFooter>
    <oddHeader>&amp;CФИО: Миронов Иван Николаевич Вариант: 6 Название файла: &amp;F</oddHeader>
    <oddFooter>&amp;C&amp;"System Font,обычный"&amp;10&amp;K000000&amp;D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Миронов</dc:creator>
  <cp:lastModifiedBy>Иван Миронов</cp:lastModifiedBy>
  <dcterms:created xsi:type="dcterms:W3CDTF">2023-11-09T14:32:19Z</dcterms:created>
  <dcterms:modified xsi:type="dcterms:W3CDTF">2023-11-25T07:06:41Z</dcterms:modified>
</cp:coreProperties>
</file>