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1" autoFilterDateGrouping="1"/>
  </bookViews>
  <sheets>
    <sheet name="Cabeçalho" sheetId="1" state="visible" r:id="rId1"/>
    <sheet name="Status Report Período" sheetId="2" state="visible" r:id="rId2"/>
    <sheet name="Acompanhamento Solics. Projeto" sheetId="3" state="visible" r:id="rId3"/>
    <sheet name="Acompanhamento Financeiro" sheetId="4" state="visible" r:id="rId4"/>
    <sheet name="Tendência" sheetId="5" state="visible" r:id="rId5"/>
    <sheet name="Legenda" sheetId="6" state="hidden" r:id="rId6"/>
  </sheets>
  <externalReferences>
    <externalReference r:id="rId7"/>
  </externalReferences>
  <definedNames>
    <definedName name="fromDate" localSheetId="3">[1]Cabeçalho!$D$6</definedName>
    <definedName name="fromDate" localSheetId="2">[1]Cabeçalho!$D$6</definedName>
    <definedName name="fromDate" localSheetId="4">[1]Cabeçalho!$D$6</definedName>
    <definedName name="fromDate">Cabeçalho!$D$6</definedName>
    <definedName name="issueImpacts" localSheetId="3">[1]!Table1013[Impacto do problema]</definedName>
    <definedName name="issueImpacts" localSheetId="2">[1]!Table1013[Impacto do problema]</definedName>
    <definedName name="issueImpacts" localSheetId="4">[1]!Table1013[Impacto do problema]</definedName>
    <definedName name="issueImpacts">Table1013[Impacto do problema]</definedName>
    <definedName name="projectName" localSheetId="3">[1]Cabeçalho!$C$9</definedName>
    <definedName name="projectName" localSheetId="2">[1]Cabeçalho!$C$9</definedName>
    <definedName name="projectName" localSheetId="4">[1]Cabeçalho!$C$9</definedName>
    <definedName name="projectName">Cabeçalho!$C$9</definedName>
    <definedName name="riskImpacts" localSheetId="3">[1]!Table10[Impacto do Risco]</definedName>
    <definedName name="riskImpacts" localSheetId="2">[1]!Table10[Impacto do Risco]</definedName>
    <definedName name="riskImpacts" localSheetId="4">[1]!Table10[Impacto do Risco]</definedName>
    <definedName name="riskImpacts">Table10[Impacto do Risco]</definedName>
    <definedName name="toDate" localSheetId="3">[1]Cabeçalho!$F$6</definedName>
    <definedName name="toDate" localSheetId="2">[1]Cabeçalho!$F$6</definedName>
    <definedName name="toDate" localSheetId="4">[1]Cabeçalho!$F$6</definedName>
    <definedName name="toDate">Cabeçalho!$F$6</definedName>
    <definedName name="_xlnm.Print_Titles" localSheetId="1">'Status Report Período'!$1:$2</definedName>
    <definedName name="_xlnm.Print_Titles" localSheetId="2">'Acompanhamento Solics. Projeto'!$1:$2</definedName>
    <definedName name="_xlnm.Print_Titles" localSheetId="3">'Acompanhamento Financeiro'!$1:$2</definedName>
    <definedName name="_xlnm.Print_Titles" localSheetId="4">'Tendência'!$1:$2</definedName>
  </definedNames>
  <calcPr calcId="191029" fullCalcOnLoad="1"/>
</workbook>
</file>

<file path=xl/styles.xml><?xml version="1.0" encoding="utf-8"?>
<styleSheet xmlns="http://schemas.openxmlformats.org/spreadsheetml/2006/main">
  <numFmts count="4">
    <numFmt numFmtId="164" formatCode="[h]:mm:ss;@"/>
    <numFmt numFmtId="165" formatCode="&quot;R$&quot;#,##0.00"/>
    <numFmt numFmtId="166" formatCode="d/m/yyyy"/>
    <numFmt numFmtId="167" formatCode="dd/mm/yy;@"/>
  </numFmts>
  <fonts count="20">
    <font>
      <name val="Calibri"/>
      <family val="2"/>
      <color theme="1"/>
      <sz val="11"/>
      <scheme val="minor"/>
    </font>
    <font>
      <name val="Calibri"/>
      <family val="2"/>
      <b val="1"/>
      <color theme="3"/>
      <sz val="15"/>
      <scheme val="minor"/>
    </font>
    <font>
      <name val="Calibri"/>
      <family val="2"/>
      <b val="1"/>
      <color theme="3"/>
      <sz val="13"/>
      <scheme val="minor"/>
    </font>
    <font>
      <name val="Calibri"/>
      <family val="2"/>
      <color rgb="FF3F3F76"/>
      <sz val="11"/>
      <scheme val="minor"/>
    </font>
    <font>
      <name val="Calibri"/>
      <family val="2"/>
      <i val="1"/>
      <color rgb="FF7F7F7F"/>
      <sz val="11"/>
      <scheme val="minor"/>
    </font>
    <font>
      <name val="Calibri"/>
      <family val="2"/>
      <b val="1"/>
      <color theme="1"/>
      <sz val="11"/>
      <scheme val="minor"/>
    </font>
    <font>
      <name val="Calibri"/>
      <family val="2"/>
      <color theme="1"/>
      <sz val="22"/>
      <scheme val="minor"/>
    </font>
    <font>
      <name val="Calibri"/>
      <family val="2"/>
      <sz val="11"/>
      <scheme val="minor"/>
    </font>
    <font>
      <name val="Calibri"/>
      <family val="2"/>
      <b val="1"/>
      <sz val="11"/>
      <scheme val="minor"/>
    </font>
    <font>
      <name val="Calibri"/>
      <family val="2"/>
      <i val="1"/>
      <sz val="11"/>
      <scheme val="minor"/>
    </font>
    <font>
      <name val="Calibri"/>
      <family val="2"/>
      <color theme="0"/>
      <sz val="11"/>
      <scheme val="minor"/>
    </font>
    <font>
      <name val="Calibri"/>
      <family val="2"/>
      <color theme="0"/>
      <sz val="9"/>
    </font>
    <font>
      <name val="Calibri"/>
      <family val="2"/>
      <b val="1"/>
      <color theme="0"/>
      <sz val="9"/>
    </font>
    <font>
      <name val="Calibri"/>
      <family val="2"/>
      <b val="1"/>
      <color theme="0"/>
      <sz val="11"/>
    </font>
    <font>
      <name val="Calibri"/>
      <family val="2"/>
      <b val="1"/>
      <i val="1"/>
      <color theme="1"/>
      <sz val="11"/>
      <scheme val="minor"/>
    </font>
    <font>
      <name val="Calibri"/>
      <family val="2"/>
      <sz val="8"/>
      <scheme val="minor"/>
    </font>
    <font>
      <name val="Calibri"/>
      <family val="2"/>
      <b val="1"/>
      <i val="1"/>
      <sz val="11"/>
      <scheme val="minor"/>
    </font>
    <font>
      <name val="Calibri"/>
      <family val="2"/>
      <i val="1"/>
      <color theme="1"/>
      <sz val="11"/>
      <scheme val="minor"/>
    </font>
    <font>
      <name val="Calibri"/>
      <family val="2"/>
      <color theme="1"/>
      <sz val="11"/>
      <u val="single"/>
      <scheme val="minor"/>
    </font>
    <font>
      <name val="Calibri"/>
      <family val="2"/>
      <b val="1"/>
      <color theme="1"/>
      <sz val="11"/>
      <u val="single"/>
      <scheme val="minor"/>
    </font>
  </fonts>
  <fills count="13">
    <fill>
      <patternFill/>
    </fill>
    <fill>
      <patternFill patternType="gray125"/>
    </fill>
    <fill>
      <patternFill patternType="solid">
        <fgColor rgb="FFFFCC99"/>
      </patternFill>
    </fill>
    <fill>
      <patternFill patternType="solid">
        <fgColor theme="4" tint="0.7999816888943144"/>
        <bgColor indexed="64"/>
      </patternFill>
    </fill>
    <fill>
      <patternFill patternType="solid">
        <fgColor theme="2"/>
        <bgColor indexed="64"/>
      </patternFill>
    </fill>
    <fill>
      <patternFill patternType="solid">
        <fgColor theme="0"/>
        <bgColor indexed="64"/>
      </patternFill>
    </fill>
    <fill>
      <patternFill patternType="solid">
        <fgColor theme="2" tint="-0.09997863704336681"/>
        <bgColor indexed="64"/>
      </patternFill>
    </fill>
    <fill>
      <patternFill patternType="solid">
        <fgColor theme="3" tint="0.5999938962981048"/>
        <bgColor indexed="64"/>
      </patternFill>
    </fill>
    <fill>
      <patternFill patternType="solid">
        <fgColor theme="8" tint="0.7999816888943144"/>
        <bgColor indexed="64"/>
      </patternFill>
    </fill>
    <fill>
      <patternFill patternType="solid">
        <fgColor theme="3" tint="0.7999816888943144"/>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77">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ck">
        <color theme="4"/>
      </top>
      <bottom/>
      <diagonal/>
    </border>
    <border>
      <left style="thin">
        <color auto="1"/>
      </left>
      <right/>
      <top style="thin">
        <color auto="1"/>
      </top>
      <bottom style="thick">
        <color theme="4"/>
      </bottom>
      <diagonal/>
    </border>
    <border>
      <left/>
      <right/>
      <top style="thin">
        <color auto="1"/>
      </top>
      <bottom style="thick">
        <color theme="4"/>
      </bottom>
      <diagonal/>
    </border>
    <border>
      <left/>
      <right style="thin">
        <color auto="1"/>
      </right>
      <top style="thin">
        <color auto="1"/>
      </top>
      <bottom style="thick">
        <color theme="4"/>
      </bottom>
      <diagonal/>
    </border>
    <border>
      <left/>
      <right/>
      <top style="thin">
        <color theme="1" tint="0.499984740745262"/>
      </top>
      <bottom style="thin">
        <color auto="1"/>
      </bottom>
      <diagonal/>
    </border>
    <border>
      <left/>
      <right/>
      <top style="thin">
        <color theme="3" tint="0.5999633777886288"/>
      </top>
      <bottom style="thin">
        <color theme="3" tint="0.5999633777886288"/>
      </bottom>
      <diagonal/>
    </border>
    <border>
      <left/>
      <right/>
      <top style="thin">
        <color theme="3" tint="0.5999633777886288"/>
      </top>
      <bottom/>
      <diagonal/>
    </border>
    <border>
      <left/>
      <right style="thin">
        <color theme="3" tint="0.5999633777886288"/>
      </right>
      <top style="thin">
        <color theme="3" tint="0.5999633777886288"/>
      </top>
      <bottom style="thin">
        <color theme="3" tint="0.5999633777886288"/>
      </bottom>
      <diagonal/>
    </border>
    <border>
      <left/>
      <right/>
      <top/>
      <bottom style="thin">
        <color theme="3" tint="0.5999633777886288"/>
      </bottom>
      <diagonal/>
    </border>
    <border>
      <left style="thin">
        <color theme="3" tint="0.5999633777886288"/>
      </left>
      <right style="thin">
        <color theme="3" tint="0.5999633777886288"/>
      </right>
      <top style="thin">
        <color theme="3" tint="0.5999633777886288"/>
      </top>
      <bottom style="thin">
        <color theme="3" tint="0.5999633777886288"/>
      </bottom>
      <diagonal/>
    </border>
    <border>
      <left style="thin">
        <color theme="3" tint="0.5999633777886288"/>
      </left>
      <right/>
      <top style="thin">
        <color theme="3" tint="0.5999633777886288"/>
      </top>
      <bottom style="thin">
        <color theme="3" tint="0.5999633777886288"/>
      </bottom>
      <diagonal/>
    </border>
    <border>
      <left/>
      <right/>
      <top/>
      <bottom style="thick">
        <color theme="3" tint="0.5999633777886288"/>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ck">
        <color theme="4" tint="0.499984740745262"/>
      </left>
      <right style="thick">
        <color theme="4" tint="0.499984740745262"/>
      </right>
      <top style="thick">
        <color theme="4" tint="0.499984740745262"/>
      </top>
      <bottom style="thick">
        <color theme="4" tint="0.499984740745262"/>
      </bottom>
      <diagonal/>
    </border>
    <border>
      <left style="thick">
        <color theme="4" tint="0.499984740745262"/>
      </left>
      <right/>
      <top style="thick">
        <color theme="4" tint="0.499984740745262"/>
      </top>
      <bottom style="thick">
        <color theme="4" tint="0.499984740745262"/>
      </bottom>
      <diagonal/>
    </border>
    <border>
      <left/>
      <right style="thick">
        <color theme="4" tint="0.499984740745262"/>
      </right>
      <top style="thick">
        <color theme="4" tint="0.499984740745262"/>
      </top>
      <bottom style="thick">
        <color theme="4" tint="0.499984740745262"/>
      </bottom>
      <diagonal/>
    </border>
    <border>
      <left style="thick">
        <color theme="3" tint="0.5999633777886288"/>
      </left>
      <right style="thick">
        <color theme="3" tint="0.5999633777886288"/>
      </right>
      <top style="thick">
        <color theme="3" tint="0.5999633777886288"/>
      </top>
      <bottom style="thick">
        <color theme="3" tint="0.5999633777886288"/>
      </bottom>
      <diagonal/>
    </border>
    <border>
      <left style="thick">
        <color theme="3" tint="0.5999633777886288"/>
      </left>
      <right/>
      <top style="thick">
        <color theme="3" tint="0.5999633777886288"/>
      </top>
      <bottom style="thick">
        <color theme="3" tint="0.5999633777886288"/>
      </bottom>
      <diagonal/>
    </border>
    <border>
      <left/>
      <right style="thick">
        <color theme="3" tint="0.5999633777886288"/>
      </right>
      <top style="thick">
        <color theme="3" tint="0.5999633777886288"/>
      </top>
      <bottom style="thick">
        <color theme="3" tint="0.5999633777886288"/>
      </bottom>
      <diagonal/>
    </border>
    <border>
      <left style="thin">
        <color auto="1"/>
      </left>
      <right style="thin">
        <color theme="1" tint="0.499984740745262"/>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top style="thin">
        <color theme="1" tint="0.499984740745262"/>
      </top>
      <bottom style="thick">
        <color theme="4"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style="thin">
        <color indexed="64"/>
      </right>
      <top style="thin">
        <color theme="0" tint="-0.499984740745262"/>
      </top>
      <bottom style="thin">
        <color theme="0" tint="-0.499984740745262"/>
      </bottom>
      <diagonal/>
    </border>
    <border>
      <left/>
      <right/>
      <top style="thin">
        <color theme="1" tint="0.499984740745262"/>
      </top>
      <bottom/>
      <diagonal/>
    </border>
    <border>
      <left style="thin">
        <color auto="1"/>
      </left>
      <right style="thin">
        <color auto="1"/>
      </right>
      <top style="thin">
        <color auto="1"/>
      </top>
      <bottom style="thick">
        <color theme="4"/>
      </bottom>
      <diagonal/>
    </border>
    <border>
      <left/>
      <right/>
      <top style="thin">
        <color auto="1"/>
      </top>
      <bottom/>
      <diagonal/>
    </border>
    <border>
      <left/>
      <right style="thin">
        <color auto="1"/>
      </right>
      <top style="thin">
        <color auto="1"/>
      </top>
      <bottom/>
      <diagonal/>
    </border>
    <border>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diagonal/>
    </border>
    <border>
      <left style="thin">
        <color indexed="64"/>
      </left>
      <right style="thin">
        <color auto="1"/>
      </right>
      <top style="thin">
        <color indexed="64"/>
      </top>
      <bottom style="thin">
        <color auto="1"/>
      </bottom>
      <diagonal/>
    </border>
    <border>
      <left style="thin">
        <color indexed="64"/>
      </left>
      <right/>
      <top/>
      <bottom/>
      <diagonal/>
    </border>
    <border>
      <left/>
      <right style="thin">
        <color auto="1"/>
      </right>
      <top style="thin">
        <color indexed="64"/>
      </top>
      <bottom/>
      <diagonal/>
    </border>
    <border>
      <left style="thin">
        <color indexed="64"/>
      </left>
      <right/>
      <top/>
      <bottom style="thin">
        <color auto="1"/>
      </bottom>
      <diagonal/>
    </border>
    <border>
      <left/>
      <right/>
      <top style="thick">
        <color theme="3" tint="0.5999633777886288"/>
      </top>
      <bottom/>
      <diagonal/>
    </border>
    <border>
      <left/>
      <right style="thick">
        <color theme="3" tint="0.5999633777886288"/>
      </right>
      <top style="thick">
        <color theme="3" tint="0.5999633777886288"/>
      </top>
      <bottom/>
      <diagonal/>
    </border>
    <border>
      <left/>
      <right style="thin">
        <color theme="3" tint="0.5999633777886288"/>
      </right>
      <top style="thin">
        <color theme="3" tint="0.5999633777886288"/>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n">
        <color rgb="008DB4E2"/>
      </left>
      <top style="thin">
        <color rgb="008DB4E2"/>
      </top>
      <bottom style="thin">
        <color rgb="008DB4E2"/>
      </bottom>
    </border>
    <border>
      <right style="thin">
        <color rgb="008DB4E2"/>
      </right>
      <top style="thin">
        <color rgb="008DB4E2"/>
      </top>
      <bottom style="thin">
        <color rgb="008DB4E2"/>
      </bottom>
    </border>
    <border>
      <left style="thin">
        <color rgb="008DB4E2"/>
      </left>
      <right style="thin">
        <color rgb="008DB4E2"/>
      </right>
      <top style="thin">
        <color rgb="008DB4E2"/>
      </top>
      <bottom style="thin">
        <color rgb="008DB4E2"/>
      </bottom>
    </border>
  </borders>
  <cellStyleXfs count="5">
    <xf numFmtId="0" fontId="0" fillId="0" borderId="0"/>
    <xf numFmtId="0" fontId="1" fillId="0" borderId="1"/>
    <xf numFmtId="0" fontId="2" fillId="0" borderId="2"/>
    <xf numFmtId="0" fontId="3" fillId="2" borderId="3"/>
    <xf numFmtId="0" fontId="4" fillId="0" borderId="0"/>
  </cellStyleXfs>
  <cellXfs count="294">
    <xf numFmtId="0" fontId="0" fillId="0" borderId="0" pivotButton="0" quotePrefix="0" xfId="0"/>
    <xf numFmtId="0" fontId="6" fillId="0" borderId="0"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0" applyAlignment="1" pivotButton="0" quotePrefix="0" xfId="0">
      <alignment horizontal="left" indent="1"/>
    </xf>
    <xf numFmtId="0" fontId="0" fillId="4" borderId="13" pivotButton="0" quotePrefix="0" xfId="0"/>
    <xf numFmtId="0" fontId="5" fillId="4" borderId="13" applyAlignment="1" pivotButton="0" quotePrefix="0" xfId="0">
      <alignment horizontal="center"/>
    </xf>
    <xf numFmtId="0" fontId="5" fillId="4" borderId="13" pivotButton="0" quotePrefix="0" xfId="0"/>
    <xf numFmtId="0" fontId="0" fillId="0" borderId="0" applyAlignment="1" pivotButton="0" quotePrefix="0" xfId="0">
      <alignment wrapText="1"/>
    </xf>
    <xf numFmtId="0" fontId="5" fillId="4" borderId="13" applyAlignment="1" pivotButton="0" quotePrefix="0" xfId="0">
      <alignment wrapText="1"/>
    </xf>
    <xf numFmtId="0" fontId="5" fillId="4" borderId="13" applyAlignment="1" pivotButton="0" quotePrefix="0" xfId="0">
      <alignment horizontal="center" wrapText="1"/>
    </xf>
    <xf numFmtId="0" fontId="5" fillId="4" borderId="13" applyAlignment="1" pivotButton="0" quotePrefix="0" xfId="0">
      <alignment horizontal="left" indent="1"/>
    </xf>
    <xf numFmtId="0" fontId="0" fillId="4" borderId="13" applyAlignment="1" pivotButton="0" quotePrefix="0" xfId="0">
      <alignment horizontal="left" indent="1"/>
    </xf>
    <xf numFmtId="0" fontId="7" fillId="3" borderId="13" applyAlignment="1" applyProtection="1" pivotButton="0" quotePrefix="0" xfId="0">
      <alignment horizontal="center"/>
      <protection locked="0" hidden="0"/>
    </xf>
    <xf numFmtId="0" fontId="9" fillId="3" borderId="13" applyProtection="1" pivotButton="0" quotePrefix="0" xfId="0">
      <protection locked="0" hidden="0"/>
    </xf>
    <xf numFmtId="15" fontId="3" fillId="3" borderId="3" applyAlignment="1" applyProtection="1" pivotButton="0" quotePrefix="0" xfId="3">
      <alignment horizontal="center"/>
      <protection locked="0" hidden="0"/>
    </xf>
    <xf numFmtId="0" fontId="0" fillId="0" borderId="21" pivotButton="0" quotePrefix="0" xfId="0"/>
    <xf numFmtId="0" fontId="9" fillId="3" borderId="13" applyAlignment="1" applyProtection="1" pivotButton="0" quotePrefix="0" xfId="0">
      <alignment wrapText="1"/>
      <protection locked="0" hidden="0"/>
    </xf>
    <xf numFmtId="0" fontId="9" fillId="3" borderId="14" applyAlignment="1" applyProtection="1" pivotButton="0" quotePrefix="0" xfId="0">
      <alignment horizontal="left"/>
      <protection locked="0" hidden="0"/>
    </xf>
    <xf numFmtId="0" fontId="9" fillId="3" borderId="16" applyAlignment="1" applyProtection="1" pivotButton="0" quotePrefix="0" xfId="0">
      <alignment horizontal="left"/>
      <protection locked="0" hidden="0"/>
    </xf>
    <xf numFmtId="0" fontId="2" fillId="0" borderId="0" applyAlignment="1" pivotButton="0" quotePrefix="0" xfId="2">
      <alignment horizontal="left"/>
    </xf>
    <xf numFmtId="0" fontId="10" fillId="5" borderId="0" pivotButton="0" quotePrefix="0" xfId="0"/>
    <xf numFmtId="14" fontId="11" fillId="5" borderId="0" applyAlignment="1" pivotButton="0" quotePrefix="0" xfId="0">
      <alignment horizontal="left" vertical="center" wrapText="1" shrinkToFit="1"/>
    </xf>
    <xf numFmtId="0" fontId="11" fillId="5" borderId="0" applyAlignment="1" pivotButton="0" quotePrefix="0" xfId="0">
      <alignment horizontal="right" vertical="center" wrapText="1" shrinkToFit="1"/>
    </xf>
    <xf numFmtId="49" fontId="11" fillId="5" borderId="0" applyAlignment="1" pivotButton="0" quotePrefix="0" xfId="0">
      <alignment horizontal="left" vertical="center" wrapText="1" shrinkToFit="1"/>
    </xf>
    <xf numFmtId="14" fontId="12" fillId="5" borderId="0" applyAlignment="1" pivotButton="0" quotePrefix="0" xfId="0">
      <alignment horizontal="left" vertical="center" wrapText="1" shrinkToFit="1"/>
    </xf>
    <xf numFmtId="0" fontId="12" fillId="5" borderId="0" applyAlignment="1" pivotButton="0" quotePrefix="0" xfId="0">
      <alignment horizontal="right" vertical="center" wrapText="1" shrinkToFit="1"/>
    </xf>
    <xf numFmtId="0" fontId="12" fillId="5" borderId="0" applyAlignment="1" pivotButton="0" quotePrefix="0" xfId="0">
      <alignment horizontal="left" vertical="center" wrapText="1" shrinkToFit="1"/>
    </xf>
    <xf numFmtId="0" fontId="0" fillId="0" borderId="0" applyAlignment="1" pivotButton="0" quotePrefix="0" xfId="0">
      <alignment horizontal="center"/>
    </xf>
    <xf numFmtId="0" fontId="2" fillId="0" borderId="2" pivotButton="0" quotePrefix="0" xfId="2"/>
    <xf numFmtId="0" fontId="0" fillId="4" borderId="16" applyAlignment="1" pivotButton="0" quotePrefix="0" xfId="0">
      <alignment horizontal="left"/>
    </xf>
    <xf numFmtId="0" fontId="0" fillId="4" borderId="14" applyAlignment="1" pivotButton="0" quotePrefix="0" xfId="0">
      <alignment horizontal="left"/>
    </xf>
    <xf numFmtId="0" fontId="4" fillId="0" borderId="17" applyAlignment="1" pivotButton="0" quotePrefix="0" xfId="4">
      <alignment vertical="center"/>
    </xf>
    <xf numFmtId="0" fontId="1" fillId="0" borderId="1" applyAlignment="1" pivotButton="0" quotePrefix="0" xfId="1">
      <alignment vertical="center"/>
    </xf>
    <xf numFmtId="46" fontId="0" fillId="0" borderId="0" pivotButton="0" quotePrefix="0" xfId="0"/>
    <xf numFmtId="20" fontId="0" fillId="0" borderId="0" pivotButton="0" quotePrefix="0" xfId="0"/>
    <xf numFmtId="16" fontId="0" fillId="0" borderId="0" pivotButton="0" quotePrefix="0" xfId="0"/>
    <xf numFmtId="2" fontId="0" fillId="0" borderId="0" pivotButton="0" quotePrefix="0" xfId="0"/>
    <xf numFmtId="0" fontId="5" fillId="0" borderId="26" applyAlignment="1" pivotButton="0" quotePrefix="0" xfId="0">
      <alignment horizontal="center"/>
    </xf>
    <xf numFmtId="0" fontId="0" fillId="0" borderId="23" applyAlignment="1" pivotButton="0" quotePrefix="0" xfId="0">
      <alignment horizontal="left"/>
    </xf>
    <xf numFmtId="0" fontId="0" fillId="0" borderId="23" pivotButton="0" quotePrefix="0" xfId="0"/>
    <xf numFmtId="0" fontId="0" fillId="0" borderId="23" applyAlignment="1" pivotButton="0" quotePrefix="0" xfId="0">
      <alignment horizontal="center"/>
    </xf>
    <xf numFmtId="0" fontId="5" fillId="0" borderId="28" pivotButton="0" quotePrefix="0" xfId="0"/>
    <xf numFmtId="0" fontId="0" fillId="0" borderId="28" pivotButton="0" quotePrefix="0" xfId="0"/>
    <xf numFmtId="0" fontId="5" fillId="0" borderId="28" applyAlignment="1" pivotButton="0" quotePrefix="0" xfId="0">
      <alignment horizontal="center"/>
    </xf>
    <xf numFmtId="0" fontId="5" fillId="0" borderId="0" pivotButton="0" quotePrefix="0" xfId="0"/>
    <xf numFmtId="0" fontId="8" fillId="4" borderId="13" pivotButton="0" quotePrefix="0" xfId="0"/>
    <xf numFmtId="0" fontId="5" fillId="0" borderId="23" pivotButton="0" quotePrefix="0" xfId="0"/>
    <xf numFmtId="0" fontId="2" fillId="0" borderId="0" pivotButton="0" quotePrefix="0" xfId="2"/>
    <xf numFmtId="0" fontId="5" fillId="3" borderId="32" pivotButton="0" quotePrefix="0" xfId="0"/>
    <xf numFmtId="0" fontId="5" fillId="3" borderId="32" applyAlignment="1" pivotButton="0" quotePrefix="0" xfId="0">
      <alignment horizontal="center"/>
    </xf>
    <xf numFmtId="0" fontId="5" fillId="3" borderId="35" pivotButton="0" quotePrefix="0" xfId="0"/>
    <xf numFmtId="0" fontId="5" fillId="3" borderId="35" applyAlignment="1" pivotButton="0" quotePrefix="0" xfId="0">
      <alignment horizontal="center"/>
    </xf>
    <xf numFmtId="46" fontId="5" fillId="0" borderId="26" pivotButton="0" quotePrefix="0" xfId="0"/>
    <xf numFmtId="46" fontId="5" fillId="0" borderId="26" applyAlignment="1" pivotButton="0" quotePrefix="0" xfId="0">
      <alignment horizontal="center"/>
    </xf>
    <xf numFmtId="14" fontId="7" fillId="3" borderId="13" applyAlignment="1" applyProtection="1" pivotButton="0" quotePrefix="0" xfId="0">
      <alignment horizontal="center"/>
      <protection locked="0" hidden="0"/>
    </xf>
    <xf numFmtId="0" fontId="7" fillId="3" borderId="13" applyProtection="1" pivotButton="0" quotePrefix="0" xfId="0">
      <protection locked="0" hidden="0"/>
    </xf>
    <xf numFmtId="0" fontId="9" fillId="3" borderId="13" applyAlignment="1" applyProtection="1" pivotButton="0" quotePrefix="0" xfId="0">
      <alignment horizontal="center" vertical="center" wrapText="1"/>
      <protection locked="0" hidden="0"/>
    </xf>
    <xf numFmtId="14" fontId="9" fillId="3" borderId="13" applyAlignment="1" applyProtection="1" pivotButton="0" quotePrefix="0" xfId="0">
      <alignment horizontal="center" vertical="center"/>
      <protection locked="0" hidden="0"/>
    </xf>
    <xf numFmtId="0" fontId="9" fillId="3" borderId="13" applyAlignment="1" applyProtection="1" pivotButton="0" quotePrefix="0" xfId="0">
      <alignment horizontal="center" vertical="center"/>
      <protection locked="0" hidden="0"/>
    </xf>
    <xf numFmtId="0" fontId="0" fillId="0" borderId="38" pivotButton="0" quotePrefix="0" xfId="0"/>
    <xf numFmtId="164" fontId="7" fillId="3" borderId="13" applyAlignment="1" applyProtection="1" pivotButton="0" quotePrefix="0" xfId="0">
      <alignment horizontal="center" vertical="center"/>
      <protection locked="0" hidden="0"/>
    </xf>
    <xf numFmtId="14" fontId="9" fillId="3" borderId="13" applyAlignment="1" applyProtection="1" pivotButton="0" quotePrefix="0" xfId="0">
      <alignment horizontal="center"/>
      <protection locked="0" hidden="0"/>
    </xf>
    <xf numFmtId="0" fontId="8" fillId="5" borderId="0" applyAlignment="1" pivotButton="0" quotePrefix="0" xfId="2">
      <alignment horizontal="center"/>
    </xf>
    <xf numFmtId="14" fontId="0" fillId="5" borderId="0" applyAlignment="1" pivotButton="0" quotePrefix="0" xfId="0">
      <alignment horizontal="center" vertical="center"/>
    </xf>
    <xf numFmtId="0" fontId="8" fillId="6" borderId="39" pivotButton="0" quotePrefix="0" xfId="2"/>
    <xf numFmtId="0" fontId="7" fillId="3" borderId="39" applyAlignment="1" pivotButton="0" quotePrefix="0" xfId="2">
      <alignment horizontal="left" vertical="center"/>
    </xf>
    <xf numFmtId="46" fontId="7" fillId="3" borderId="13" applyAlignment="1" pivotButton="0" quotePrefix="0" xfId="0">
      <alignment horizontal="center" vertical="center"/>
    </xf>
    <xf numFmtId="0" fontId="0" fillId="4" borderId="13" applyAlignment="1" pivotButton="0" quotePrefix="0" xfId="0">
      <alignment horizontal="justify" wrapText="1"/>
    </xf>
    <xf numFmtId="0" fontId="7" fillId="4" borderId="13" pivotButton="0" quotePrefix="0" xfId="0"/>
    <xf numFmtId="46" fontId="7" fillId="3" borderId="13" applyAlignment="1" pivotButton="0" quotePrefix="0" xfId="0">
      <alignment horizontal="center" vertical="center"/>
    </xf>
    <xf numFmtId="49" fontId="11" fillId="5" borderId="0" applyAlignment="1" pivotButton="0" quotePrefix="0" xfId="0">
      <alignment horizontal="left" vertical="center" wrapText="1" shrinkToFit="1"/>
    </xf>
    <xf numFmtId="49" fontId="11" fillId="5" borderId="0" applyAlignment="1" pivotButton="0" quotePrefix="0" xfId="0">
      <alignment horizontal="left" vertical="center" wrapText="1" shrinkToFit="1"/>
    </xf>
    <xf numFmtId="0" fontId="0" fillId="8" borderId="43" pivotButton="0" quotePrefix="0" xfId="0"/>
    <xf numFmtId="0" fontId="0" fillId="0" borderId="43" pivotButton="0" quotePrefix="0" xfId="0"/>
    <xf numFmtId="16" fontId="0" fillId="0" borderId="43" pivotButton="0" quotePrefix="0" xfId="0"/>
    <xf numFmtId="164" fontId="0" fillId="0" borderId="43" pivotButton="0" quotePrefix="0" xfId="0"/>
    <xf numFmtId="164" fontId="5" fillId="0" borderId="43" pivotButton="0" quotePrefix="0" xfId="0"/>
    <xf numFmtId="164" fontId="14" fillId="0" borderId="43" pivotButton="0" quotePrefix="0" xfId="0"/>
    <xf numFmtId="46" fontId="0" fillId="0" borderId="43" pivotButton="0" quotePrefix="0" xfId="0"/>
    <xf numFmtId="46" fontId="5" fillId="0" borderId="43" pivotButton="0" quotePrefix="0" xfId="0"/>
    <xf numFmtId="46" fontId="14" fillId="0" borderId="43" pivotButton="0" quotePrefix="0" xfId="0"/>
    <xf numFmtId="0" fontId="0" fillId="8" borderId="43" applyAlignment="1" pivotButton="0" quotePrefix="0" xfId="0">
      <alignment horizontal="center"/>
    </xf>
    <xf numFmtId="165" fontId="5" fillId="0" borderId="26" applyAlignment="1" pivotButton="0" quotePrefix="0" xfId="0">
      <alignment horizontal="center"/>
    </xf>
    <xf numFmtId="0" fontId="9" fillId="3" borderId="13" applyAlignment="1" applyProtection="1" pivotButton="0" quotePrefix="0" xfId="0">
      <alignment horizontal="left" vertical="center" wrapText="1"/>
      <protection locked="0" hidden="0"/>
    </xf>
    <xf numFmtId="0" fontId="0" fillId="0" borderId="0" applyAlignment="1" pivotButton="0" quotePrefix="0" xfId="0">
      <alignment vertical="center"/>
    </xf>
    <xf numFmtId="49" fontId="11" fillId="5" borderId="0" applyAlignment="1" pivotButton="0" quotePrefix="0" xfId="0">
      <alignment horizontal="left" vertical="center" wrapText="1" shrinkToFit="1"/>
    </xf>
    <xf numFmtId="0" fontId="1" fillId="0" borderId="1" applyAlignment="1" pivotButton="0" quotePrefix="0" xfId="1">
      <alignment horizontal="center" vertical="center"/>
    </xf>
    <xf numFmtId="0" fontId="4" fillId="0" borderId="17" applyAlignment="1" pivotButton="0" quotePrefix="0" xfId="4">
      <alignment horizontal="center" vertical="center"/>
    </xf>
    <xf numFmtId="0" fontId="2" fillId="0" borderId="2" applyAlignment="1" pivotButton="0" quotePrefix="0" xfId="2">
      <alignment horizontal="center"/>
    </xf>
    <xf numFmtId="0" fontId="2" fillId="0" borderId="0" applyAlignment="1" pivotButton="0" quotePrefix="0" xfId="2">
      <alignment horizontal="center"/>
    </xf>
    <xf numFmtId="0" fontId="0" fillId="0" borderId="28" applyAlignment="1" pivotButton="0" quotePrefix="0" xfId="0">
      <alignment horizontal="center"/>
    </xf>
    <xf numFmtId="14" fontId="11" fillId="5" borderId="0" applyAlignment="1" pivotButton="0" quotePrefix="0" xfId="0">
      <alignment horizontal="center" vertical="center" wrapText="1" shrinkToFit="1"/>
    </xf>
    <xf numFmtId="0" fontId="10" fillId="5" borderId="0" applyAlignment="1" pivotButton="0" quotePrefix="0" xfId="0">
      <alignment horizontal="center"/>
    </xf>
    <xf numFmtId="0" fontId="0" fillId="3" borderId="14" applyAlignment="1" applyProtection="1" pivotButton="0" quotePrefix="0" xfId="0">
      <alignment horizontal="left"/>
      <protection locked="0" hidden="0"/>
    </xf>
    <xf numFmtId="0" fontId="0" fillId="3" borderId="15" applyAlignment="1" applyProtection="1" pivotButton="0" quotePrefix="0" xfId="0">
      <alignment horizontal="left"/>
      <protection locked="0" hidden="0"/>
    </xf>
    <xf numFmtId="0" fontId="0" fillId="3" borderId="16" applyAlignment="1" applyProtection="1" pivotButton="0" quotePrefix="0" xfId="0">
      <alignment horizontal="left"/>
      <protection locked="0" hidden="0"/>
    </xf>
    <xf numFmtId="0" fontId="9" fillId="3" borderId="13" applyAlignment="1" applyProtection="1" pivotButton="0" quotePrefix="0" xfId="0">
      <alignment vertical="center" wrapText="1"/>
      <protection locked="0" hidden="0"/>
    </xf>
    <xf numFmtId="0" fontId="9" fillId="3" borderId="13" applyAlignment="1" applyProtection="1" pivotButton="0" quotePrefix="0" xfId="0">
      <alignment horizontal="center"/>
      <protection locked="0" hidden="0"/>
    </xf>
    <xf numFmtId="166" fontId="0" fillId="0" borderId="0" pivotButton="0" quotePrefix="0" xfId="0"/>
    <xf numFmtId="0" fontId="0" fillId="0" borderId="0" pivotButton="0" quotePrefix="0" xfId="0"/>
    <xf numFmtId="0" fontId="5" fillId="0" borderId="43" pivotButton="0" quotePrefix="0" xfId="0"/>
    <xf numFmtId="0" fontId="5" fillId="11" borderId="43" pivotButton="0" quotePrefix="0" xfId="0"/>
    <xf numFmtId="0" fontId="5" fillId="10" borderId="43" pivotButton="0" quotePrefix="0" xfId="0"/>
    <xf numFmtId="0" fontId="5" fillId="12" borderId="43" pivotButton="0" quotePrefix="0" xfId="0"/>
    <xf numFmtId="46" fontId="5" fillId="0" borderId="26" applyAlignment="1" pivotButton="0" quotePrefix="0" xfId="0">
      <alignment horizontal="right"/>
    </xf>
    <xf numFmtId="0" fontId="14" fillId="0" borderId="40" applyAlignment="1" pivotButton="0" quotePrefix="0" xfId="0">
      <alignment horizontal="center"/>
    </xf>
    <xf numFmtId="0" fontId="14" fillId="0" borderId="41" applyAlignment="1" pivotButton="0" quotePrefix="0" xfId="0">
      <alignment horizontal="center"/>
    </xf>
    <xf numFmtId="0" fontId="14" fillId="0" borderId="42" applyAlignment="1" pivotButton="0" quotePrefix="0" xfId="0">
      <alignment horizontal="center"/>
    </xf>
    <xf numFmtId="0" fontId="9" fillId="3" borderId="14" applyAlignment="1" applyProtection="1" pivotButton="0" quotePrefix="0" xfId="0">
      <alignment horizontal="left"/>
      <protection locked="0" hidden="0"/>
    </xf>
    <xf numFmtId="0" fontId="9" fillId="3" borderId="16" applyAlignment="1" applyProtection="1" pivotButton="0" quotePrefix="0" xfId="0">
      <alignment horizontal="left"/>
      <protection locked="0" hidden="0"/>
    </xf>
    <xf numFmtId="164" fontId="14" fillId="0" borderId="0" pivotButton="0" quotePrefix="0" xfId="0"/>
    <xf numFmtId="0" fontId="5" fillId="5" borderId="43" applyAlignment="1" pivotButton="0" quotePrefix="0" xfId="0">
      <alignment horizontal="center"/>
    </xf>
    <xf numFmtId="0" fontId="0" fillId="5" borderId="43" applyAlignment="1" pivotButton="0" quotePrefix="0" xfId="0">
      <alignment horizontal="left"/>
    </xf>
    <xf numFmtId="16" fontId="0" fillId="5" borderId="43" applyAlignment="1" pivotButton="0" quotePrefix="0" xfId="0">
      <alignment horizontal="left"/>
    </xf>
    <xf numFmtId="46" fontId="0" fillId="5" borderId="43" applyAlignment="1" pivotButton="0" quotePrefix="0" xfId="0">
      <alignment horizontal="right"/>
    </xf>
    <xf numFmtId="0" fontId="9" fillId="3" borderId="14" applyAlignment="1" applyProtection="1" pivotButton="0" quotePrefix="0" xfId="0">
      <alignment horizontal="left"/>
      <protection locked="0" hidden="0"/>
    </xf>
    <xf numFmtId="0" fontId="7" fillId="3" borderId="29" pivotButton="0" quotePrefix="0" xfId="2"/>
    <xf numFmtId="0" fontId="7" fillId="5" borderId="0" pivotButton="0" quotePrefix="0" xfId="2"/>
    <xf numFmtId="0" fontId="7" fillId="3" borderId="52" pivotButton="0" quotePrefix="0" xfId="2"/>
    <xf numFmtId="0" fontId="0" fillId="10" borderId="13" pivotButton="0" quotePrefix="0" xfId="0"/>
    <xf numFmtId="46" fontId="5" fillId="3" borderId="13" applyAlignment="1" pivotButton="0" quotePrefix="0" xfId="0">
      <alignment horizontal="center" vertical="center"/>
    </xf>
    <xf numFmtId="0" fontId="7" fillId="3" borderId="14" applyAlignment="1" applyProtection="1" pivotButton="0" quotePrefix="0" xfId="0">
      <alignment horizontal="left"/>
      <protection locked="0" hidden="0"/>
    </xf>
    <xf numFmtId="0" fontId="7" fillId="3" borderId="16" applyAlignment="1" applyProtection="1" pivotButton="0" quotePrefix="0" xfId="0">
      <alignment horizontal="left"/>
      <protection locked="0" hidden="0"/>
    </xf>
    <xf numFmtId="0" fontId="7" fillId="3" borderId="47" applyProtection="1" pivotButton="0" quotePrefix="0" xfId="0">
      <protection locked="0" hidden="0"/>
    </xf>
    <xf numFmtId="0" fontId="7" fillId="3" borderId="48" applyProtection="1" pivotButton="0" quotePrefix="0" xfId="0">
      <protection locked="0" hidden="0"/>
    </xf>
    <xf numFmtId="0" fontId="7" fillId="3" borderId="14" applyProtection="1" pivotButton="0" quotePrefix="0" xfId="0">
      <protection locked="0" hidden="0"/>
    </xf>
    <xf numFmtId="0" fontId="7" fillId="3" borderId="16" applyProtection="1" pivotButton="0" quotePrefix="0" xfId="0">
      <protection locked="0" hidden="0"/>
    </xf>
    <xf numFmtId="0" fontId="9" fillId="3" borderId="50" applyAlignment="1" applyProtection="1" pivotButton="0" quotePrefix="0" xfId="0">
      <alignment horizontal="left"/>
      <protection locked="0" hidden="0"/>
    </xf>
    <xf numFmtId="0" fontId="9" fillId="3" borderId="51" applyAlignment="1" applyProtection="1" pivotButton="0" quotePrefix="0" xfId="0">
      <alignment horizontal="left"/>
      <protection locked="0" hidden="0"/>
    </xf>
    <xf numFmtId="167" fontId="9" fillId="3" borderId="13" applyAlignment="1" applyProtection="1" pivotButton="0" quotePrefix="0" xfId="0">
      <alignment horizontal="center"/>
      <protection locked="0" hidden="0"/>
    </xf>
    <xf numFmtId="167" fontId="17" fillId="3" borderId="13" applyAlignment="1" applyProtection="1" pivotButton="0" quotePrefix="0" xfId="0">
      <alignment horizontal="center"/>
      <protection locked="0" hidden="0"/>
    </xf>
    <xf numFmtId="167" fontId="0" fillId="3" borderId="13" applyAlignment="1" applyProtection="1" pivotButton="0" quotePrefix="0" xfId="0">
      <alignment horizontal="center"/>
      <protection locked="0" hidden="0"/>
    </xf>
    <xf numFmtId="167" fontId="7" fillId="3" borderId="13" applyAlignment="1" applyProtection="1" pivotButton="0" quotePrefix="0" xfId="0">
      <alignment horizontal="center"/>
      <protection locked="0" hidden="0"/>
    </xf>
    <xf numFmtId="22" fontId="0" fillId="0" borderId="43" pivotButton="0" quotePrefix="0" xfId="0"/>
    <xf numFmtId="0" fontId="9" fillId="3" borderId="39" applyAlignment="1" pivotButton="0" quotePrefix="0" xfId="2">
      <alignment horizontal="center" vertical="center"/>
    </xf>
    <xf numFmtId="0" fontId="9" fillId="3" borderId="13" applyAlignment="1" applyProtection="1" pivotButton="0" quotePrefix="0" xfId="0">
      <alignment horizontal="center" wrapText="1"/>
      <protection locked="0" hidden="0"/>
    </xf>
    <xf numFmtId="0" fontId="9" fillId="3" borderId="13" applyAlignment="1" pivotButton="0" quotePrefix="0" xfId="2">
      <alignment horizontal="center" vertical="center"/>
    </xf>
    <xf numFmtId="0" fontId="18" fillId="0" borderId="0" pivotButton="0" quotePrefix="0" xfId="0"/>
    <xf numFmtId="0" fontId="0" fillId="3" borderId="14" applyAlignment="1" applyProtection="1" pivotButton="0" quotePrefix="0" xfId="0">
      <alignment horizontal="left"/>
      <protection locked="0" hidden="0"/>
    </xf>
    <xf numFmtId="0" fontId="0" fillId="3" borderId="15" applyAlignment="1" applyProtection="1" pivotButton="0" quotePrefix="0" xfId="0">
      <alignment horizontal="left"/>
      <protection locked="0" hidden="0"/>
    </xf>
    <xf numFmtId="0" fontId="0" fillId="3" borderId="16" applyAlignment="1" applyProtection="1" pivotButton="0" quotePrefix="0" xfId="0">
      <alignment horizontal="left"/>
      <protection locked="0" hidden="0"/>
    </xf>
    <xf numFmtId="0" fontId="1" fillId="5" borderId="18" applyAlignment="1" pivotButton="0" quotePrefix="0" xfId="1">
      <alignment horizontal="center"/>
    </xf>
    <xf numFmtId="0" fontId="1" fillId="5" borderId="19" applyAlignment="1" pivotButton="0" quotePrefix="0" xfId="1">
      <alignment horizontal="center"/>
    </xf>
    <xf numFmtId="0" fontId="1" fillId="5" borderId="20" applyAlignment="1" pivotButton="0" quotePrefix="0" xfId="1">
      <alignment horizontal="center"/>
    </xf>
    <xf numFmtId="0" fontId="3" fillId="3" borderId="3" applyAlignment="1" applyProtection="1" pivotButton="0" quotePrefix="1" xfId="3">
      <alignment horizontal="left"/>
      <protection locked="0" hidden="0"/>
    </xf>
    <xf numFmtId="0" fontId="3" fillId="3" borderId="3" applyAlignment="1" applyProtection="1" pivotButton="0" quotePrefix="0" xfId="3">
      <alignment horizontal="left"/>
      <protection locked="0" hidden="0"/>
    </xf>
    <xf numFmtId="14" fontId="3" fillId="3" borderId="4" applyAlignment="1" applyProtection="1" pivotButton="0" quotePrefix="0" xfId="3">
      <alignment horizontal="left"/>
      <protection locked="0" hidden="0"/>
    </xf>
    <xf numFmtId="0" fontId="3" fillId="3" borderId="5" applyAlignment="1" applyProtection="1" pivotButton="0" quotePrefix="0" xfId="3">
      <alignment horizontal="left"/>
      <protection locked="0" hidden="0"/>
    </xf>
    <xf numFmtId="0" fontId="3" fillId="3" borderId="6" applyAlignment="1" applyProtection="1" pivotButton="0" quotePrefix="0" xfId="3">
      <alignment horizontal="left"/>
      <protection locked="0" hidden="0"/>
    </xf>
    <xf numFmtId="0" fontId="5" fillId="4" borderId="13" applyAlignment="1" pivotButton="0" quotePrefix="0" xfId="0">
      <alignment horizontal="left"/>
    </xf>
    <xf numFmtId="0" fontId="0" fillId="0" borderId="12" applyAlignment="1" pivotButton="0" quotePrefix="0" xfId="0">
      <alignment horizontal="left"/>
    </xf>
    <xf numFmtId="0" fontId="0" fillId="3" borderId="13" applyAlignment="1" applyProtection="1" pivotButton="0" quotePrefix="0" xfId="0">
      <alignment horizontal="left"/>
      <protection locked="0" hidden="0"/>
    </xf>
    <xf numFmtId="0" fontId="7" fillId="3" borderId="43" applyAlignment="1" applyProtection="1" pivotButton="0" quotePrefix="0" xfId="0">
      <alignment horizontal="left" wrapText="1"/>
      <protection locked="0" hidden="0"/>
    </xf>
    <xf numFmtId="0" fontId="0" fillId="0" borderId="43" applyAlignment="1" pivotButton="0" quotePrefix="0" xfId="0">
      <alignment horizontal="left"/>
    </xf>
    <xf numFmtId="0" fontId="5" fillId="4" borderId="50" applyAlignment="1" pivotButton="0" quotePrefix="0" xfId="0">
      <alignment horizontal="left"/>
    </xf>
    <xf numFmtId="0" fontId="5" fillId="4" borderId="51" applyAlignment="1" pivotButton="0" quotePrefix="0" xfId="0">
      <alignment horizontal="left"/>
    </xf>
    <xf numFmtId="0" fontId="5" fillId="4" borderId="14" applyAlignment="1" pivotButton="0" quotePrefix="0" xfId="0">
      <alignment horizontal="left"/>
    </xf>
    <xf numFmtId="0" fontId="5" fillId="4" borderId="16" applyAlignment="1" pivotButton="0" quotePrefix="0" xfId="0">
      <alignment horizontal="left"/>
    </xf>
    <xf numFmtId="0" fontId="9" fillId="3" borderId="14" applyAlignment="1" applyProtection="1" pivotButton="0" quotePrefix="0" xfId="0">
      <alignment horizontal="left" wrapText="1"/>
      <protection locked="0" hidden="0"/>
    </xf>
    <xf numFmtId="0" fontId="9" fillId="3" borderId="16" applyAlignment="1" applyProtection="1" pivotButton="0" quotePrefix="0" xfId="0">
      <alignment horizontal="left" wrapText="1"/>
      <protection locked="0" hidden="0"/>
    </xf>
    <xf numFmtId="0" fontId="0" fillId="3" borderId="43" pivotButton="0" quotePrefix="0" xfId="0"/>
    <xf numFmtId="0" fontId="0" fillId="0" borderId="43" pivotButton="0" quotePrefix="0" xfId="0"/>
    <xf numFmtId="0" fontId="7" fillId="3" borderId="43" applyAlignment="1" applyProtection="1" pivotButton="0" quotePrefix="0" xfId="0">
      <alignment horizontal="left"/>
      <protection locked="0" hidden="0"/>
    </xf>
    <xf numFmtId="0" fontId="2" fillId="0" borderId="2" applyAlignment="1" pivotButton="0" quotePrefix="0" xfId="2">
      <alignment horizontal="left"/>
    </xf>
    <xf numFmtId="0" fontId="2" fillId="0" borderId="49" applyAlignment="1" pivotButton="0" quotePrefix="0" xfId="2">
      <alignment horizontal="left"/>
    </xf>
    <xf numFmtId="0" fontId="0" fillId="4" borderId="14" applyAlignment="1" pivotButton="0" quotePrefix="0" xfId="0">
      <alignment horizontal="left" vertical="top" wrapText="1"/>
    </xf>
    <xf numFmtId="0" fontId="0" fillId="4" borderId="16" applyAlignment="1" pivotButton="0" quotePrefix="0" xfId="0">
      <alignment horizontal="left" vertical="top" wrapText="1"/>
    </xf>
    <xf numFmtId="0" fontId="9" fillId="3" borderId="14" applyAlignment="1" applyProtection="1" pivotButton="0" quotePrefix="0" xfId="0">
      <alignment horizontal="left"/>
      <protection locked="0" hidden="0"/>
    </xf>
    <xf numFmtId="0" fontId="9" fillId="3" borderId="16" applyAlignment="1" applyProtection="1" pivotButton="0" quotePrefix="0" xfId="0">
      <alignment horizontal="left"/>
      <protection locked="0" hidden="0"/>
    </xf>
    <xf numFmtId="0" fontId="1" fillId="0" borderId="1" applyAlignment="1" pivotButton="0" quotePrefix="0" xfId="1">
      <alignment horizontal="left" vertical="center"/>
    </xf>
    <xf numFmtId="0" fontId="4" fillId="0" borderId="17" applyAlignment="1" pivotButton="0" quotePrefix="0" xfId="4">
      <alignment horizontal="left" vertical="center"/>
    </xf>
    <xf numFmtId="0" fontId="7" fillId="3" borderId="14" applyAlignment="1" applyProtection="1" pivotButton="0" quotePrefix="0" xfId="0">
      <alignment horizontal="center"/>
      <protection locked="0" hidden="0"/>
    </xf>
    <xf numFmtId="0" fontId="7" fillId="3" borderId="16" applyAlignment="1" applyProtection="1" pivotButton="0" quotePrefix="0" xfId="0">
      <alignment horizontal="center"/>
      <protection locked="0" hidden="0"/>
    </xf>
    <xf numFmtId="14" fontId="7" fillId="3" borderId="14" applyAlignment="1" applyProtection="1" pivotButton="0" quotePrefix="0" xfId="0">
      <alignment horizontal="center"/>
      <protection locked="0" hidden="0"/>
    </xf>
    <xf numFmtId="9" fontId="7" fillId="3" borderId="14" applyAlignment="1" applyProtection="1" pivotButton="0" quotePrefix="0" xfId="0">
      <alignment horizontal="center"/>
      <protection locked="0" hidden="0"/>
    </xf>
    <xf numFmtId="0" fontId="2" fillId="0" borderId="0" applyAlignment="1" pivotButton="0" quotePrefix="0" xfId="2">
      <alignment horizontal="left"/>
    </xf>
    <xf numFmtId="0" fontId="9" fillId="3" borderId="14" applyAlignment="1" applyProtection="1" pivotButton="0" quotePrefix="0" xfId="0">
      <alignment horizontal="left" vertical="top" wrapText="1"/>
      <protection locked="0" hidden="0"/>
    </xf>
    <xf numFmtId="0" fontId="9" fillId="3" borderId="15" applyAlignment="1" applyProtection="1" pivotButton="0" quotePrefix="0" xfId="0">
      <alignment horizontal="left" vertical="top" wrapText="1"/>
      <protection locked="0" hidden="0"/>
    </xf>
    <xf numFmtId="0" fontId="9" fillId="3" borderId="16" applyAlignment="1" applyProtection="1" pivotButton="0" quotePrefix="0" xfId="0">
      <alignment horizontal="left" vertical="top" wrapText="1"/>
      <protection locked="0" hidden="0"/>
    </xf>
    <xf numFmtId="9" fontId="7" fillId="10" borderId="14" applyAlignment="1" applyProtection="1" pivotButton="0" quotePrefix="0" xfId="0">
      <alignment horizontal="center"/>
      <protection locked="0" hidden="0"/>
    </xf>
    <xf numFmtId="9" fontId="7" fillId="10" borderId="16" applyAlignment="1" applyProtection="1" pivotButton="0" quotePrefix="0" xfId="0">
      <alignment horizontal="center"/>
      <protection locked="0" hidden="0"/>
    </xf>
    <xf numFmtId="0" fontId="9" fillId="3" borderId="44" applyAlignment="1" applyProtection="1" pivotButton="0" quotePrefix="0" xfId="0">
      <alignment horizontal="left" vertical="top" wrapText="1"/>
      <protection locked="0" hidden="0"/>
    </xf>
    <xf numFmtId="0" fontId="9" fillId="3" borderId="45" applyAlignment="1" applyProtection="1" pivotButton="0" quotePrefix="0" xfId="0">
      <alignment horizontal="left" vertical="top" wrapText="1"/>
      <protection locked="0" hidden="0"/>
    </xf>
    <xf numFmtId="0" fontId="9" fillId="3" borderId="46" applyAlignment="1" applyProtection="1" pivotButton="0" quotePrefix="0" xfId="0">
      <alignment horizontal="left" vertical="top" wrapText="1"/>
      <protection locked="0" hidden="0"/>
    </xf>
    <xf numFmtId="0" fontId="9" fillId="3" borderId="7" applyAlignment="1" applyProtection="1" pivotButton="0" quotePrefix="0" xfId="0">
      <alignment horizontal="left" vertical="top" wrapText="1"/>
      <protection locked="0" hidden="0"/>
    </xf>
    <xf numFmtId="0" fontId="9" fillId="3" borderId="0" applyAlignment="1" applyProtection="1" pivotButton="0" quotePrefix="0" xfId="0">
      <alignment horizontal="left" vertical="top" wrapText="1"/>
      <protection locked="0" hidden="0"/>
    </xf>
    <xf numFmtId="0" fontId="9" fillId="3" borderId="8" applyAlignment="1" applyProtection="1" pivotButton="0" quotePrefix="0" xfId="0">
      <alignment horizontal="left" vertical="top" wrapText="1"/>
      <protection locked="0" hidden="0"/>
    </xf>
    <xf numFmtId="0" fontId="9" fillId="3" borderId="9" applyAlignment="1" applyProtection="1" pivotButton="0" quotePrefix="0" xfId="0">
      <alignment horizontal="left" vertical="top" wrapText="1"/>
      <protection locked="0" hidden="0"/>
    </xf>
    <xf numFmtId="0" fontId="9" fillId="3" borderId="10" applyAlignment="1" applyProtection="1" pivotButton="0" quotePrefix="0" xfId="0">
      <alignment horizontal="left" vertical="top" wrapText="1"/>
      <protection locked="0" hidden="0"/>
    </xf>
    <xf numFmtId="0" fontId="9" fillId="3" borderId="11" applyAlignment="1" applyProtection="1" pivotButton="0" quotePrefix="0" xfId="0">
      <alignment horizontal="left" vertical="top" wrapText="1"/>
      <protection locked="0" hidden="0"/>
    </xf>
    <xf numFmtId="0" fontId="0" fillId="3" borderId="40" pivotButton="0" quotePrefix="0" xfId="0"/>
    <xf numFmtId="0" fontId="0" fillId="3" borderId="42" pivotButton="0" quotePrefix="0" xfId="0"/>
    <xf numFmtId="0" fontId="7" fillId="3" borderId="29" applyAlignment="1" pivotButton="0" quotePrefix="0" xfId="2">
      <alignment horizontal="left" wrapText="1"/>
    </xf>
    <xf numFmtId="0" fontId="7" fillId="3" borderId="30" applyAlignment="1" pivotButton="0" quotePrefix="0" xfId="2">
      <alignment horizontal="left" wrapText="1"/>
    </xf>
    <xf numFmtId="0" fontId="7" fillId="3" borderId="31" applyAlignment="1" pivotButton="0" quotePrefix="0" xfId="2">
      <alignment horizontal="left" wrapText="1"/>
    </xf>
    <xf numFmtId="0" fontId="9" fillId="3" borderId="50" applyAlignment="1" applyProtection="1" pivotButton="0" quotePrefix="0" xfId="0">
      <alignment horizontal="left" wrapText="1"/>
      <protection locked="0" hidden="0"/>
    </xf>
    <xf numFmtId="0" fontId="9" fillId="3" borderId="51" applyAlignment="1" applyProtection="1" pivotButton="0" quotePrefix="0" xfId="0">
      <alignment horizontal="left" wrapText="1"/>
      <protection locked="0" hidden="0"/>
    </xf>
    <xf numFmtId="0" fontId="8" fillId="6" borderId="29" pivotButton="0" quotePrefix="0" xfId="2"/>
    <xf numFmtId="0" fontId="8" fillId="6" borderId="30" pivotButton="0" quotePrefix="0" xfId="2"/>
    <xf numFmtId="0" fontId="8" fillId="6" borderId="31" pivotButton="0" quotePrefix="0" xfId="2"/>
    <xf numFmtId="0" fontId="9" fillId="3" borderId="47" applyAlignment="1" applyProtection="1" pivotButton="0" quotePrefix="0" xfId="0">
      <alignment horizontal="left" wrapText="1"/>
      <protection locked="0" hidden="0"/>
    </xf>
    <xf numFmtId="0" fontId="9" fillId="3" borderId="48" applyAlignment="1" applyProtection="1" pivotButton="0" quotePrefix="0" xfId="0">
      <alignment horizontal="left" wrapText="1"/>
      <protection locked="0" hidden="0"/>
    </xf>
    <xf numFmtId="0" fontId="0" fillId="0" borderId="42" pivotButton="0" quotePrefix="0" xfId="0"/>
    <xf numFmtId="0" fontId="19" fillId="0" borderId="27" applyAlignment="1" pivotButton="0" quotePrefix="0" xfId="0">
      <alignment horizontal="left"/>
    </xf>
    <xf numFmtId="0" fontId="19" fillId="0" borderId="22" applyAlignment="1" pivotButton="0" quotePrefix="0" xfId="0">
      <alignment horizontal="left"/>
    </xf>
    <xf numFmtId="0" fontId="19" fillId="0" borderId="24" applyAlignment="1" pivotButton="0" quotePrefix="0" xfId="0">
      <alignment horizontal="left"/>
    </xf>
    <xf numFmtId="0" fontId="0" fillId="4" borderId="14" applyAlignment="1" pivotButton="0" quotePrefix="0" xfId="0">
      <alignment horizontal="left"/>
    </xf>
    <xf numFmtId="0" fontId="0" fillId="4" borderId="16" applyAlignment="1" pivotButton="0" quotePrefix="0" xfId="0">
      <alignment horizontal="left"/>
    </xf>
    <xf numFmtId="0" fontId="5" fillId="3" borderId="33" applyAlignment="1" pivotButton="0" quotePrefix="0" xfId="0">
      <alignment horizontal="left"/>
    </xf>
    <xf numFmtId="0" fontId="5" fillId="3" borderId="34" applyAlignment="1" pivotButton="0" quotePrefix="0" xfId="0">
      <alignment horizontal="left"/>
    </xf>
    <xf numFmtId="0" fontId="5" fillId="3" borderId="36" applyAlignment="1" pivotButton="0" quotePrefix="0" xfId="0">
      <alignment horizontal="left"/>
    </xf>
    <xf numFmtId="0" fontId="5" fillId="3" borderId="37" applyAlignment="1" pivotButton="0" quotePrefix="0" xfId="0">
      <alignment horizontal="left"/>
    </xf>
    <xf numFmtId="0" fontId="5" fillId="0" borderId="27" applyAlignment="1" pivotButton="0" quotePrefix="0" xfId="0">
      <alignment horizontal="left"/>
    </xf>
    <xf numFmtId="0" fontId="5" fillId="0" borderId="22" applyAlignment="1" pivotButton="0" quotePrefix="0" xfId="0">
      <alignment horizontal="left"/>
    </xf>
    <xf numFmtId="0" fontId="5" fillId="0" borderId="25" applyAlignment="1" pivotButton="0" quotePrefix="0" xfId="0">
      <alignment horizontal="left"/>
    </xf>
    <xf numFmtId="0" fontId="5" fillId="0" borderId="24" applyAlignment="1" pivotButton="0" quotePrefix="0" xfId="0">
      <alignment horizontal="left"/>
    </xf>
    <xf numFmtId="49" fontId="11" fillId="5" borderId="0" applyAlignment="1" pivotButton="0" quotePrefix="0" xfId="0">
      <alignment horizontal="left" vertical="center" wrapText="1" shrinkToFit="1"/>
    </xf>
    <xf numFmtId="0" fontId="13" fillId="5" borderId="0" applyAlignment="1" pivotButton="0" quotePrefix="0" xfId="0">
      <alignment horizontal="center"/>
    </xf>
    <xf numFmtId="0" fontId="12" fillId="5" borderId="0" applyAlignment="1" pivotButton="0" quotePrefix="0" xfId="0">
      <alignment horizontal="center" vertical="center" wrapText="1" shrinkToFit="1"/>
    </xf>
    <xf numFmtId="0" fontId="0" fillId="0" borderId="43" applyAlignment="1" pivotButton="0" quotePrefix="0" xfId="0">
      <alignment horizontal="center"/>
    </xf>
    <xf numFmtId="0" fontId="14" fillId="0" borderId="43" applyAlignment="1" pivotButton="0" quotePrefix="0" xfId="0">
      <alignment horizontal="center"/>
    </xf>
    <xf numFmtId="0" fontId="5" fillId="0" borderId="43" applyAlignment="1" pivotButton="0" quotePrefix="0" xfId="0">
      <alignment horizontal="center"/>
    </xf>
    <xf numFmtId="0" fontId="14" fillId="0" borderId="40" applyAlignment="1" pivotButton="0" quotePrefix="0" xfId="0">
      <alignment horizontal="center"/>
    </xf>
    <xf numFmtId="0" fontId="14" fillId="0" borderId="41" applyAlignment="1" pivotButton="0" quotePrefix="0" xfId="0">
      <alignment horizontal="center"/>
    </xf>
    <xf numFmtId="0" fontId="14" fillId="0" borderId="42" applyAlignment="1" pivotButton="0" quotePrefix="0" xfId="0">
      <alignment horizontal="center"/>
    </xf>
    <xf numFmtId="0" fontId="0" fillId="9" borderId="43" applyAlignment="1" pivotButton="0" quotePrefix="0" xfId="0">
      <alignment horizontal="center"/>
    </xf>
    <xf numFmtId="0" fontId="5" fillId="7" borderId="40" applyAlignment="1" pivotButton="0" quotePrefix="0" xfId="0">
      <alignment horizontal="center"/>
    </xf>
    <xf numFmtId="0" fontId="5" fillId="7" borderId="41" applyAlignment="1" pivotButton="0" quotePrefix="0" xfId="0">
      <alignment horizontal="center"/>
    </xf>
    <xf numFmtId="0" fontId="5" fillId="7" borderId="42" applyAlignment="1" pivotButton="0" quotePrefix="0" xfId="0">
      <alignment horizontal="center"/>
    </xf>
    <xf numFmtId="0" fontId="1" fillId="5" borderId="54" applyAlignment="1" pivotButton="0" quotePrefix="0" xfId="1">
      <alignment horizontal="center"/>
    </xf>
    <xf numFmtId="0" fontId="0" fillId="0" borderId="19" pivotButton="0" quotePrefix="0" xfId="0"/>
    <xf numFmtId="0" fontId="0" fillId="0" borderId="20" pivotButton="0" quotePrefix="0" xfId="0"/>
    <xf numFmtId="0" fontId="0" fillId="0" borderId="12" pivotButton="0" quotePrefix="0" xfId="0"/>
    <xf numFmtId="0" fontId="0" fillId="0" borderId="5" applyProtection="1" pivotButton="0" quotePrefix="0" xfId="0">
      <protection locked="0" hidden="0"/>
    </xf>
    <xf numFmtId="0" fontId="0" fillId="0" borderId="6" applyProtection="1" pivotButton="0" quotePrefix="0" xfId="0">
      <protection locked="0" hidden="0"/>
    </xf>
    <xf numFmtId="14" fontId="3" fillId="3" borderId="3" applyAlignment="1" applyProtection="1" pivotButton="0" quotePrefix="0" xfId="3">
      <alignment horizontal="left"/>
      <protection locked="0" hidden="0"/>
    </xf>
    <xf numFmtId="0" fontId="0" fillId="0" borderId="15" pivotButton="0" quotePrefix="0" xfId="0"/>
    <xf numFmtId="0" fontId="0" fillId="0" borderId="16" pivotButton="0" quotePrefix="0" xfId="0"/>
    <xf numFmtId="0" fontId="0" fillId="0" borderId="15" applyProtection="1" pivotButton="0" quotePrefix="0" xfId="0">
      <protection locked="0" hidden="0"/>
    </xf>
    <xf numFmtId="0" fontId="0" fillId="0" borderId="16" applyProtection="1" pivotButton="0" quotePrefix="0" xfId="0">
      <protection locked="0" hidden="0"/>
    </xf>
    <xf numFmtId="0" fontId="0" fillId="0" borderId="1" pivotButton="0" quotePrefix="0" xfId="0"/>
    <xf numFmtId="0" fontId="0" fillId="0" borderId="17" pivotButton="0" quotePrefix="0" xfId="0"/>
    <xf numFmtId="0" fontId="0" fillId="0" borderId="2" pivotButton="0" quotePrefix="0" xfId="0"/>
    <xf numFmtId="9" fontId="7" fillId="3" borderId="13" applyAlignment="1" applyProtection="1" pivotButton="0" quotePrefix="0" xfId="0">
      <alignment horizontal="center"/>
      <protection locked="0" hidden="0"/>
    </xf>
    <xf numFmtId="9" fontId="7" fillId="10" borderId="13" applyAlignment="1" applyProtection="1" pivotButton="0" quotePrefix="0" xfId="0">
      <alignment horizontal="center"/>
      <protection locked="0" hidden="0"/>
    </xf>
    <xf numFmtId="0" fontId="9" fillId="3" borderId="13" applyAlignment="1" applyProtection="1" pivotButton="0" quotePrefix="0" xfId="0">
      <alignment horizontal="left" vertical="top" wrapText="1"/>
      <protection locked="0" hidden="0"/>
    </xf>
    <xf numFmtId="0" fontId="9" fillId="3" borderId="65" applyAlignment="1" applyProtection="1" pivotButton="0" quotePrefix="0" xfId="0">
      <alignment horizontal="left" vertical="top" wrapText="1"/>
      <protection locked="0" hidden="0"/>
    </xf>
    <xf numFmtId="0" fontId="0" fillId="0" borderId="45" applyProtection="1" pivotButton="0" quotePrefix="0" xfId="0">
      <protection locked="0" hidden="0"/>
    </xf>
    <xf numFmtId="0" fontId="0" fillId="0" borderId="67" applyProtection="1" pivotButton="0" quotePrefix="0" xfId="0">
      <protection locked="0" hidden="0"/>
    </xf>
    <xf numFmtId="0" fontId="0" fillId="0" borderId="66" applyProtection="1" pivotButton="0" quotePrefix="0" xfId="0">
      <protection locked="0" hidden="0"/>
    </xf>
    <xf numFmtId="0" fontId="0" fillId="0" borderId="0" applyProtection="1" pivotButton="0" quotePrefix="0" xfId="0">
      <protection locked="0" hidden="0"/>
    </xf>
    <xf numFmtId="0" fontId="0" fillId="0" borderId="8" applyProtection="1" pivotButton="0" quotePrefix="0" xfId="0">
      <protection locked="0" hidden="0"/>
    </xf>
    <xf numFmtId="0" fontId="0" fillId="0" borderId="68" applyProtection="1" pivotButton="0" quotePrefix="0" xfId="0">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9" fillId="3" borderId="13" applyAlignment="1" applyProtection="1" pivotButton="0" quotePrefix="0" xfId="0">
      <alignment horizontal="left" wrapText="1"/>
      <protection locked="0" hidden="0"/>
    </xf>
    <xf numFmtId="0" fontId="9" fillId="3" borderId="13" applyAlignment="1" applyProtection="1" pivotButton="0" quotePrefix="0" xfId="0">
      <alignment horizontal="left"/>
      <protection locked="0" hidden="0"/>
    </xf>
    <xf numFmtId="0" fontId="0" fillId="0" borderId="42" applyProtection="1" pivotButton="0" quotePrefix="0" xfId="0">
      <protection locked="0" hidden="0"/>
    </xf>
    <xf numFmtId="0" fontId="9" fillId="3" borderId="63" applyAlignment="1" applyProtection="1" pivotButton="0" quotePrefix="0" xfId="0">
      <alignment horizontal="left" wrapText="1"/>
      <protection locked="0" hidden="0"/>
    </xf>
    <xf numFmtId="0" fontId="0" fillId="0" borderId="48" applyProtection="1" pivotButton="0" quotePrefix="0" xfId="0">
      <protection locked="0" hidden="0"/>
    </xf>
    <xf numFmtId="0" fontId="5" fillId="4" borderId="62" applyAlignment="1" pivotButton="0" quotePrefix="0" xfId="0">
      <alignment horizontal="left"/>
    </xf>
    <xf numFmtId="0" fontId="0" fillId="0" borderId="51" pivotButton="0" quotePrefix="0" xfId="0"/>
    <xf numFmtId="0" fontId="9" fillId="3" borderId="62" applyAlignment="1" applyProtection="1" pivotButton="0" quotePrefix="0" xfId="0">
      <alignment horizontal="left" wrapText="1"/>
      <protection locked="0" hidden="0"/>
    </xf>
    <xf numFmtId="0" fontId="0" fillId="0" borderId="51" applyProtection="1" pivotButton="0" quotePrefix="0" xfId="0">
      <protection locked="0" hidden="0"/>
    </xf>
    <xf numFmtId="0" fontId="0" fillId="0" borderId="49" pivotButton="0" quotePrefix="0" xfId="0"/>
    <xf numFmtId="0" fontId="0" fillId="4" borderId="13" applyAlignment="1" pivotButton="0" quotePrefix="0" xfId="0">
      <alignment horizontal="left" vertical="top" wrapText="1"/>
    </xf>
    <xf numFmtId="0" fontId="8" fillId="6" borderId="59" pivotButton="0" quotePrefix="0" xfId="2"/>
    <xf numFmtId="0" fontId="0" fillId="0" borderId="30" pivotButton="0" quotePrefix="0" xfId="0"/>
    <xf numFmtId="0" fontId="0" fillId="0" borderId="31" pivotButton="0" quotePrefix="0" xfId="0"/>
    <xf numFmtId="0" fontId="7" fillId="3" borderId="59" applyAlignment="1" pivotButton="0" quotePrefix="0" xfId="2">
      <alignment horizontal="left" wrapText="1"/>
    </xf>
    <xf numFmtId="0" fontId="0" fillId="4" borderId="13" applyAlignment="1" pivotButton="0" quotePrefix="0" xfId="0">
      <alignment horizontal="left"/>
    </xf>
    <xf numFmtId="0" fontId="5" fillId="3" borderId="32" applyAlignment="1" pivotButton="0" quotePrefix="0" xfId="0">
      <alignment horizontal="left"/>
    </xf>
    <xf numFmtId="0" fontId="0" fillId="0" borderId="34" pivotButton="0" quotePrefix="0" xfId="0"/>
    <xf numFmtId="0" fontId="0" fillId="0" borderId="74" applyAlignment="1" pivotButton="0" quotePrefix="0" xfId="0">
      <alignment horizontal="left"/>
    </xf>
    <xf numFmtId="0" fontId="19" fillId="0" borderId="26" applyAlignment="1" pivotButton="0" quotePrefix="0" xfId="0">
      <alignment horizontal="left"/>
    </xf>
    <xf numFmtId="0" fontId="5" fillId="3" borderId="35" applyAlignment="1" pivotButton="0" quotePrefix="0" xfId="0">
      <alignment horizontal="left"/>
    </xf>
    <xf numFmtId="0" fontId="0" fillId="0" borderId="37" pivotButton="0" quotePrefix="0" xfId="0"/>
    <xf numFmtId="0" fontId="5" fillId="0" borderId="26" applyAlignment="1" pivotButton="0" quotePrefix="0" xfId="0">
      <alignment horizontal="left"/>
    </xf>
    <xf numFmtId="0" fontId="0" fillId="0" borderId="76" pivotButton="0" quotePrefix="0" xfId="0"/>
    <xf numFmtId="0" fontId="0" fillId="0" borderId="76" pivotButton="0" quotePrefix="0" xfId="0"/>
    <xf numFmtId="0" fontId="5" fillId="7" borderId="43" applyAlignment="1" pivotButton="0" quotePrefix="0" xfId="0">
      <alignment horizontal="center"/>
    </xf>
    <xf numFmtId="0" fontId="0" fillId="0" borderId="41" pivotButton="0" quotePrefix="0" xfId="0"/>
    <xf numFmtId="0" fontId="0" fillId="0" borderId="75" applyAlignment="1" pivotButton="0" quotePrefix="0" xfId="0">
      <alignment horizontal="left"/>
    </xf>
    <xf numFmtId="0" fontId="0" fillId="0" borderId="76" applyAlignment="1" pivotButton="0" quotePrefix="0" xfId="0">
      <alignment horizontal="center"/>
    </xf>
    <xf numFmtId="46" fontId="0" fillId="0" borderId="76" applyAlignment="1" pivotButton="0" quotePrefix="0" xfId="0">
      <alignment horizontal="center"/>
    </xf>
    <xf numFmtId="0" fontId="0" fillId="0" borderId="76" pivotButton="0" quotePrefix="0" xfId="0"/>
    <xf numFmtId="46" fontId="5" fillId="0" borderId="76" applyAlignment="1" pivotButton="0" quotePrefix="0" xfId="0">
      <alignment horizontal="center"/>
    </xf>
    <xf numFmtId="0" fontId="5" fillId="0" borderId="76" applyAlignment="1" pivotButton="0" quotePrefix="0" xfId="0">
      <alignment horizontal="center"/>
    </xf>
    <xf numFmtId="0" fontId="0" fillId="0" borderId="22" pivotButton="0" quotePrefix="0" xfId="0"/>
    <xf numFmtId="0" fontId="0" fillId="0" borderId="24" pivotButton="0" quotePrefix="0" xfId="0"/>
  </cellXfs>
  <cellStyles count="5">
    <cellStyle name="Normal" xfId="0" builtinId="0"/>
    <cellStyle name="Heading 1" xfId="1" builtinId="16"/>
    <cellStyle name="Heading 2" xfId="2" builtinId="17"/>
    <cellStyle name="Input" xfId="3" builtinId="20"/>
    <cellStyle name="Explanatory Text" xfId="4" builtinId="53"/>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styles" Target="styles.xml" Id="rId8" /><Relationship Type="http://schemas.openxmlformats.org/officeDocument/2006/relationships/theme" Target="theme/theme1.xml" Id="rId9" /></Relationships>
</file>

<file path=xl/externalLinks/_rels/externalLink1.xml.rels><Relationships xmlns="http://schemas.openxmlformats.org/package/2006/relationships"><Relationship Type="http://schemas.openxmlformats.org/officeDocument/2006/relationships/externalLinkPath" Target="/Users/Rafael/Documents/Projetos/Ideal%20Agro/STATUS%20REPORT%20-%20IDEAL%20AGRO.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Cabeçalho"/>
      <sheetName val="Status Report Período"/>
      <sheetName val="Legenda"/>
      <sheetName val="Previsto X Realizado"/>
      <sheetName val="STATUS REPORT - IDEAL AGRO"/>
    </sheetNames>
    <sheetDataSet>
      <sheetData sheetId="0">
        <row r="6">
          <cell r="D6">
            <v>42282</v>
          </cell>
          <cell r="F6">
            <v>42286</v>
          </cell>
        </row>
        <row r="9">
          <cell r="C9" t="str">
            <v>Plante Bem - Implantação</v>
          </cell>
        </row>
      </sheetData>
      <sheetData sheetId="1"/>
      <sheetData sheetId="2"/>
      <sheetData sheetId="3"/>
      <sheetData sheetId="4" refreshError="1"/>
    </sheetDataSet>
  </externalBook>
</externalLink>
</file>

<file path=xl/tables/table1.xml><?xml version="1.0" encoding="utf-8"?>
<table xmlns="http://schemas.openxmlformats.org/spreadsheetml/2006/main" id="1" name="Table10" displayName="Table10" ref="B2:B7" headerRowCount="1" totalsRowShown="0">
  <autoFilter ref="B2:B7"/>
  <tableColumns count="1">
    <tableColumn id="1" name="Impacto do Risco"/>
  </tableColumns>
  <tableStyleInfo name="TableStyleMedium9" showFirstColumn="0" showLastColumn="0" showRowStripes="1" showColumnStripes="0"/>
</table>
</file>

<file path=xl/tables/table2.xml><?xml version="1.0" encoding="utf-8"?>
<table xmlns="http://schemas.openxmlformats.org/spreadsheetml/2006/main" id="2" name="Table1013" displayName="Table1013" ref="D2:D7" headerRowCount="1" totalsRowShown="0">
  <autoFilter ref="D2:D7"/>
  <tableColumns count="1">
    <tableColumn id="1" name="Impacto do problem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s>
</file>

<file path=xl/worksheets/sheet1.xml><?xml version="1.0" encoding="utf-8"?>
<worksheet xmlns="http://schemas.openxmlformats.org/spreadsheetml/2006/main">
  <sheetPr>
    <outlinePr summaryBelow="1" summaryRight="1"/>
    <pageSetUpPr/>
  </sheetPr>
  <dimension ref="B2:I29"/>
  <sheetViews>
    <sheetView showGridLines="0" workbookViewId="0">
      <selection activeCell="C9" sqref="C9:F9"/>
    </sheetView>
  </sheetViews>
  <sheetFormatPr baseColWidth="8" defaultColWidth="8.88671875" defaultRowHeight="14.4" outlineLevelCol="0"/>
  <cols>
    <col width="3.109375" customWidth="1" style="103" min="2" max="2"/>
    <col width="10.44140625" customWidth="1" style="103" min="3" max="3"/>
    <col width="14" customWidth="1" style="103" min="4" max="4"/>
    <col width="14" customWidth="1" style="103" min="6" max="6"/>
    <col width="3.109375" customWidth="1" style="103" min="7" max="7"/>
  </cols>
  <sheetData>
    <row r="2" ht="68.25" customHeight="1" s="103" thickBot="1">
      <c r="B2" s="233" t="n"/>
      <c r="C2" s="234" t="n"/>
      <c r="D2" s="234" t="n"/>
      <c r="E2" s="234" t="n"/>
      <c r="F2" s="234" t="n"/>
      <c r="G2" s="235" t="n"/>
    </row>
    <row r="3" ht="25.5" customHeight="1" s="103" thickBot="1" thickTop="1">
      <c r="B3" s="233" t="inlineStr">
        <is>
          <t xml:space="preserve">Status Report </t>
        </is>
      </c>
      <c r="C3" s="234" t="n"/>
      <c r="D3" s="234" t="n"/>
      <c r="E3" s="234" t="n"/>
      <c r="F3" s="234" t="n"/>
      <c r="G3" s="235" t="n"/>
      <c r="H3" s="1" t="n"/>
      <c r="I3" s="1" t="n"/>
    </row>
    <row r="4" ht="4.5" customHeight="1" s="103" thickTop="1">
      <c r="B4" s="2" t="n"/>
      <c r="G4" s="3" t="n"/>
    </row>
    <row r="5">
      <c r="B5" s="2" t="n"/>
      <c r="G5" s="3" t="n"/>
    </row>
    <row r="6">
      <c r="B6" s="2" t="n"/>
      <c r="C6" t="inlineStr">
        <is>
          <t>Dt. Inicio</t>
        </is>
      </c>
      <c r="D6" s="18" t="n">
        <v>44650</v>
      </c>
      <c r="E6" s="7" t="inlineStr">
        <is>
          <t>Dt. fim</t>
        </is>
      </c>
      <c r="F6" s="18" t="n">
        <v>44671</v>
      </c>
      <c r="G6" s="3" t="n"/>
    </row>
    <row r="7">
      <c r="B7" s="2" t="n"/>
      <c r="G7" s="3" t="n"/>
    </row>
    <row r="8">
      <c r="B8" s="2" t="n"/>
      <c r="C8" s="154" t="inlineStr">
        <is>
          <t>Projeto</t>
        </is>
      </c>
      <c r="D8" s="236" t="n"/>
      <c r="E8" s="236" t="n"/>
      <c r="F8" s="236" t="n"/>
      <c r="G8" s="3" t="n"/>
    </row>
    <row r="9">
      <c r="B9" s="2" t="n"/>
      <c r="C9" s="148" t="inlineStr">
        <is>
          <t>Projeto Fecoagro</t>
        </is>
      </c>
      <c r="D9" s="237" t="n"/>
      <c r="E9" s="237" t="n"/>
      <c r="F9" s="238" t="n"/>
      <c r="G9" s="3" t="n"/>
    </row>
    <row r="10">
      <c r="B10" s="2" t="n"/>
      <c r="G10" s="3" t="n"/>
    </row>
    <row r="11">
      <c r="B11" s="2" t="n"/>
      <c r="C11" s="154" t="inlineStr">
        <is>
          <t>Autor deste relatório</t>
        </is>
      </c>
      <c r="D11" s="236" t="n"/>
      <c r="E11" s="236" t="n"/>
      <c r="F11" s="236" t="n"/>
      <c r="G11" s="3" t="n"/>
    </row>
    <row r="12">
      <c r="B12" s="2" t="n"/>
      <c r="C12" s="149" t="inlineStr">
        <is>
          <t>Fagner Fagundes Fontana</t>
        </is>
      </c>
      <c r="D12" s="237" t="n"/>
      <c r="E12" s="237" t="n"/>
      <c r="F12" s="238" t="n"/>
      <c r="G12" s="3" t="n"/>
    </row>
    <row r="13">
      <c r="B13" s="2" t="n"/>
      <c r="G13" s="3" t="n"/>
    </row>
    <row r="14">
      <c r="B14" s="2" t="n"/>
      <c r="C14" s="154" t="inlineStr">
        <is>
          <t>Data do relatório de status</t>
        </is>
      </c>
      <c r="D14" s="236" t="n"/>
      <c r="E14" s="236" t="n"/>
      <c r="F14" s="236" t="n"/>
      <c r="G14" s="3" t="n"/>
    </row>
    <row r="15">
      <c r="B15" s="2" t="n"/>
      <c r="C15" s="239" t="n">
        <v>44671</v>
      </c>
      <c r="D15" s="237" t="n"/>
      <c r="E15" s="237" t="n"/>
      <c r="F15" s="238" t="n"/>
      <c r="G15" s="3" t="n"/>
    </row>
    <row r="16">
      <c r="B16" s="2" t="n"/>
      <c r="G16" s="3" t="n"/>
    </row>
    <row r="17">
      <c r="B17" s="2" t="n"/>
      <c r="C17" t="inlineStr">
        <is>
          <t>Destinatários do relatorio</t>
        </is>
      </c>
      <c r="G17" s="3" t="n"/>
    </row>
    <row r="18">
      <c r="B18" s="2" t="n"/>
      <c r="C18" s="14" t="inlineStr">
        <is>
          <t>#</t>
        </is>
      </c>
      <c r="D18" s="153" t="inlineStr">
        <is>
          <t>Nome</t>
        </is>
      </c>
      <c r="E18" s="240" t="n"/>
      <c r="F18" s="241" t="n"/>
      <c r="G18" s="3" t="n"/>
    </row>
    <row r="19">
      <c r="B19" s="2" t="n"/>
      <c r="C19" s="15" t="n">
        <v>1</v>
      </c>
      <c r="D19" s="155" t="inlineStr">
        <is>
          <t>Kelly Medeiros</t>
        </is>
      </c>
      <c r="E19" s="242" t="n"/>
      <c r="F19" s="243" t="n"/>
      <c r="G19" s="3" t="n"/>
    </row>
    <row r="20">
      <c r="B20" s="2" t="n"/>
      <c r="C20" s="15" t="n">
        <v>2</v>
      </c>
      <c r="D20" s="155" t="inlineStr">
        <is>
          <t>Renato Bueno</t>
        </is>
      </c>
      <c r="E20" s="242" t="n"/>
      <c r="F20" s="243" t="n"/>
      <c r="G20" s="3" t="n"/>
    </row>
    <row r="21">
      <c r="B21" s="2" t="n"/>
      <c r="C21" s="15" t="n">
        <v>3</v>
      </c>
      <c r="D21" s="155" t="inlineStr">
        <is>
          <t>Kleberson Buzinaro</t>
        </is>
      </c>
      <c r="E21" s="242" t="n"/>
      <c r="F21" s="243" t="n"/>
      <c r="G21" s="3" t="n"/>
    </row>
    <row r="22">
      <c r="B22" s="2" t="n"/>
      <c r="C22" s="15" t="n">
        <v>4</v>
      </c>
      <c r="D22" s="155" t="n"/>
      <c r="E22" s="242" t="n"/>
      <c r="F22" s="243" t="n"/>
      <c r="G22" s="3" t="n"/>
    </row>
    <row r="23">
      <c r="B23" s="63" t="n"/>
      <c r="C23" s="15" t="n">
        <v>5</v>
      </c>
      <c r="D23" s="155" t="n"/>
      <c r="E23" s="242" t="n"/>
      <c r="F23" s="243" t="n"/>
      <c r="G23" s="3" t="n"/>
    </row>
    <row r="24">
      <c r="B24" s="63" t="n"/>
      <c r="C24" s="15" t="n">
        <v>6</v>
      </c>
      <c r="D24" s="155" t="n"/>
      <c r="E24" s="242" t="n"/>
      <c r="F24" s="243" t="n"/>
      <c r="G24" s="3" t="n"/>
    </row>
    <row r="25">
      <c r="B25" s="63" t="n"/>
      <c r="C25" s="15" t="n">
        <v>7</v>
      </c>
      <c r="D25" s="142" t="n"/>
      <c r="E25" s="143" t="n"/>
      <c r="F25" s="144" t="n"/>
      <c r="G25" s="3" t="n"/>
    </row>
    <row r="26">
      <c r="B26" s="63" t="n"/>
      <c r="C26" s="15" t="n">
        <v>8</v>
      </c>
      <c r="D26" s="142" t="n"/>
      <c r="E26" s="143" t="n"/>
      <c r="F26" s="144" t="n"/>
      <c r="G26" s="3" t="n"/>
    </row>
    <row r="27">
      <c r="B27" s="63" t="n"/>
      <c r="C27" s="15" t="n">
        <v>9</v>
      </c>
      <c r="D27" s="155" t="n"/>
      <c r="E27" s="242" t="n"/>
      <c r="F27" s="243" t="n"/>
      <c r="G27" s="3" t="n"/>
    </row>
    <row r="28">
      <c r="B28" s="63" t="n"/>
      <c r="C28" s="15" t="n">
        <v>10</v>
      </c>
      <c r="D28" s="155" t="n"/>
      <c r="E28" s="242" t="n"/>
      <c r="F28" s="243" t="n"/>
      <c r="G28" s="3" t="n"/>
    </row>
    <row r="29">
      <c r="B29" s="4" t="n"/>
      <c r="C29" s="19" t="n"/>
      <c r="D29" s="5" t="n"/>
      <c r="E29" s="5" t="n"/>
      <c r="F29" s="5" t="n"/>
      <c r="G29" s="6" t="n"/>
    </row>
  </sheetData>
  <mergeCells count="17">
    <mergeCell ref="D22:F22"/>
    <mergeCell ref="D24:F24"/>
    <mergeCell ref="D23:F23"/>
    <mergeCell ref="D27:F27"/>
    <mergeCell ref="D28:F28"/>
    <mergeCell ref="D21:F21"/>
    <mergeCell ref="B2:G2"/>
    <mergeCell ref="D20:F20"/>
    <mergeCell ref="B3:G3"/>
    <mergeCell ref="C9:F9"/>
    <mergeCell ref="C12:F12"/>
    <mergeCell ref="C15:F15"/>
    <mergeCell ref="D18:F18"/>
    <mergeCell ref="C8:F8"/>
    <mergeCell ref="C11:F11"/>
    <mergeCell ref="C14:F14"/>
    <mergeCell ref="D19:F19"/>
  </mergeCells>
  <pageMargins left="0.7" right="0.7" top="0.75" bottom="0.75" header="0.3" footer="0.3"/>
  <pageSetup orientation="landscape"/>
</worksheet>
</file>

<file path=xl/worksheets/sheet2.xml><?xml version="1.0" encoding="utf-8"?>
<worksheet xmlns="http://schemas.openxmlformats.org/spreadsheetml/2006/main">
  <sheetPr>
    <outlinePr summaryBelow="1" summaryRight="1"/>
    <pageSetUpPr fitToPage="1"/>
  </sheetPr>
  <dimension ref="B1:AG107"/>
  <sheetViews>
    <sheetView showGridLines="0" tabSelected="1" zoomScale="70" zoomScaleNormal="70" workbookViewId="0">
      <pane ySplit="2" topLeftCell="A3" activePane="bottomLeft" state="frozen"/>
      <selection pane="bottomLeft" activeCell="B1" sqref="B1:F1"/>
    </sheetView>
  </sheetViews>
  <sheetFormatPr baseColWidth="8" defaultColWidth="8.88671875" defaultRowHeight="14.4" outlineLevelCol="0"/>
  <cols>
    <col width="4.6640625" customWidth="1" style="103" min="1" max="1"/>
    <col width="62.109375" bestFit="1" customWidth="1" style="103" min="2" max="2"/>
    <col width="50.33203125" customWidth="1" style="103" min="3" max="3"/>
    <col width="32.88671875" bestFit="1" customWidth="1" style="103" min="4" max="4"/>
    <col width="26.6640625" customWidth="1" style="103" min="5" max="5"/>
    <col width="73.6640625" customWidth="1" style="103" min="6" max="6"/>
    <col width="45.77734375" bestFit="1" customWidth="1" style="103" min="7" max="7"/>
    <col width="23.6640625" customWidth="1" style="103" min="8" max="8"/>
    <col width="9.88671875" bestFit="1" customWidth="1" style="103" min="34" max="34"/>
  </cols>
  <sheetData>
    <row r="1" ht="26.25" customHeight="1" s="103" thickBot="1">
      <c r="B1" s="173" t="inlineStr">
        <is>
          <t>Status Report do Projeto: Projeto Cooperalfa</t>
        </is>
      </c>
      <c r="C1" s="244" t="n"/>
      <c r="D1" s="244" t="n"/>
      <c r="E1" s="244" t="n"/>
      <c r="F1" s="244" t="n"/>
    </row>
    <row r="2" ht="15" customHeight="1" s="103" thickTop="1">
      <c r="B2" s="174">
        <f>"( "&amp;TEXT(fromDate,"D/MMM, aaaa")&amp;" - "&amp;TEXT(toDate,"D/MMM, aaaa")&amp;" )"</f>
        <v/>
      </c>
      <c r="C2" s="245" t="n"/>
      <c r="D2" s="245" t="n"/>
      <c r="E2" s="245" t="n"/>
      <c r="F2" s="245" t="n"/>
    </row>
    <row r="4" ht="18" customHeight="1" s="103" thickBot="1">
      <c r="B4" s="167" t="inlineStr">
        <is>
          <t>Dados de performance do projeto</t>
        </is>
      </c>
      <c r="C4" s="246" t="n"/>
      <c r="D4" s="246" t="n"/>
      <c r="E4" s="246" t="n"/>
      <c r="F4" s="246" t="n"/>
    </row>
    <row r="5" ht="15" customHeight="1" s="103" thickTop="1"/>
    <row r="6">
      <c r="B6" s="8" t="inlineStr">
        <is>
          <t>Fase atual do projeto</t>
        </is>
      </c>
      <c r="C6" s="16" t="inlineStr">
        <is>
          <t>Levantamentos</t>
        </is>
      </c>
      <c r="D6" s="243" t="n"/>
      <c r="F6" s="104" t="inlineStr">
        <is>
          <t>Legenda Situação Projeto</t>
        </is>
      </c>
    </row>
    <row r="7">
      <c r="B7" s="8" t="inlineStr">
        <is>
          <t>Data prevista de go-live</t>
        </is>
      </c>
      <c r="C7" s="58" t="n">
        <v>44743</v>
      </c>
      <c r="D7" s="243" t="n"/>
      <c r="F7" s="105" t="inlineStr">
        <is>
          <t>Dentro do esperado</t>
        </is>
      </c>
    </row>
    <row r="8">
      <c r="B8" s="8" t="inlineStr">
        <is>
          <t>Percentual de Atividades Concluídas</t>
        </is>
      </c>
      <c r="C8" s="247" t="n">
        <v>0.25</v>
      </c>
      <c r="D8" s="243" t="n"/>
      <c r="F8" s="106" t="inlineStr">
        <is>
          <t>Atenção</t>
        </is>
      </c>
    </row>
    <row r="9" s="103">
      <c r="B9" s="8" t="inlineStr">
        <is>
          <t>Expectativa de completude periodo atual</t>
        </is>
      </c>
      <c r="C9" s="247" t="n">
        <v>0.5</v>
      </c>
      <c r="D9" s="243" t="n"/>
      <c r="F9" s="107" t="inlineStr">
        <is>
          <t>Comprometido</t>
        </is>
      </c>
    </row>
    <row r="10">
      <c r="B10" s="123" t="inlineStr">
        <is>
          <t>Situação do Projeto</t>
        </is>
      </c>
      <c r="C10" s="248" t="inlineStr">
        <is>
          <t>Atenção</t>
        </is>
      </c>
      <c r="D10" s="243" t="n"/>
    </row>
    <row r="12" ht="18" customHeight="1" s="103" thickBot="1">
      <c r="B12" s="167" t="inlineStr">
        <is>
          <t>Controle de horas do projeto no período (previsto x realizado)</t>
        </is>
      </c>
      <c r="C12" s="246" t="n"/>
      <c r="D12" s="246" t="n"/>
      <c r="E12" s="246" t="n"/>
      <c r="F12" s="246" t="n"/>
    </row>
    <row r="13" ht="15" customHeight="1" s="103" thickTop="1"/>
    <row r="14">
      <c r="B14" s="10" t="inlineStr">
        <is>
          <t>Atividades</t>
        </is>
      </c>
      <c r="C14" s="9" t="inlineStr">
        <is>
          <t>Horas</t>
        </is>
      </c>
    </row>
    <row r="15" ht="43.2" customHeight="1" s="103">
      <c r="B15" s="71" t="inlineStr">
        <is>
          <t>Horas previstas para planejamento/levantamento, gerenciamento do projeto, configuração, testes unitários, testes integrados e treinamentos (cfe proposta comercial)</t>
        </is>
      </c>
      <c r="C15" s="64" t="n">
        <v>53.125</v>
      </c>
    </row>
    <row r="16">
      <c r="B16" s="8" t="inlineStr">
        <is>
          <t>Horas utilizadas do projeto de Implantação</t>
        </is>
      </c>
      <c r="C16" s="73">
        <f>'Acompanhamento Solics. Projeto'!G17</f>
        <v/>
      </c>
      <c r="D16" s="37" t="n"/>
      <c r="E16" s="37" t="n"/>
      <c r="AA16" s="37" t="n"/>
      <c r="AB16" s="38" t="n"/>
      <c r="AF16" s="39" t="n"/>
      <c r="AG16" s="38" t="n"/>
    </row>
    <row r="17" s="103">
      <c r="B17" s="49" t="inlineStr">
        <is>
          <t>Saldo de Horas de Implantação</t>
        </is>
      </c>
      <c r="C17" s="124">
        <f>C15-C16</f>
        <v/>
      </c>
      <c r="D17" s="37" t="n"/>
      <c r="E17" s="37" t="n"/>
      <c r="AA17" s="37" t="n"/>
      <c r="AB17" s="38" t="n"/>
      <c r="AF17" s="39" t="n"/>
      <c r="AG17" s="38" t="n"/>
    </row>
    <row r="18" s="103">
      <c r="B18" s="8" t="inlineStr">
        <is>
          <t>Horas Destinadas para Desenvolvimentos/Integrações</t>
        </is>
      </c>
      <c r="C18" s="73" t="n">
        <v>50</v>
      </c>
      <c r="D18" s="37" t="n"/>
      <c r="E18" s="37" t="n"/>
      <c r="AA18" s="37" t="n"/>
      <c r="AB18" s="38" t="n"/>
      <c r="AF18" s="39" t="n"/>
      <c r="AG18" s="38" t="n"/>
    </row>
    <row r="19" s="103">
      <c r="B19" s="8" t="inlineStr">
        <is>
          <t>Horas Utilizadas para Desenvolvimentos/Integrações</t>
        </is>
      </c>
      <c r="C19" s="73">
        <f>'Acompanhamento Solics. Projeto'!G26</f>
        <v/>
      </c>
      <c r="D19" s="37" t="n"/>
      <c r="E19" s="37" t="n"/>
      <c r="AA19" s="37" t="n"/>
      <c r="AB19" s="38" t="n"/>
      <c r="AF19" s="39" t="n"/>
      <c r="AG19" s="38" t="n"/>
    </row>
    <row r="20">
      <c r="B20" s="49" t="inlineStr">
        <is>
          <t>Saldo de Horas de Desenvolvimentos/Integrações</t>
        </is>
      </c>
      <c r="C20" s="124">
        <f>C18-C19</f>
        <v/>
      </c>
      <c r="D20" s="37" t="n"/>
      <c r="E20" s="37" t="n"/>
      <c r="AA20" s="37" t="n"/>
      <c r="AB20" s="38" t="n"/>
      <c r="AF20" s="39" t="n"/>
      <c r="AG20" s="38" t="n"/>
    </row>
    <row r="21">
      <c r="B21" s="72" t="inlineStr">
        <is>
          <t>Horas Destinadas para Deslocamentos</t>
        </is>
      </c>
      <c r="C21" s="73" t="n">
        <v>15.83333333333333</v>
      </c>
      <c r="D21" s="37" t="n"/>
      <c r="E21" s="37" t="n"/>
      <c r="AA21" s="37" t="n"/>
      <c r="AB21" s="38" t="n"/>
      <c r="AF21" s="39" t="n"/>
      <c r="AG21" s="38" t="n"/>
    </row>
    <row r="22">
      <c r="B22" s="72" t="inlineStr">
        <is>
          <t>Horas Utilizadas em Deslocamentos</t>
        </is>
      </c>
      <c r="C22" s="73">
        <f>'Acompanhamento Solics. Projeto'!G21</f>
        <v/>
      </c>
      <c r="D22" s="37" t="n"/>
      <c r="E22" s="37" t="n"/>
      <c r="AA22" s="37" t="n"/>
      <c r="AB22" s="38" t="n"/>
      <c r="AF22" s="39" t="n"/>
      <c r="AG22" s="38" t="n"/>
    </row>
    <row r="23">
      <c r="B23" s="10" t="inlineStr">
        <is>
          <t>Saldo de Horas de Deslocamento</t>
        </is>
      </c>
      <c r="C23" s="124">
        <f>C21-C22</f>
        <v/>
      </c>
      <c r="D23" s="40" t="n"/>
      <c r="E23" s="38" t="n"/>
      <c r="AB23" s="38" t="n"/>
      <c r="AF23" s="39" t="n"/>
      <c r="AG23" s="38" t="n"/>
    </row>
    <row r="24">
      <c r="B24" s="48" t="n"/>
      <c r="E24" s="38" t="n"/>
      <c r="AB24" s="38" t="n"/>
      <c r="AF24" s="39" t="n"/>
      <c r="AG24" s="38" t="n"/>
    </row>
    <row r="25">
      <c r="AF25" s="39" t="n"/>
      <c r="AG25" s="38" t="n"/>
    </row>
    <row r="26" ht="58.8" customHeight="1" s="103">
      <c r="B26" s="249" t="inlineStr">
        <is>
          <t xml:space="preserve">Este projeto tem os seguintes objetivos:
- Realizar a implantação do Maxys ERP (Módulo Originação e Receituário Agronômico) realizando integrações com o ERP da Oracle, atuando de forma consultiva em processos do cliente e junto a consultoria de implantação do ERP.
</t>
        </is>
      </c>
      <c r="C26" s="242" t="n"/>
      <c r="D26" s="242" t="n"/>
      <c r="E26" s="242" t="n"/>
      <c r="F26" s="243" t="n"/>
      <c r="AG26" s="38" t="n"/>
    </row>
    <row r="27" ht="8.4" customHeight="1" s="103"/>
    <row r="28" ht="22.2" customHeight="1" s="103">
      <c r="B28" s="179" t="inlineStr">
        <is>
          <t>Visão geral do projeto no período</t>
        </is>
      </c>
    </row>
    <row r="29" ht="18.6" customHeight="1" s="103">
      <c r="B29" s="250" t="inlineStr">
        <is>
          <t>O projeto de Implantação Maxys ERP para empresa Coagril demonstrou na fase inicial total aderência dos processos nativos do Módulo de Originação de Grãos do Sistema Maxys, atendendo toda expectativa dos gestores da cerealista. Para sua partida, foi realizada uma visita na unidade do cliente em Unaí-MG para conhecimento dos métodos de trabalho, usuários, apresentação do módulo e levantamento de possíveis GAPS. A partir disso, a Maxicon esteve desenhando os processos encontrados em fluxos para apresentação à consultoria de implantação do ERP Oracle na Coagril e assim, definir os próximos passos para desenvolvimento dos pontos de integração e testes do processo.
Tarefas já realizadas:
•	Plano do projeto;
•	Termo de Abertura;
•	Reuniões iniciais de alinhamento;
•	Reuniões com a consultoria de implantação do ERP;
•	Desenho macro do projeto;
•	Criação de uma base de dados em ambiente Cloud Maxicon;
•	Visita para levantamentos;
•	Várias reuniões de validação com a consultoria de implantação do ERP Oracle dos pontos de integração;
Tarefas a realizar:
•	Validação de todos os processos na base Maxys que servirão de base para a integração Oracle, bem como, treinamentos e testes integrados;
•	Inclusão do Fluxo de integração definido com a consultoria em documento LPN (Levantamento de Processos e Negócios) de todo o módulo de originação e desenvolvimento de Jsons, bem como, a aprovação da mesma pela Coagril e pela Consultoria;
Obs.: Alguns pontos foram observados durante todo o período de projeto e considera-se importante pontuar, sendo:
- Além da implantação, estão ocorrendo consultorias de processos;
- Resistência da consultoria em validar pontos específicos (Clifor, Item, Receituário) preferem tratar o projeto como um todo;
- Definição de processos (contratos a fixar) por parte do cliente;
- Dificuldades e/ou resistência de usuários;
- O projeto tem andado em curtos passos e para a Maxicon gera um ponto de atenção, pois, ainda é necessário desenvolver uma integração significativa conforme desenho já disponibilizado para a Coagril e os prazos tendem ao aumento;
No que tange a COMUNICAÇÃO do PROJETO, seguem os responsavéis de cada setor na Maxicon, evitando assim burocratização, segue-os:
 PROJETO : Fagner Fagundes Fontana (Gestor de Projetos - Maxicon); Paulo Roberto Silva (Analista de Negócios - Líder do Projeto) Patrícia Lunkes (Product Owner)
COMERCIAL: Kleberson Buzinaro (Gestor Comercial - Maxicon), Claudinei Moreira (Executivo Comercial) e Kathleen Vendrusculo(Analista Comercial);
FINANCEIRO: Rosana Cristina Costa (Financeiro - Maxicon);
 Tendência:  A tendência é que se iniciem as definições técnicas de integração com a Consultoria de implantação do Oracle, para então, iniciar o desenvolvimento da Maxicon e o planejamento de próxima fase.</t>
        </is>
      </c>
      <c r="C29" s="251" t="n"/>
      <c r="D29" s="251" t="n"/>
      <c r="E29" s="251" t="n"/>
      <c r="F29" s="252" t="n"/>
    </row>
    <row r="30" ht="408.6" customHeight="1" s="103">
      <c r="B30" s="253" t="n"/>
      <c r="C30" s="254" t="n"/>
      <c r="D30" s="254" t="n"/>
      <c r="E30" s="254" t="n"/>
      <c r="F30" s="255" t="n"/>
    </row>
    <row r="31" ht="157.2" customHeight="1" s="103">
      <c r="B31" s="256" t="n"/>
      <c r="C31" s="257" t="n"/>
      <c r="D31" s="257" t="n"/>
      <c r="E31" s="257" t="n"/>
      <c r="F31" s="258" t="n"/>
    </row>
    <row r="32" ht="18" customHeight="1" s="103" thickBot="1">
      <c r="B32" s="167" t="inlineStr">
        <is>
          <t>Status das atividades</t>
        </is>
      </c>
      <c r="C32" s="246" t="n"/>
      <c r="D32" s="246" t="n"/>
      <c r="E32" s="246" t="n"/>
      <c r="F32" s="246" t="n"/>
    </row>
    <row r="33" ht="15" customHeight="1" s="103" thickTop="1"/>
    <row r="34">
      <c r="B34" s="153" t="inlineStr">
        <is>
          <t>Atividades em andamento (neste periodo)</t>
        </is>
      </c>
      <c r="C34" s="241" t="n"/>
      <c r="E34" s="153" t="inlineStr">
        <is>
          <t>Atividades replanejadas (do anterior para este período)</t>
        </is>
      </c>
      <c r="F34" s="241" t="n"/>
    </row>
    <row r="35" ht="15" customHeight="1" s="103">
      <c r="B35" s="259" t="inlineStr">
        <is>
          <t>Validações de processos</t>
        </is>
      </c>
      <c r="C35" s="243" t="n"/>
      <c r="E35" s="164" t="inlineStr">
        <is>
          <t>Validação de Jsons de Clifor, Item e Receituário</t>
        </is>
      </c>
      <c r="F35" s="206" t="n"/>
    </row>
    <row r="36">
      <c r="B36" s="259" t="inlineStr">
        <is>
          <t>Reuniões com consultoria Oracle</t>
        </is>
      </c>
      <c r="C36" s="243" t="n"/>
      <c r="E36" s="164" t="n"/>
      <c r="F36" s="206" t="n"/>
    </row>
    <row r="37" ht="16.5" customHeight="1" s="103">
      <c r="B37" s="260" t="inlineStr">
        <is>
          <t>Validação de processos na base Maxys</t>
        </is>
      </c>
      <c r="C37" s="243" t="n"/>
      <c r="E37" s="156" t="n"/>
      <c r="F37" s="261" t="n"/>
    </row>
    <row r="38">
      <c r="B38" s="260" t="inlineStr">
        <is>
          <t>Configuração e Testes da Base do Dunamis (Balança e Gestão de Pátio)</t>
        </is>
      </c>
      <c r="C38" s="243" t="n"/>
      <c r="E38" s="262" t="n"/>
      <c r="F38" s="263" t="n"/>
    </row>
    <row r="39">
      <c r="B39" s="260" t="n"/>
      <c r="C39" s="243" t="n"/>
      <c r="E39" s="171" t="n"/>
      <c r="F39" s="172" t="n"/>
    </row>
    <row r="40">
      <c r="B40" s="260" t="n"/>
      <c r="C40" s="243" t="n"/>
      <c r="E40" s="260" t="n"/>
      <c r="F40" s="243" t="n"/>
    </row>
    <row r="42">
      <c r="B42" s="264" t="inlineStr">
        <is>
          <t>Atividades atrasadas (neste período)</t>
        </is>
      </c>
      <c r="C42" s="265" t="n"/>
      <c r="E42" s="153" t="inlineStr">
        <is>
          <t>Atividades completadas (último período)</t>
        </is>
      </c>
      <c r="F42" s="241" t="n"/>
    </row>
    <row r="43" ht="15" customHeight="1" s="103">
      <c r="B43" s="156" t="inlineStr">
        <is>
          <t>Início dos desenvolvimentos de Jsons e conceitos técnicos</t>
        </is>
      </c>
      <c r="C43" s="261" t="n"/>
      <c r="E43" s="259" t="inlineStr">
        <is>
          <t>Abertura  do  Projeto</t>
        </is>
      </c>
      <c r="F43" s="243" t="n"/>
    </row>
    <row r="44" ht="15" customHeight="1" s="103">
      <c r="B44" s="164" t="n"/>
      <c r="C44" s="206" t="n"/>
      <c r="E44" s="259" t="inlineStr">
        <is>
          <t>Visita de levantamento ao cliente</t>
        </is>
      </c>
      <c r="F44" s="243" t="n"/>
    </row>
    <row r="45" ht="15" customHeight="1" s="103">
      <c r="B45" s="156" t="n"/>
      <c r="C45" s="261" t="n"/>
      <c r="E45" s="260" t="inlineStr">
        <is>
          <t>Reuniões de status</t>
        </is>
      </c>
      <c r="F45" s="243" t="n"/>
    </row>
    <row r="46" ht="15" customHeight="1" s="103">
      <c r="B46" s="127" t="n"/>
      <c r="C46" s="128" t="n"/>
      <c r="E46" s="171" t="inlineStr">
        <is>
          <t>Criação da base de dados Maxys</t>
        </is>
      </c>
      <c r="F46" s="172" t="n"/>
    </row>
    <row r="47" ht="18" customHeight="1" s="103">
      <c r="B47" s="129" t="n"/>
      <c r="C47" s="130" t="n"/>
      <c r="E47" s="171" t="inlineStr">
        <is>
          <t>LPN Geral e definição do fluxo de integração</t>
        </is>
      </c>
      <c r="F47" s="172" t="n"/>
    </row>
    <row r="48" ht="18" customHeight="1" s="103">
      <c r="B48" s="125" t="n"/>
      <c r="C48" s="130" t="n"/>
      <c r="E48" s="131" t="inlineStr">
        <is>
          <t>Criação da base de dados Dunamis</t>
        </is>
      </c>
      <c r="F48" s="132" t="n"/>
    </row>
    <row r="49" ht="18" customHeight="1" s="103">
      <c r="B49" s="129" t="n"/>
      <c r="C49" s="130" t="n"/>
      <c r="E49" s="131" t="n"/>
      <c r="F49" s="132" t="n"/>
    </row>
    <row r="50" ht="18" customHeight="1" s="103">
      <c r="B50" s="129" t="n"/>
      <c r="C50" s="130" t="n"/>
      <c r="E50" s="131" t="n"/>
      <c r="F50" s="132" t="n"/>
    </row>
    <row r="51" ht="18" customHeight="1" s="103">
      <c r="B51" s="129" t="n"/>
      <c r="C51" s="130" t="n"/>
      <c r="E51" s="131" t="n"/>
      <c r="F51" s="132" t="n"/>
    </row>
    <row r="52" ht="18" customHeight="1" s="103">
      <c r="B52" s="129" t="n"/>
      <c r="C52" s="130" t="n"/>
      <c r="E52" s="131" t="n"/>
      <c r="F52" s="132" t="n"/>
    </row>
    <row r="53" ht="18" customHeight="1" s="103">
      <c r="B53" s="129" t="n"/>
      <c r="C53" s="130" t="n"/>
      <c r="E53" s="131" t="n"/>
      <c r="F53" s="132" t="n"/>
    </row>
    <row r="54" ht="18" customHeight="1" s="103">
      <c r="B54" s="125" t="n"/>
      <c r="C54" s="126" t="n"/>
      <c r="E54" s="266" t="n"/>
      <c r="F54" s="267" t="n"/>
    </row>
    <row r="55">
      <c r="E55" s="120" t="n"/>
      <c r="F55" s="122" t="n"/>
      <c r="G55" s="121" t="n"/>
      <c r="H55" s="121" t="n"/>
    </row>
    <row r="56" ht="18" customHeight="1" s="103" thickBot="1">
      <c r="B56" s="167" t="inlineStr">
        <is>
          <t>Marcos do Projeto</t>
        </is>
      </c>
      <c r="C56" s="246" t="n"/>
      <c r="D56" s="246" t="n"/>
      <c r="E56" s="246" t="n"/>
      <c r="F56" s="246" t="n"/>
    </row>
    <row r="57" ht="15" customHeight="1" s="103" thickTop="1"/>
    <row r="58">
      <c r="B58" s="10" t="inlineStr">
        <is>
          <t>Marcos do projeto</t>
        </is>
      </c>
      <c r="C58" s="9" t="inlineStr">
        <is>
          <t>Data planejada</t>
        </is>
      </c>
      <c r="D58" s="9" t="inlineStr">
        <is>
          <t>Data a realizar/realizada</t>
        </is>
      </c>
    </row>
    <row r="59">
      <c r="B59" s="20" t="inlineStr">
        <is>
          <t>Iniciação</t>
        </is>
      </c>
      <c r="C59" s="133" t="n">
        <v>44529</v>
      </c>
      <c r="D59" s="133" t="n">
        <v>44533</v>
      </c>
      <c r="E59" s="102" t="n"/>
      <c r="F59" s="102" t="n"/>
      <c r="G59" s="102" t="n"/>
      <c r="H59" s="102" t="n"/>
    </row>
    <row r="60">
      <c r="B60" s="17" t="inlineStr">
        <is>
          <t>Planejamento</t>
        </is>
      </c>
      <c r="C60" s="133" t="n">
        <v>44529</v>
      </c>
      <c r="D60" s="133" t="n"/>
      <c r="E60" s="102" t="n"/>
      <c r="F60" s="102" t="n"/>
      <c r="G60" s="102" t="n"/>
      <c r="H60" s="102" t="n"/>
    </row>
    <row r="61">
      <c r="B61" s="17" t="inlineStr">
        <is>
          <t>Levantamentos</t>
        </is>
      </c>
      <c r="C61" s="133" t="n">
        <v>44529</v>
      </c>
      <c r="D61" s="133" t="n"/>
      <c r="E61" s="102" t="n"/>
      <c r="F61" s="102" t="n"/>
      <c r="G61" s="102" t="n"/>
      <c r="H61" s="102" t="n"/>
    </row>
    <row r="62">
      <c r="B62" s="20" t="inlineStr">
        <is>
          <t>Configuração</t>
        </is>
      </c>
      <c r="C62" s="133" t="n">
        <v>44199</v>
      </c>
      <c r="D62" s="133" t="n"/>
      <c r="E62" s="102" t="n"/>
      <c r="F62" s="102" t="n"/>
      <c r="G62" s="102" t="n"/>
      <c r="H62" s="102" t="n"/>
    </row>
    <row r="63">
      <c r="B63" s="17" t="inlineStr">
        <is>
          <t>Testes/Treinamentos/GO-LIVE</t>
        </is>
      </c>
      <c r="C63" s="133" t="n">
        <v>44317</v>
      </c>
      <c r="D63" s="133" t="n"/>
      <c r="E63" s="102" t="n"/>
      <c r="F63" s="102" t="n"/>
      <c r="G63" s="102" t="n"/>
      <c r="H63" s="102" t="n"/>
    </row>
    <row r="64">
      <c r="B64" s="17" t="inlineStr">
        <is>
          <t>Go-Live</t>
        </is>
      </c>
      <c r="C64" s="134" t="n">
        <v>44378</v>
      </c>
      <c r="D64" s="134" t="n"/>
    </row>
    <row r="65">
      <c r="B65" s="17" t="inlineStr">
        <is>
          <t>Acompanhamentos</t>
        </is>
      </c>
      <c r="C65" s="134" t="n">
        <v>44378</v>
      </c>
      <c r="D65" s="134" t="n"/>
      <c r="E65" s="102" t="n"/>
      <c r="F65" s="102" t="n"/>
      <c r="G65" s="102" t="n"/>
      <c r="H65" s="102" t="n"/>
    </row>
    <row r="66">
      <c r="B66" s="59" t="inlineStr">
        <is>
          <t>Encerramento</t>
        </is>
      </c>
      <c r="C66" s="135" t="n">
        <v>44418</v>
      </c>
      <c r="D66" s="134" t="n"/>
      <c r="E66" s="102" t="n"/>
      <c r="F66" s="102" t="n"/>
      <c r="G66" s="102" t="n"/>
      <c r="H66" s="102" t="n"/>
    </row>
    <row r="67">
      <c r="B67" s="59" t="n"/>
      <c r="C67" s="135" t="n"/>
      <c r="D67" s="135" t="n"/>
      <c r="E67" s="102" t="n"/>
      <c r="F67" s="102" t="n"/>
      <c r="G67" s="102" t="n"/>
      <c r="H67" s="102" t="n"/>
    </row>
    <row r="68">
      <c r="B68" s="59" t="n"/>
      <c r="C68" s="136" t="n"/>
      <c r="D68" s="58" t="n"/>
    </row>
    <row r="69">
      <c r="B69" s="59" t="n"/>
      <c r="C69" s="58" t="n"/>
      <c r="D69" s="58" t="n"/>
    </row>
    <row r="71" ht="18" customHeight="1" s="103" thickBot="1">
      <c r="B71" s="167" t="inlineStr">
        <is>
          <t>Top 5 riscos</t>
        </is>
      </c>
      <c r="C71" s="246" t="n"/>
      <c r="D71" s="246" t="n"/>
      <c r="E71" s="246" t="n"/>
      <c r="F71" s="246" t="n"/>
    </row>
    <row r="72" ht="15" customHeight="1" s="103" thickTop="1"/>
    <row r="73" customFormat="1" s="11">
      <c r="B73" s="12" t="inlineStr">
        <is>
          <t>Top 5 riscos</t>
        </is>
      </c>
      <c r="C73" s="13" t="inlineStr">
        <is>
          <t>Data da Identificação</t>
        </is>
      </c>
      <c r="D73" s="13" t="inlineStr">
        <is>
          <t>Data prevista para solução</t>
        </is>
      </c>
      <c r="E73" s="13" t="inlineStr">
        <is>
          <t>Impacto</t>
        </is>
      </c>
      <c r="F73" s="12" t="inlineStr">
        <is>
          <t>Estratégia de mitigação do risco</t>
        </is>
      </c>
      <c r="G73" s="13" t="inlineStr">
        <is>
          <t>Responsável</t>
        </is>
      </c>
    </row>
    <row r="74">
      <c r="B74" s="20" t="inlineStr">
        <is>
          <t>Falta de Infraestrutura (Internet ou energia elétrica)</t>
        </is>
      </c>
      <c r="C74" s="61" t="n">
        <v>44529</v>
      </c>
      <c r="D74" s="61" t="inlineStr">
        <is>
          <t>Sempre que necessário</t>
        </is>
      </c>
      <c r="E74" s="62" t="inlineStr">
        <is>
          <t>Alto</t>
        </is>
      </c>
      <c r="F74" s="87" t="inlineStr">
        <is>
          <t>Monitorar e informar os envolvidos/Providenciar geradores</t>
        </is>
      </c>
      <c r="G74" s="138" t="inlineStr">
        <is>
          <t>Kelly Medeiros</t>
        </is>
      </c>
    </row>
    <row r="75" ht="28.8" customHeight="1" s="103">
      <c r="B75" s="20" t="inlineStr">
        <is>
          <t>Indisponibilidade de Pessoal</t>
        </is>
      </c>
      <c r="C75" s="61" t="n">
        <v>44529</v>
      </c>
      <c r="D75" s="61" t="inlineStr">
        <is>
          <t>Sempre que necessário</t>
        </is>
      </c>
      <c r="E75" s="62" t="inlineStr">
        <is>
          <t>Alto</t>
        </is>
      </c>
      <c r="F75" s="87" t="inlineStr">
        <is>
          <t>Planejar as agendas e monitorar a fim de garantir a participação de todos os envolvidos e elaborar um plano de conrtingência</t>
        </is>
      </c>
      <c r="G75" s="138" t="inlineStr">
        <is>
          <t>Kelly Medeiros/Fagner Fontana</t>
        </is>
      </c>
    </row>
    <row r="76" s="103">
      <c r="B76" s="20" t="inlineStr">
        <is>
          <t>Falta de Comunicação</t>
        </is>
      </c>
      <c r="C76" s="65" t="n">
        <v>44529</v>
      </c>
      <c r="D76" s="65" t="inlineStr">
        <is>
          <t>Sempre que necessário</t>
        </is>
      </c>
      <c r="E76" s="101" t="inlineStr">
        <is>
          <t>Alto</t>
        </is>
      </c>
      <c r="F76" s="20" t="inlineStr">
        <is>
          <t>Monitorar as atividades e propor reuniões sempre que necessário</t>
        </is>
      </c>
      <c r="G76" s="140" t="inlineStr">
        <is>
          <t>Kelly Medeiras/Fagner Fontana</t>
        </is>
      </c>
    </row>
    <row r="77" ht="43.2" customHeight="1" s="103">
      <c r="B77" s="20" t="inlineStr">
        <is>
          <t>Falha no Fluxo Operacional</t>
        </is>
      </c>
      <c r="C77" s="65" t="n">
        <v>44529</v>
      </c>
      <c r="D77" s="65" t="n">
        <v>44732</v>
      </c>
      <c r="E77" s="101" t="inlineStr">
        <is>
          <t>Altissimo</t>
        </is>
      </c>
      <c r="F77" s="20" t="inlineStr">
        <is>
          <t>Elaborar fluxo de trabalho com as equipes, principalmente aquelas que terão suas rotinas alteradas a fim de que não hajam surpresas no momento de "rodar" a operação em produção.</t>
        </is>
      </c>
      <c r="G77" s="140" t="inlineStr">
        <is>
          <t>Kelly Medeiros/KPMG</t>
        </is>
      </c>
    </row>
    <row r="78" ht="43.2" customHeight="1" s="103">
      <c r="B78" s="20" t="inlineStr">
        <is>
          <t>Falta de Testes na Operação</t>
        </is>
      </c>
      <c r="C78" s="65" t="n">
        <v>44529</v>
      </c>
      <c r="D78" s="65" t="n">
        <v>44742</v>
      </c>
      <c r="E78" s="101" t="inlineStr">
        <is>
          <t>Altissimo</t>
        </is>
      </c>
      <c r="F78" s="20" t="inlineStr">
        <is>
          <t>Elaborar um plano de ação para que todos os usuários executem suas operações do dia a dia a fim de que não hajam dificuldades operacionais no decorrer do projeto evitando dessa forma, paradas na operação que podem acarretar em prejuízos ou atrasos</t>
        </is>
      </c>
      <c r="G78" s="140" t="inlineStr">
        <is>
          <t>Kelly Medeiros/Fagner Fontana/KPMG</t>
        </is>
      </c>
    </row>
    <row r="79" ht="18" customHeight="1" s="103" thickBot="1">
      <c r="B79" s="168" t="inlineStr">
        <is>
          <t>Top 5 pendências</t>
        </is>
      </c>
      <c r="C79" s="268" t="n"/>
      <c r="D79" s="268" t="n"/>
      <c r="E79" s="268" t="n"/>
      <c r="F79" s="268" t="n"/>
    </row>
    <row r="80" ht="15" customHeight="1" s="103" thickTop="1"/>
    <row r="81">
      <c r="B81" s="12" t="inlineStr">
        <is>
          <t>Top 5 pendências do projeto</t>
        </is>
      </c>
      <c r="C81" s="13" t="inlineStr">
        <is>
          <t>Data de identificação</t>
        </is>
      </c>
      <c r="D81" s="13" t="inlineStr">
        <is>
          <t>Data Para resolução</t>
        </is>
      </c>
      <c r="E81" s="13" t="inlineStr">
        <is>
          <t>Impacto</t>
        </is>
      </c>
      <c r="F81" s="12" t="inlineStr">
        <is>
          <t>Estratégia parra resolução</t>
        </is>
      </c>
      <c r="G81" s="12" t="inlineStr">
        <is>
          <t>Responsável</t>
        </is>
      </c>
    </row>
    <row r="82" ht="43.2" customHeight="1" s="103">
      <c r="B82" s="100" t="inlineStr">
        <is>
          <t>Definição de processos relacionados a contratos a fixar</t>
        </is>
      </c>
      <c r="C82" s="61" t="n">
        <v>44533</v>
      </c>
      <c r="D82" s="61" t="n">
        <v>44683</v>
      </c>
      <c r="E82" s="62" t="inlineStr">
        <is>
          <t>Altissimo</t>
        </is>
      </c>
      <c r="F82" s="60" t="inlineStr">
        <is>
          <t>Promover reuniões com os cooperados e a diretoria da Coagril a fim de aprovar o processo que poderá impactar em dispendios fiscais dos cooperados caso a venda não ocorra pela cooperativa e seja realizada uma devolução da compra a fixar</t>
        </is>
      </c>
      <c r="G82" s="60" t="inlineStr">
        <is>
          <t>Kelly Medeiros</t>
        </is>
      </c>
    </row>
    <row r="83" ht="28.8" customHeight="1" s="103">
      <c r="B83" s="20" t="inlineStr">
        <is>
          <t>Reunião técnica com a consultoria para definição de integrações</t>
        </is>
      </c>
      <c r="C83" s="65" t="n">
        <v>44670</v>
      </c>
      <c r="D83" s="65" t="n">
        <v>44683</v>
      </c>
      <c r="E83" s="101" t="inlineStr">
        <is>
          <t>Altissimo</t>
        </is>
      </c>
      <c r="F83" s="139" t="inlineStr">
        <is>
          <t>Realizar a reunião e definir os pontos de integração sem comprometer o cronograma do projeto</t>
        </is>
      </c>
      <c r="G83" s="138" t="inlineStr">
        <is>
          <t>Fagner Fontana/KPMG</t>
        </is>
      </c>
    </row>
    <row r="84" s="103">
      <c r="B84" s="100" t="n"/>
      <c r="C84" s="61" t="n"/>
      <c r="D84" s="61" t="n"/>
      <c r="E84" s="62" t="n"/>
      <c r="F84" s="60" t="n"/>
      <c r="G84" s="60" t="n"/>
    </row>
    <row r="85">
      <c r="B85" s="20" t="n"/>
      <c r="C85" s="61" t="n"/>
      <c r="D85" s="61" t="n"/>
      <c r="E85" s="62" t="n"/>
      <c r="F85" s="60" t="n"/>
      <c r="G85" s="60" t="n"/>
    </row>
    <row r="86" s="103">
      <c r="B86" s="20" t="n"/>
      <c r="C86" s="61" t="n"/>
      <c r="D86" s="61" t="n"/>
      <c r="E86" s="62" t="n"/>
      <c r="F86" s="60" t="n"/>
      <c r="G86" s="60" t="n"/>
    </row>
    <row r="87" ht="18" customHeight="1" s="103" thickBot="1">
      <c r="B87" s="167" t="inlineStr">
        <is>
          <t>Monitoramento dos riscos</t>
        </is>
      </c>
      <c r="C87" s="246" t="n"/>
      <c r="D87" s="246" t="n"/>
      <c r="E87" s="246" t="n"/>
      <c r="F87" s="246" t="n"/>
    </row>
    <row r="88" ht="15" customHeight="1" s="103" thickTop="1"/>
    <row r="89">
      <c r="B89" s="153" t="inlineStr">
        <is>
          <t>Monitoramento dos riscos</t>
        </is>
      </c>
      <c r="C89" s="241" t="n"/>
      <c r="D89" s="9" t="inlineStr">
        <is>
          <t>Este período</t>
        </is>
      </c>
      <c r="E89" s="9" t="inlineStr">
        <is>
          <t>Período Anterior</t>
        </is>
      </c>
    </row>
    <row r="90">
      <c r="B90" s="269" t="inlineStr">
        <is>
          <t>Numero total de riscos em aberto</t>
        </is>
      </c>
      <c r="C90" s="241" t="n"/>
      <c r="D90" s="16" t="n">
        <v>5</v>
      </c>
      <c r="E90" s="16" t="n">
        <v>5</v>
      </c>
    </row>
    <row r="91">
      <c r="B91" s="269" t="inlineStr">
        <is>
          <t>Novos riscos registrados</t>
        </is>
      </c>
      <c r="C91" s="241" t="n"/>
      <c r="D91" s="16" t="n">
        <v>0</v>
      </c>
      <c r="E91" s="16" t="n">
        <v>0</v>
      </c>
    </row>
    <row r="92">
      <c r="B92" s="269" t="inlineStr">
        <is>
          <t>Total de riscos resolvidos no período</t>
        </is>
      </c>
      <c r="C92" s="241" t="n"/>
      <c r="D92" s="16" t="n">
        <v>0</v>
      </c>
      <c r="E92" s="16" t="n">
        <v>0</v>
      </c>
      <c r="F92" s="88" t="n"/>
    </row>
    <row r="94" ht="18" customHeight="1" s="103" thickBot="1">
      <c r="B94" s="167" t="inlineStr">
        <is>
          <t>Monitoramento das pendências</t>
        </is>
      </c>
      <c r="C94" s="246" t="n"/>
      <c r="D94" s="246" t="n"/>
      <c r="E94" s="246" t="n"/>
      <c r="F94" s="246" t="n"/>
    </row>
    <row r="95" ht="15" customHeight="1" s="103" thickTop="1"/>
    <row r="96">
      <c r="B96" s="153" t="inlineStr">
        <is>
          <t>Monitoramento das pendências</t>
        </is>
      </c>
      <c r="C96" s="241" t="n"/>
      <c r="D96" s="9" t="inlineStr">
        <is>
          <t>Este período</t>
        </is>
      </c>
      <c r="E96" s="9" t="inlineStr">
        <is>
          <t>Periodo anterior</t>
        </is>
      </c>
    </row>
    <row r="97">
      <c r="B97" s="269" t="inlineStr">
        <is>
          <t>Numero total de pendências</t>
        </is>
      </c>
      <c r="C97" s="241" t="n"/>
      <c r="D97" s="16" t="n">
        <v>2</v>
      </c>
      <c r="E97" s="16" t="n">
        <v>2</v>
      </c>
    </row>
    <row r="98">
      <c r="B98" s="269" t="inlineStr">
        <is>
          <t>Novas pendencias registradas</t>
        </is>
      </c>
      <c r="C98" s="241" t="n"/>
      <c r="D98" s="16" t="n">
        <v>0</v>
      </c>
      <c r="E98" s="16" t="n">
        <v>0</v>
      </c>
    </row>
    <row r="99">
      <c r="B99" s="269" t="inlineStr">
        <is>
          <t>Total de pendências resolvidas</t>
        </is>
      </c>
      <c r="C99" s="241" t="n"/>
      <c r="D99" s="16" t="n">
        <v>0</v>
      </c>
      <c r="E99" s="16" t="n">
        <v>0</v>
      </c>
    </row>
    <row r="101" ht="18" customHeight="1" s="103" thickBot="1">
      <c r="B101" s="167" t="inlineStr">
        <is>
          <t>Proximos passos do projeto</t>
        </is>
      </c>
      <c r="C101" s="246" t="n"/>
      <c r="D101" s="246" t="n"/>
      <c r="E101" s="246" t="n"/>
      <c r="F101" s="246" t="n"/>
    </row>
    <row r="102" ht="18" customHeight="1" s="103" thickTop="1">
      <c r="B102" s="179" t="n"/>
      <c r="C102" s="179" t="n"/>
      <c r="D102" s="179" t="n"/>
      <c r="E102" s="179" t="n"/>
      <c r="F102" s="179" t="n"/>
    </row>
    <row r="103">
      <c r="B103" s="270" t="inlineStr">
        <is>
          <t>Atividade</t>
        </is>
      </c>
      <c r="C103" s="271" t="n"/>
      <c r="D103" s="271" t="n"/>
      <c r="E103" s="272" t="n"/>
      <c r="F103" s="68" t="inlineStr">
        <is>
          <t>Responsável</t>
        </is>
      </c>
      <c r="G103" s="66" t="n"/>
      <c r="H103" s="66" t="n"/>
    </row>
    <row r="104">
      <c r="B104" s="273" t="inlineStr">
        <is>
          <t>Reunião de alinhamento técnico KPMG</t>
        </is>
      </c>
      <c r="C104" s="271" t="n"/>
      <c r="D104" s="271" t="n"/>
      <c r="E104" s="272" t="n"/>
      <c r="F104" s="69" t="inlineStr">
        <is>
          <t>Fagner/KPMG</t>
        </is>
      </c>
      <c r="G104" s="67" t="n"/>
      <c r="H104" s="67" t="n"/>
    </row>
    <row r="105">
      <c r="B105" s="273" t="inlineStr">
        <is>
          <t>Desenvolvimento das integrações</t>
        </is>
      </c>
      <c r="C105" s="271" t="n"/>
      <c r="D105" s="271" t="n"/>
      <c r="E105" s="272" t="n"/>
      <c r="F105" s="69" t="inlineStr">
        <is>
          <t>Maxicon/KPMG</t>
        </is>
      </c>
      <c r="G105" s="67" t="n"/>
      <c r="H105" s="67" t="n"/>
    </row>
    <row r="106">
      <c r="B106" s="273" t="inlineStr">
        <is>
          <t>Validação de Processos na base configurada</t>
        </is>
      </c>
      <c r="C106" s="271" t="n"/>
      <c r="D106" s="271" t="n"/>
      <c r="E106" s="272" t="n"/>
      <c r="F106" s="69" t="inlineStr">
        <is>
          <t>Paulo Silva</t>
        </is>
      </c>
    </row>
    <row r="107">
      <c r="B107" s="273" t="n"/>
      <c r="C107" s="271" t="n"/>
      <c r="D107" s="271" t="n"/>
      <c r="E107" s="272" t="n"/>
      <c r="F107" s="69" t="n"/>
    </row>
  </sheetData>
  <mergeCells count="54">
    <mergeCell ref="E35:F35"/>
    <mergeCell ref="B107:E107"/>
    <mergeCell ref="E54:F54"/>
    <mergeCell ref="B106:E106"/>
    <mergeCell ref="B105:E105"/>
    <mergeCell ref="B104:E104"/>
    <mergeCell ref="B103:E103"/>
    <mergeCell ref="B91:C91"/>
    <mergeCell ref="B90:C90"/>
    <mergeCell ref="B89:C89"/>
    <mergeCell ref="B71:F71"/>
    <mergeCell ref="B56:F56"/>
    <mergeCell ref="E38:F38"/>
    <mergeCell ref="B40:C40"/>
    <mergeCell ref="B37:C37"/>
    <mergeCell ref="E36:F36"/>
    <mergeCell ref="B38:C38"/>
    <mergeCell ref="B39:C39"/>
    <mergeCell ref="B1:F1"/>
    <mergeCell ref="B2:F2"/>
    <mergeCell ref="B4:F4"/>
    <mergeCell ref="C6:D6"/>
    <mergeCell ref="C7:D7"/>
    <mergeCell ref="C8:D8"/>
    <mergeCell ref="C9:D9"/>
    <mergeCell ref="B32:F32"/>
    <mergeCell ref="B28:F28"/>
    <mergeCell ref="B26:F26"/>
    <mergeCell ref="B12:F12"/>
    <mergeCell ref="C10:D10"/>
    <mergeCell ref="B29:F31"/>
    <mergeCell ref="B36:C36"/>
    <mergeCell ref="B34:C34"/>
    <mergeCell ref="B35:C35"/>
    <mergeCell ref="E34:F34"/>
    <mergeCell ref="E37:F37"/>
    <mergeCell ref="B101:F101"/>
    <mergeCell ref="B94:F94"/>
    <mergeCell ref="B79:F79"/>
    <mergeCell ref="B92:C92"/>
    <mergeCell ref="B87:F87"/>
    <mergeCell ref="B96:C96"/>
    <mergeCell ref="B97:C97"/>
    <mergeCell ref="B98:C98"/>
    <mergeCell ref="B99:C99"/>
    <mergeCell ref="E45:F45"/>
    <mergeCell ref="E44:F44"/>
    <mergeCell ref="E40:F40"/>
    <mergeCell ref="B45:C45"/>
    <mergeCell ref="B42:C42"/>
    <mergeCell ref="E42:F42"/>
    <mergeCell ref="E43:F43"/>
    <mergeCell ref="B44:C44"/>
    <mergeCell ref="B43:C43"/>
  </mergeCells>
  <dataValidations count="2">
    <dataValidation sqref="E82:E84 E74:E78" showErrorMessage="1" showInputMessage="1" allowBlank="1" type="list">
      <formula1>riskImpacts</formula1>
    </dataValidation>
    <dataValidation sqref="E85:E86" showErrorMessage="1" showInputMessage="1" allowBlank="1" type="list">
      <formula1>issueImpacts</formula1>
    </dataValidation>
  </dataValidations>
  <pageMargins left="0.7" right="0.7" top="0.75" bottom="0.75" header="0.3" footer="0.3"/>
  <pageSetup orientation="landscape" scale="44" fitToHeight="0"/>
</worksheet>
</file>

<file path=xl/worksheets/sheet3.xml><?xml version="1.0" encoding="utf-8"?>
<worksheet xmlns="http://schemas.openxmlformats.org/spreadsheetml/2006/main">
  <sheetPr>
    <outlinePr summaryBelow="1" summaryRight="1"/>
    <pageSetUpPr fitToPage="1"/>
  </sheetPr>
  <dimension ref="A1:H90"/>
  <sheetViews>
    <sheetView showGridLines="0" zoomScale="70" zoomScaleNormal="70" zoomScalePageLayoutView="40" workbookViewId="0">
      <pane ySplit="2" topLeftCell="A3" activePane="bottomLeft" state="frozen"/>
      <selection pane="bottomLeft" activeCell="B2" sqref="B2"/>
    </sheetView>
  </sheetViews>
  <sheetFormatPr baseColWidth="8" defaultRowHeight="14.4" outlineLevelCol="0"/>
  <cols>
    <col width="4.6640625" customWidth="1" style="103" min="1" max="1"/>
    <col width="46" customWidth="1" style="103" min="2" max="2"/>
    <col width="57.5546875" customWidth="1" style="103" min="3" max="3"/>
    <col width="17.109375" customWidth="1" style="103" min="4" max="4"/>
    <col width="45.88671875" customWidth="1" style="31" min="5" max="5"/>
    <col width="9.6640625" bestFit="1" customWidth="1" style="103" min="6" max="6"/>
    <col width="13.77734375" bestFit="1" customWidth="1" style="103" min="7" max="7"/>
    <col width="15.88671875" customWidth="1" style="103" min="8" max="8"/>
    <col width="44.109375" bestFit="1" customWidth="1" style="103" min="9" max="9"/>
    <col width="22" customWidth="1" style="103" min="10" max="10"/>
    <col width="21" customWidth="1" style="103" min="11" max="11"/>
    <col width="20.109375" customWidth="1" style="103" min="12" max="12"/>
    <col width="10.6640625" customWidth="1" style="103" min="13" max="13"/>
    <col width="34.88671875" bestFit="1" customWidth="1" style="103" min="14" max="14"/>
    <col width="44.109375" bestFit="1" customWidth="1" style="103" min="15" max="15"/>
    <col width="90.109375" bestFit="1" customWidth="1" style="103" min="16" max="16"/>
    <col width="33.109375" bestFit="1" customWidth="1" style="103" min="17" max="17"/>
    <col width="37.6640625" bestFit="1" customWidth="1" style="103" min="18" max="18"/>
    <col width="55.6640625" bestFit="1" customWidth="1" style="103" min="19" max="19"/>
    <col width="63.44140625" bestFit="1" customWidth="1" style="103" min="20" max="20"/>
    <col width="28.5546875" bestFit="1" customWidth="1" style="103" min="21" max="21"/>
    <col width="35" bestFit="1" customWidth="1" style="103" min="22" max="22"/>
    <col width="49.109375" bestFit="1" customWidth="1" style="103" min="23" max="24"/>
    <col width="21.44140625" bestFit="1" customWidth="1" style="103" min="25" max="25"/>
    <col width="22.109375" bestFit="1" customWidth="1" style="103" min="26" max="26"/>
    <col width="28.109375" bestFit="1" customWidth="1" style="103" min="27" max="27"/>
    <col width="40.109375" bestFit="1" customWidth="1" style="103" min="28" max="28"/>
    <col width="20.33203125" bestFit="1" customWidth="1" style="103" min="29" max="29"/>
    <col width="23.109375" bestFit="1" customWidth="1" style="103" min="30" max="30"/>
    <col width="46.33203125" bestFit="1" customWidth="1" style="103" min="31" max="31"/>
    <col width="24.33203125" bestFit="1" customWidth="1" style="103" min="32" max="32"/>
    <col width="60.44140625" bestFit="1" customWidth="1" style="103" min="33" max="33"/>
    <col width="47.109375" bestFit="1" customWidth="1" style="103" min="34" max="34"/>
    <col width="21.88671875" bestFit="1" customWidth="1" style="103" min="35" max="35"/>
    <col width="24.88671875" bestFit="1" customWidth="1" style="103" min="36" max="36"/>
    <col width="39.88671875" bestFit="1" customWidth="1" style="103" min="37" max="37"/>
    <col width="56.109375" bestFit="1" customWidth="1" style="103" min="38" max="38"/>
    <col width="48.33203125" bestFit="1" customWidth="1" style="103" min="39" max="39"/>
    <col width="39.6640625" bestFit="1" customWidth="1" style="103" min="40" max="40"/>
    <col width="49.109375" bestFit="1" customWidth="1" style="103" min="41" max="41"/>
    <col width="61.44140625" bestFit="1" customWidth="1" style="103" min="42" max="42"/>
    <col width="70.88671875" bestFit="1" customWidth="1" style="103" min="43" max="43"/>
    <col width="43.5546875" bestFit="1" customWidth="1" style="103" min="44" max="44"/>
    <col width="22.109375" bestFit="1" customWidth="1" style="103" min="45" max="45"/>
    <col width="32.44140625" bestFit="1" customWidth="1" style="103" min="46" max="46"/>
    <col width="72.44140625" bestFit="1" customWidth="1" style="103" min="47" max="47"/>
    <col width="28.88671875" bestFit="1" customWidth="1" style="103" min="48" max="48"/>
    <col width="39.5546875" bestFit="1" customWidth="1" style="103" min="49" max="49"/>
    <col width="61.44140625" bestFit="1" customWidth="1" style="103" min="50" max="50"/>
    <col width="59.88671875" bestFit="1" customWidth="1" style="103" min="51" max="51"/>
    <col width="64.6640625" bestFit="1" customWidth="1" style="103" min="52" max="52"/>
    <col width="38.6640625" bestFit="1" customWidth="1" style="103" min="53" max="53"/>
    <col width="36.6640625" bestFit="1" customWidth="1" style="103" min="54" max="54"/>
    <col width="34" bestFit="1" customWidth="1" style="103" min="55" max="55"/>
    <col width="20.44140625" bestFit="1" customWidth="1" style="103" min="56" max="56"/>
    <col width="34.6640625" bestFit="1" customWidth="1" style="103" min="57" max="57"/>
    <col width="51.109375" bestFit="1" customWidth="1" style="103" min="58" max="58"/>
    <col width="57.109375" bestFit="1" customWidth="1" style="103" min="59" max="59"/>
    <col width="24.88671875" bestFit="1" customWidth="1" style="103" min="60" max="60"/>
    <col width="36.109375" bestFit="1" customWidth="1" style="103" min="61" max="61"/>
    <col width="26.88671875" bestFit="1" customWidth="1" style="103" min="62" max="62"/>
    <col width="16.5546875" customWidth="1" style="103" min="63" max="63"/>
    <col width="35.6640625" bestFit="1" customWidth="1" style="103" min="64" max="64"/>
    <col width="28.44140625" bestFit="1" customWidth="1" style="103" min="65" max="65"/>
    <col width="24.109375" bestFit="1" customWidth="1" style="103" min="66" max="66"/>
    <col width="63.6640625" bestFit="1" customWidth="1" style="103" min="67" max="67"/>
    <col width="49.33203125" bestFit="1" customWidth="1" style="103" min="68" max="68"/>
    <col width="36.33203125" bestFit="1" customWidth="1" style="103" min="69" max="69"/>
    <col width="41.6640625" bestFit="1" customWidth="1" style="103" min="70" max="70"/>
    <col width="29.44140625" bestFit="1" customWidth="1" style="103" min="71" max="71"/>
    <col width="44.5546875" bestFit="1" customWidth="1" style="103" min="72" max="72"/>
    <col width="41.88671875" bestFit="1" customWidth="1" style="103" min="73" max="73"/>
    <col width="10.6640625" bestFit="1" customWidth="1" style="103" min="74" max="74"/>
  </cols>
  <sheetData>
    <row r="1" ht="26.25" customHeight="1" s="103" thickBot="1">
      <c r="B1" s="36">
        <f>'Status Report Período'!B1:F1</f>
        <v/>
      </c>
      <c r="C1" s="36" t="n"/>
      <c r="D1" s="36" t="n"/>
      <c r="E1" s="90" t="n"/>
      <c r="F1" s="36" t="n"/>
    </row>
    <row r="2" ht="25.5" customHeight="1" s="103" thickTop="1">
      <c r="B2" s="35">
        <f>'Status Report Período'!B2:F2</f>
        <v/>
      </c>
      <c r="C2" s="35" t="n"/>
      <c r="D2" s="35" t="n"/>
      <c r="E2" s="91" t="n"/>
      <c r="F2" s="35" t="n"/>
    </row>
    <row r="3"/>
    <row r="4" ht="18" customHeight="1" s="103" thickBot="1">
      <c r="B4" s="32" t="inlineStr">
        <is>
          <t>Resumo geral das solicitações do projeto</t>
        </is>
      </c>
      <c r="C4" s="32" t="n"/>
      <c r="D4" s="32" t="n"/>
      <c r="E4" s="92" t="n"/>
      <c r="F4" s="32" t="n"/>
    </row>
    <row r="5" ht="15" customHeight="1" s="103" thickTop="1"/>
    <row r="6">
      <c r="B6" s="274" t="inlineStr">
        <is>
          <t>Total de solicitações abertas (acumulado)</t>
        </is>
      </c>
      <c r="C6" s="241" t="n"/>
      <c r="D6" s="16" t="n">
        <v>0</v>
      </c>
    </row>
    <row r="7">
      <c r="B7" s="274" t="inlineStr">
        <is>
          <t>Total de solicitações abertas no período</t>
        </is>
      </c>
      <c r="C7" s="241" t="n"/>
      <c r="D7" s="16" t="n">
        <v>0</v>
      </c>
    </row>
    <row r="8">
      <c r="B8" s="210" t="inlineStr">
        <is>
          <t>Total de solicitações canceladas no período</t>
        </is>
      </c>
      <c r="C8" s="211" t="n"/>
      <c r="D8" s="16" t="n">
        <v>0</v>
      </c>
    </row>
    <row r="9">
      <c r="B9" s="274" t="inlineStr">
        <is>
          <t>Total de solicitações entregues no período</t>
        </is>
      </c>
      <c r="C9" s="241" t="n"/>
      <c r="D9" s="16" t="n">
        <v>0</v>
      </c>
    </row>
    <row r="10">
      <c r="B10" s="274" t="inlineStr">
        <is>
          <t>Expectativa de entregas totais no periodo anterior</t>
        </is>
      </c>
      <c r="C10" s="241" t="n"/>
      <c r="D10" s="16" t="n">
        <v>0</v>
      </c>
    </row>
    <row r="11">
      <c r="B11" s="274" t="inlineStr">
        <is>
          <t>Expectativa de entregas totais no periodo atual</t>
        </is>
      </c>
      <c r="C11" s="241" t="n"/>
      <c r="D11" s="16" t="n">
        <v>0</v>
      </c>
      <c r="G11" s="141" t="n"/>
    </row>
    <row r="12"/>
    <row r="13" ht="18" customHeight="1" s="103" thickBot="1">
      <c r="B13" s="32" t="inlineStr">
        <is>
          <t>Controle de solicitações do projeto</t>
        </is>
      </c>
      <c r="C13" s="32" t="n"/>
      <c r="D13" s="32" t="n"/>
      <c r="E13" s="92" t="n"/>
      <c r="F13" s="32" t="n"/>
    </row>
    <row r="14" ht="18.6" customHeight="1" s="103" thickBot="1" thickTop="1">
      <c r="B14" s="32" t="n"/>
      <c r="C14" s="32" t="n"/>
      <c r="D14" s="32" t="n"/>
      <c r="E14" s="92" t="n"/>
      <c r="F14" s="32" t="n"/>
    </row>
    <row r="15" ht="18.6" customHeight="1" s="103" thickBot="1" thickTop="1">
      <c r="B15" s="50" t="inlineStr">
        <is>
          <t>ATENDIMENTO REMOTO E PRESENCIAL</t>
        </is>
      </c>
      <c r="C15" s="51" t="n"/>
      <c r="D15" s="51" t="n"/>
      <c r="E15" s="93" t="n"/>
      <c r="F15" s="51" t="n"/>
    </row>
    <row r="16" ht="15.6" customHeight="1" s="103" thickBot="1" thickTop="1">
      <c r="B16" s="275" t="inlineStr">
        <is>
          <t>Assunto da Solicitação</t>
        </is>
      </c>
      <c r="C16" s="276" t="n"/>
      <c r="D16" s="52" t="inlineStr">
        <is>
          <t>Nr.Solicitação</t>
        </is>
      </c>
      <c r="E16" s="53" t="inlineStr">
        <is>
          <t>Status</t>
        </is>
      </c>
      <c r="F16" s="53" t="inlineStr">
        <is>
          <t>Qt. Solics.</t>
        </is>
      </c>
      <c r="G16" s="53" t="inlineStr">
        <is>
          <t>Qt. Horas</t>
        </is>
      </c>
      <c r="H16" s="53" t="inlineStr">
        <is>
          <t>Atendimento</t>
        </is>
      </c>
    </row>
    <row r="17" ht="15" customHeight="1" s="103" thickTop="1">
      <c r="B17" s="277" t="inlineStr">
        <is>
          <t>Implantação Projeto Transdesk - Configuração do Servidor e Criação do Ambiente MUC</t>
        </is>
      </c>
      <c r="C17" s="286" t="n"/>
      <c r="D17" s="287" t="n">
        <v>167771</v>
      </c>
      <c r="E17" s="287" t="inlineStr">
        <is>
          <t>Aguard. Coord. Área de Negócios</t>
        </is>
      </c>
      <c r="F17" s="287" t="n">
        <v>1</v>
      </c>
      <c r="G17" s="287" t="inlineStr">
        <is>
          <t>02:20:00</t>
        </is>
      </c>
      <c r="H17" s="287" t="inlineStr">
        <is>
          <t>Maxicon</t>
        </is>
      </c>
    </row>
    <row r="18">
      <c r="B18" s="277" t="inlineStr">
        <is>
          <t>Implantação Projeto Transdesk - Configuração NF-e (horas do Projetos)</t>
        </is>
      </c>
      <c r="C18" s="286" t="n"/>
      <c r="D18" s="287" t="n">
        <v>167773</v>
      </c>
      <c r="E18" s="287" t="inlineStr">
        <is>
          <t>Aguardando Atendimento/Informações</t>
        </is>
      </c>
      <c r="F18" s="287" t="n">
        <v>1</v>
      </c>
      <c r="G18" s="288" t="inlineStr">
        <is>
          <t>00:00:00</t>
        </is>
      </c>
      <c r="H18" s="287" t="inlineStr">
        <is>
          <t>Maxicon</t>
        </is>
      </c>
    </row>
    <row r="19" ht="15" customHeight="1" s="103" thickBot="1">
      <c r="B19" s="277" t="inlineStr">
        <is>
          <t>Implantação Projeto Transdesk - Configuração Maxys XML Web</t>
        </is>
      </c>
      <c r="C19" s="286" t="n"/>
      <c r="D19" s="287" t="n">
        <v>167774</v>
      </c>
      <c r="E19" s="287" t="inlineStr">
        <is>
          <t>Aguardando Atendimento/Informações</t>
        </is>
      </c>
      <c r="F19" s="287" t="n">
        <v>1</v>
      </c>
      <c r="G19" s="287" t="inlineStr">
        <is>
          <t>00:00:00</t>
        </is>
      </c>
      <c r="H19" s="287" t="inlineStr">
        <is>
          <t>Maxicon</t>
        </is>
      </c>
    </row>
    <row r="20" ht="15.6" customHeight="1" s="103" thickBot="1" thickTop="1">
      <c r="B20" s="277" t="inlineStr">
        <is>
          <t>Implantação Projeto Transdesk - Instalação do DASHBOARDS</t>
        </is>
      </c>
      <c r="C20" s="286" t="n"/>
      <c r="D20" s="287" t="n">
        <v>167775</v>
      </c>
      <c r="E20" s="287" t="inlineStr">
        <is>
          <t>Aguardando Atendimento/Informações</t>
        </is>
      </c>
      <c r="F20" s="287" t="n">
        <v>1</v>
      </c>
      <c r="G20" s="287" t="inlineStr">
        <is>
          <t>00:00:00</t>
        </is>
      </c>
      <c r="H20" s="287" t="inlineStr">
        <is>
          <t>Maxicon</t>
        </is>
      </c>
    </row>
    <row r="21" ht="15" customHeight="1" s="103" thickTop="1">
      <c r="B21" s="277" t="inlineStr">
        <is>
          <t>Implantação Projeto Transdesk - Levantamentos/Configuração</t>
        </is>
      </c>
      <c r="C21" s="286" t="n"/>
      <c r="D21" s="287" t="n">
        <v>167778</v>
      </c>
      <c r="E21" s="287" t="inlineStr">
        <is>
          <t>Aguard. Coord. Área de Negócios</t>
        </is>
      </c>
      <c r="F21" s="287" t="n">
        <v>1</v>
      </c>
      <c r="G21" s="287" t="inlineStr">
        <is>
          <t>911:45:00</t>
        </is>
      </c>
      <c r="H21" s="287" t="inlineStr">
        <is>
          <t>Maxicon</t>
        </is>
      </c>
    </row>
    <row r="22" customFormat="1" s="24">
      <c r="B22" s="277" t="inlineStr">
        <is>
          <t>Implantação Projeto Transdesk - Implantação de Saldos</t>
        </is>
      </c>
      <c r="C22" s="286" t="n"/>
      <c r="D22" s="287" t="n">
        <v>167779</v>
      </c>
      <c r="E22" s="287" t="inlineStr">
        <is>
          <t>Aguardando Atendimento/Informações</t>
        </is>
      </c>
      <c r="F22" s="287" t="n">
        <v>1</v>
      </c>
      <c r="G22" s="287" t="inlineStr">
        <is>
          <t>00:00:00</t>
        </is>
      </c>
      <c r="H22" s="287" t="inlineStr">
        <is>
          <t>Maxicon</t>
        </is>
      </c>
    </row>
    <row r="23" customFormat="1" s="24">
      <c r="B23" s="277" t="inlineStr">
        <is>
          <t>Implantação Projeto Transdesk - Auxilio a Equipe de Projetos</t>
        </is>
      </c>
      <c r="C23" s="286" t="n"/>
      <c r="D23" s="287" t="n">
        <v>167781</v>
      </c>
      <c r="E23" s="287" t="inlineStr">
        <is>
          <t>Aguardando Atendimento/Informações</t>
        </is>
      </c>
      <c r="F23" s="287" t="n">
        <v>1</v>
      </c>
      <c r="G23" s="287" t="inlineStr">
        <is>
          <t>15:51:00</t>
        </is>
      </c>
      <c r="H23" s="287" t="inlineStr">
        <is>
          <t>Maxicon</t>
        </is>
      </c>
    </row>
    <row r="24" ht="15" customFormat="1" customHeight="1" s="24" thickBot="1">
      <c r="B24" s="277" t="inlineStr">
        <is>
          <t>GAP Transdesk - Portal de Relacionamento</t>
        </is>
      </c>
      <c r="C24" s="286" t="n"/>
      <c r="D24" s="287" t="n">
        <v>171907</v>
      </c>
      <c r="E24" s="287" t="inlineStr">
        <is>
          <t>Aguardando Especificação</t>
        </is>
      </c>
      <c r="F24" s="287" t="n">
        <v>1</v>
      </c>
      <c r="G24" s="287" t="inlineStr">
        <is>
          <t>02:34:00</t>
        </is>
      </c>
      <c r="H24" s="287" t="inlineStr">
        <is>
          <t>Maxicon</t>
        </is>
      </c>
    </row>
    <row r="25" ht="15.6" customFormat="1" customHeight="1" s="24" thickBot="1" thickTop="1">
      <c r="B25" s="277" t="inlineStr">
        <is>
          <t>Projeto Transdesk - Relacionamento com o Cliente</t>
        </is>
      </c>
      <c r="C25" s="286" t="n"/>
      <c r="D25" s="287" t="n">
        <v>174692</v>
      </c>
      <c r="E25" s="287" t="inlineStr">
        <is>
          <t>Aguardando Especificação</t>
        </is>
      </c>
      <c r="F25" s="287" t="n">
        <v>1</v>
      </c>
      <c r="G25" s="287" t="inlineStr">
        <is>
          <t>00:01:00</t>
        </is>
      </c>
      <c r="H25" s="287" t="inlineStr">
        <is>
          <t>Maxicon</t>
        </is>
      </c>
    </row>
    <row r="26" ht="15" customFormat="1" customHeight="1" s="24" thickTop="1">
      <c r="B26" s="277" t="inlineStr">
        <is>
          <t xml:space="preserve">GAP Transdesk - Conta Capital (Controle Analítico de cada Associado)  </t>
        </is>
      </c>
      <c r="C26" s="286" t="n"/>
      <c r="D26" s="287" t="n">
        <v>174701</v>
      </c>
      <c r="E26" s="287" t="inlineStr">
        <is>
          <t>Aguardando Especificação</t>
        </is>
      </c>
      <c r="F26" s="287" t="n">
        <v>1</v>
      </c>
      <c r="G26" s="287" t="inlineStr">
        <is>
          <t>00:00:00</t>
        </is>
      </c>
      <c r="H26" s="287" t="inlineStr">
        <is>
          <t>Maxicon</t>
        </is>
      </c>
    </row>
    <row r="27" customFormat="1" s="24">
      <c r="B27" s="278" t="inlineStr">
        <is>
          <t>TOTAL</t>
        </is>
      </c>
      <c r="C27" s="289" t="n"/>
      <c r="D27" s="289" t="n"/>
      <c r="E27" s="289" t="n"/>
      <c r="F27" s="287">
        <f>SUM(F17:F26)</f>
        <v/>
      </c>
      <c r="G27" s="290" t="inlineStr">
        <is>
          <t>932:31:00</t>
        </is>
      </c>
      <c r="H27" s="56" t="n"/>
    </row>
    <row r="28" customFormat="1" s="24">
      <c r="B28" s="42" t="n"/>
      <c r="C28" s="43" t="n"/>
      <c r="D28" s="43" t="n"/>
      <c r="E28" s="44" t="n"/>
      <c r="F28" s="44" t="n"/>
      <c r="G28" s="43" t="n"/>
      <c r="H28" s="43" t="n"/>
    </row>
    <row r="29" ht="15" customFormat="1" customHeight="1" s="24" thickBot="1">
      <c r="B29" s="45" t="inlineStr">
        <is>
          <t>DESLOCAMENTOS -Possuem Tratamento Comercial Distinto</t>
        </is>
      </c>
      <c r="C29" s="46" t="n"/>
      <c r="D29" s="46" t="n"/>
      <c r="E29" s="94" t="n"/>
      <c r="F29" s="47" t="n"/>
      <c r="G29" s="46" t="n"/>
      <c r="H29" s="46" t="n"/>
    </row>
    <row r="30" ht="15.6" customFormat="1" customHeight="1" s="24" thickBot="1" thickTop="1">
      <c r="B30" s="279" t="inlineStr">
        <is>
          <t>Assunto da Solicitação</t>
        </is>
      </c>
      <c r="C30" s="280" t="n"/>
      <c r="D30" s="54" t="inlineStr">
        <is>
          <t>Nr.Solicitação</t>
        </is>
      </c>
      <c r="E30" s="55" t="inlineStr">
        <is>
          <t>Status</t>
        </is>
      </c>
      <c r="F30" s="55" t="inlineStr">
        <is>
          <t>Qt. Solics.</t>
        </is>
      </c>
      <c r="G30" s="53" t="inlineStr">
        <is>
          <t>Qt. Horas</t>
        </is>
      </c>
      <c r="H30" s="53" t="inlineStr">
        <is>
          <t>Atendimento</t>
        </is>
      </c>
    </row>
    <row r="31" ht="15" customFormat="1" customHeight="1" s="24" thickTop="1">
      <c r="B31" s="281" t="inlineStr">
        <is>
          <t>TOTAL</t>
        </is>
      </c>
      <c r="C31" s="289" t="n"/>
      <c r="D31" s="289" t="n"/>
      <c r="E31" s="289" t="n"/>
      <c r="F31" s="291">
        <f>SUM(F31:F30)</f>
        <v/>
      </c>
      <c r="G31" s="290" t="inlineStr">
        <is>
          <t>00:00:00</t>
        </is>
      </c>
      <c r="H31" s="57" t="n"/>
    </row>
    <row r="32" customFormat="1" s="24">
      <c r="E32" s="31" t="n"/>
    </row>
    <row r="33" customFormat="1" s="24">
      <c r="B33" s="221" t="n"/>
    </row>
    <row r="34" ht="15" customFormat="1" customHeight="1" s="24" thickBot="1">
      <c r="B34" s="45" t="inlineStr">
        <is>
          <t>GAPS/MELHORIAS-Possuem Tratamento Comercial Distinto</t>
        </is>
      </c>
      <c r="C34" s="46" t="n"/>
      <c r="D34" s="46" t="n"/>
      <c r="E34" s="94" t="n"/>
      <c r="F34" s="47" t="n"/>
      <c r="G34" s="46" t="n"/>
      <c r="H34" s="46" t="n"/>
    </row>
    <row r="35" ht="15.6" customFormat="1" customHeight="1" s="24" thickBot="1" thickTop="1">
      <c r="B35" s="279" t="inlineStr">
        <is>
          <t>Assunto da Solicitação</t>
        </is>
      </c>
      <c r="C35" s="280" t="n"/>
      <c r="D35" s="54" t="inlineStr">
        <is>
          <t>Nr.Solicitação</t>
        </is>
      </c>
      <c r="E35" s="55" t="inlineStr">
        <is>
          <t>Status</t>
        </is>
      </c>
      <c r="F35" s="55" t="inlineStr">
        <is>
          <t>Qt. Solics.</t>
        </is>
      </c>
      <c r="G35" s="53" t="inlineStr">
        <is>
          <t>Qt. Horas</t>
        </is>
      </c>
      <c r="H35" s="53" t="inlineStr">
        <is>
          <t>Atendimento</t>
        </is>
      </c>
    </row>
    <row r="36" ht="15" customFormat="1" customHeight="1" s="24" thickTop="1">
      <c r="B36" s="277" t="inlineStr">
        <is>
          <t>Implantação Projeto Transdesk - Configuração do Servidor e Criação do Ambiente MUC</t>
        </is>
      </c>
      <c r="C36" s="286" t="n"/>
      <c r="D36" s="287" t="n">
        <v>167771</v>
      </c>
      <c r="E36" s="287" t="inlineStr">
        <is>
          <t>Aguard. Coord. Área de Negócios</t>
        </is>
      </c>
      <c r="F36" s="287" t="n">
        <v>1</v>
      </c>
      <c r="G36" s="287" t="inlineStr">
        <is>
          <t>02:20:00</t>
        </is>
      </c>
      <c r="H36" s="287" t="inlineStr">
        <is>
          <t>Maxicon</t>
        </is>
      </c>
    </row>
    <row r="37" customFormat="1" s="24">
      <c r="B37" s="277" t="inlineStr">
        <is>
          <t>Implantação Projeto Transdesk - Configuração NF-e (horas do Projetos)</t>
        </is>
      </c>
      <c r="C37" s="286" t="n"/>
      <c r="D37" s="287" t="n">
        <v>167773</v>
      </c>
      <c r="E37" s="287" t="inlineStr">
        <is>
          <t>Aguardando Atendimento/Informações</t>
        </is>
      </c>
      <c r="F37" s="287" t="n">
        <v>1</v>
      </c>
      <c r="G37" s="288" t="inlineStr">
        <is>
          <t>00:00:00</t>
        </is>
      </c>
      <c r="H37" s="287" t="inlineStr">
        <is>
          <t>Maxicon</t>
        </is>
      </c>
    </row>
    <row r="38" customFormat="1" s="24">
      <c r="B38" s="277" t="inlineStr">
        <is>
          <t>Implantação Projeto Transdesk - Configuração Maxys XML Web</t>
        </is>
      </c>
      <c r="C38" s="286" t="n"/>
      <c r="D38" s="287" t="n">
        <v>167774</v>
      </c>
      <c r="E38" s="287" t="inlineStr">
        <is>
          <t>Aguardando Atendimento/Informações</t>
        </is>
      </c>
      <c r="F38" s="287" t="n">
        <v>1</v>
      </c>
      <c r="G38" s="287" t="inlineStr">
        <is>
          <t>00:00:00</t>
        </is>
      </c>
      <c r="H38" s="287" t="inlineStr">
        <is>
          <t>Maxicon</t>
        </is>
      </c>
    </row>
    <row r="39" customFormat="1" s="24">
      <c r="B39" s="277" t="inlineStr">
        <is>
          <t>Implantação Projeto Transdesk - Instalação do DASHBOARDS</t>
        </is>
      </c>
      <c r="C39" s="286" t="n"/>
      <c r="D39" s="287" t="n">
        <v>167775</v>
      </c>
      <c r="E39" s="287" t="inlineStr">
        <is>
          <t>Aguardando Atendimento/Informações</t>
        </is>
      </c>
      <c r="F39" s="287" t="n">
        <v>1</v>
      </c>
      <c r="G39" s="287" t="inlineStr">
        <is>
          <t>00:00:00</t>
        </is>
      </c>
      <c r="H39" s="287" t="inlineStr">
        <is>
          <t>Maxicon</t>
        </is>
      </c>
    </row>
    <row r="40" customFormat="1" s="24">
      <c r="B40" s="277" t="inlineStr">
        <is>
          <t>Implantação Projeto Transdesk - Levantamentos/Configuração</t>
        </is>
      </c>
      <c r="C40" s="286" t="n"/>
      <c r="D40" s="287" t="n">
        <v>167778</v>
      </c>
      <c r="E40" s="287" t="inlineStr">
        <is>
          <t>Aguard. Coord. Área de Negócios</t>
        </is>
      </c>
      <c r="F40" s="287" t="n">
        <v>1</v>
      </c>
      <c r="G40" s="287" t="inlineStr">
        <is>
          <t>911:45:00</t>
        </is>
      </c>
      <c r="H40" s="287" t="inlineStr">
        <is>
          <t>Maxicon</t>
        </is>
      </c>
    </row>
    <row r="41" customFormat="1" s="24">
      <c r="B41" s="277" t="inlineStr">
        <is>
          <t>Implantação Projeto Transdesk - Implantação de Saldos</t>
        </is>
      </c>
      <c r="C41" s="286" t="n"/>
      <c r="D41" s="287" t="n">
        <v>167779</v>
      </c>
      <c r="E41" s="287" t="inlineStr">
        <is>
          <t>Aguardando Atendimento/Informações</t>
        </is>
      </c>
      <c r="F41" s="287" t="n">
        <v>1</v>
      </c>
      <c r="G41" s="287" t="inlineStr">
        <is>
          <t>00:00:00</t>
        </is>
      </c>
      <c r="H41" s="287" t="inlineStr">
        <is>
          <t>Maxicon</t>
        </is>
      </c>
    </row>
    <row r="42" customFormat="1" s="24">
      <c r="B42" s="277" t="inlineStr">
        <is>
          <t>Implantação Projeto Transdesk - Auxilio a Equipe de Projetos</t>
        </is>
      </c>
      <c r="C42" s="286" t="n"/>
      <c r="D42" s="287" t="n">
        <v>167781</v>
      </c>
      <c r="E42" s="287" t="inlineStr">
        <is>
          <t>Aguardando Atendimento/Informações</t>
        </is>
      </c>
      <c r="F42" s="287" t="n">
        <v>1</v>
      </c>
      <c r="G42" s="287" t="inlineStr">
        <is>
          <t>15:51:00</t>
        </is>
      </c>
      <c r="H42" s="287" t="inlineStr">
        <is>
          <t>Maxicon</t>
        </is>
      </c>
    </row>
    <row r="43" customFormat="1" s="24">
      <c r="B43" s="277" t="inlineStr">
        <is>
          <t>GAP Transdesk - Portal de Relacionamento</t>
        </is>
      </c>
      <c r="C43" s="286" t="n"/>
      <c r="D43" s="287" t="n">
        <v>171907</v>
      </c>
      <c r="E43" s="287" t="inlineStr">
        <is>
          <t>Aguardando Especificação</t>
        </is>
      </c>
      <c r="F43" s="287" t="n">
        <v>1</v>
      </c>
      <c r="G43" s="287" t="inlineStr">
        <is>
          <t>02:34:00</t>
        </is>
      </c>
      <c r="H43" s="287" t="inlineStr">
        <is>
          <t>Maxicon</t>
        </is>
      </c>
    </row>
    <row r="44" customFormat="1" s="24">
      <c r="B44" s="277" t="inlineStr">
        <is>
          <t>Projeto Transdesk - Relacionamento com o Cliente</t>
        </is>
      </c>
      <c r="C44" s="286" t="n"/>
      <c r="D44" s="287" t="n">
        <v>174692</v>
      </c>
      <c r="E44" s="287" t="inlineStr">
        <is>
          <t>Aguardando Especificação</t>
        </is>
      </c>
      <c r="F44" s="287" t="n">
        <v>1</v>
      </c>
      <c r="G44" s="287" t="inlineStr">
        <is>
          <t>00:01:00</t>
        </is>
      </c>
      <c r="H44" s="287" t="inlineStr">
        <is>
          <t>Maxicon</t>
        </is>
      </c>
    </row>
    <row r="45" customFormat="1" s="24">
      <c r="B45" s="277" t="inlineStr">
        <is>
          <t xml:space="preserve">GAP Transdesk - Conta Capital (Controle Analítico de cada Associado)  </t>
        </is>
      </c>
      <c r="C45" s="286" t="n"/>
      <c r="D45" s="287" t="n">
        <v>174701</v>
      </c>
      <c r="E45" s="287" t="inlineStr">
        <is>
          <t>Aguardando Especificação</t>
        </is>
      </c>
      <c r="F45" s="287" t="n">
        <v>1</v>
      </c>
      <c r="G45" s="287" t="inlineStr">
        <is>
          <t>00:00:00</t>
        </is>
      </c>
      <c r="H45" s="287" t="inlineStr">
        <is>
          <t>Maxicon</t>
        </is>
      </c>
    </row>
    <row r="46" customFormat="1" s="24">
      <c r="B46" s="281" t="inlineStr">
        <is>
          <t>TOTAL</t>
        </is>
      </c>
      <c r="C46" s="289" t="n"/>
      <c r="D46" s="289" t="n"/>
      <c r="E46" s="289" t="n"/>
      <c r="F46" s="291">
        <f>SUM(F36:F45)</f>
        <v/>
      </c>
      <c r="G46" s="290" t="inlineStr">
        <is>
          <t>932:31:00</t>
        </is>
      </c>
      <c r="H46" s="57" t="n"/>
    </row>
    <row r="47" customFormat="1" s="24">
      <c r="C47" s="220" t="n"/>
      <c r="D47" s="26" t="n"/>
      <c r="E47" s="95" t="n"/>
      <c r="F47" s="25" t="n"/>
    </row>
    <row r="48" customFormat="1" s="24">
      <c r="C48" s="220" t="n"/>
      <c r="D48" s="26" t="n"/>
      <c r="E48" s="95" t="n"/>
      <c r="F48" s="25" t="n"/>
    </row>
    <row r="49" customFormat="1" s="24">
      <c r="B49" s="45" t="inlineStr">
        <is>
          <t>AJUSTES DE PROCESSOS - Não contam como Hora de Projeto</t>
        </is>
      </c>
      <c r="C49" s="46" t="n"/>
      <c r="D49" s="46" t="n"/>
      <c r="E49" s="94" t="n"/>
      <c r="F49" s="47" t="n"/>
      <c r="G49" s="46" t="n"/>
      <c r="H49" s="46" t="n"/>
    </row>
    <row r="50" customFormat="1" s="24">
      <c r="B50" s="279" t="inlineStr">
        <is>
          <t>Assunto da Solicitação</t>
        </is>
      </c>
      <c r="C50" s="280" t="n"/>
      <c r="D50" s="54" t="inlineStr">
        <is>
          <t>Nr.Solicitação</t>
        </is>
      </c>
      <c r="E50" s="55" t="inlineStr">
        <is>
          <t>Status</t>
        </is>
      </c>
      <c r="F50" s="55" t="inlineStr">
        <is>
          <t>Qt. Solics.</t>
        </is>
      </c>
      <c r="G50" s="53" t="inlineStr">
        <is>
          <t>Qt. Horas</t>
        </is>
      </c>
      <c r="H50" s="53" t="inlineStr">
        <is>
          <t>Atendimento</t>
        </is>
      </c>
    </row>
    <row r="51" customFormat="1" s="24">
      <c r="B51" s="281" t="n"/>
      <c r="C51" s="292" t="n"/>
      <c r="D51" s="292" t="n"/>
      <c r="E51" s="293" t="n"/>
      <c r="F51" s="41">
        <f>SUM(#REF!)</f>
        <v/>
      </c>
      <c r="G51" s="56">
        <f>SUM(#REF!)</f>
        <v/>
      </c>
      <c r="H51" s="57" t="n"/>
    </row>
    <row r="52" customFormat="1" s="24">
      <c r="C52" s="220" t="n"/>
      <c r="D52" s="26" t="n"/>
      <c r="E52" s="95" t="n"/>
      <c r="F52" s="25" t="n"/>
    </row>
    <row r="53" customFormat="1" s="24">
      <c r="C53" s="220" t="n"/>
      <c r="D53" s="26" t="n"/>
      <c r="E53" s="95" t="n"/>
      <c r="F53" s="25" t="n"/>
    </row>
    <row r="54" customFormat="1" s="24">
      <c r="B54" s="45" t="inlineStr">
        <is>
          <t>SOLICITAÇÕES DE SUPORTE  - Não contam como Hora de Projeto</t>
        </is>
      </c>
      <c r="C54" s="46" t="n"/>
      <c r="D54" s="46" t="n"/>
      <c r="E54" s="94" t="n"/>
      <c r="F54" s="47" t="n"/>
      <c r="G54" s="46" t="n"/>
      <c r="H54" s="46" t="n"/>
    </row>
    <row r="55" customFormat="1" s="24">
      <c r="B55" s="279" t="inlineStr">
        <is>
          <t>Assunto da Solicitação</t>
        </is>
      </c>
      <c r="C55" s="280" t="n"/>
      <c r="D55" s="54" t="inlineStr">
        <is>
          <t>Nr.Solicitação</t>
        </is>
      </c>
      <c r="E55" s="55" t="inlineStr">
        <is>
          <t>Status</t>
        </is>
      </c>
      <c r="F55" s="55" t="inlineStr">
        <is>
          <t>Qt. Solics.</t>
        </is>
      </c>
      <c r="G55" s="53" t="inlineStr">
        <is>
          <t>Qt. Horas</t>
        </is>
      </c>
      <c r="H55" s="53" t="inlineStr">
        <is>
          <t>Atendimento</t>
        </is>
      </c>
    </row>
    <row r="56" customFormat="1" s="24">
      <c r="B56" s="281" t="n"/>
      <c r="C56" s="289" t="n"/>
      <c r="D56" s="289" t="n"/>
      <c r="E56" s="289" t="n"/>
      <c r="F56" s="291">
        <f>SUM(F56:F55)</f>
        <v/>
      </c>
      <c r="G56" s="290" t="inlineStr">
        <is>
          <t>00:00:00</t>
        </is>
      </c>
      <c r="H56" s="57" t="n"/>
    </row>
    <row r="57" customFormat="1" s="24">
      <c r="C57" s="220" t="n"/>
      <c r="D57" s="26" t="n"/>
      <c r="E57" s="95" t="n"/>
      <c r="F57" s="28" t="n"/>
    </row>
    <row r="58" customFormat="1" s="24">
      <c r="C58" s="220" t="n"/>
      <c r="D58" s="26" t="n"/>
      <c r="E58" s="95" t="n"/>
      <c r="F58" s="25" t="n"/>
    </row>
    <row r="59" customFormat="1" s="24">
      <c r="C59" s="220" t="n"/>
      <c r="D59" s="26" t="n"/>
      <c r="E59" s="95" t="n"/>
      <c r="F59" s="25" t="n"/>
    </row>
    <row r="60" customFormat="1" s="24">
      <c r="B60" s="220" t="n"/>
      <c r="D60" s="26" t="n"/>
      <c r="E60" s="95" t="n"/>
      <c r="F60" s="25" t="n"/>
    </row>
    <row r="61" customFormat="1" s="24">
      <c r="C61" s="220" t="n"/>
      <c r="D61" s="26" t="n"/>
      <c r="E61" s="95" t="n"/>
      <c r="F61" s="25" t="n"/>
    </row>
    <row r="62" customFormat="1" s="24">
      <c r="C62" s="220" t="n"/>
      <c r="D62" s="26" t="n"/>
      <c r="E62" s="95" t="n"/>
      <c r="F62" s="25" t="n"/>
    </row>
    <row r="63" customFormat="1" s="24">
      <c r="C63" s="220" t="n"/>
      <c r="D63" s="26" t="n"/>
      <c r="E63" s="95" t="n"/>
      <c r="F63" s="25" t="n"/>
    </row>
    <row r="64" customFormat="1" s="24">
      <c r="C64" s="220" t="n"/>
      <c r="D64" s="26" t="n"/>
      <c r="E64" s="95" t="n"/>
      <c r="F64" s="25" t="n"/>
    </row>
    <row r="65" customFormat="1" s="24">
      <c r="C65" s="220" t="n"/>
      <c r="D65" s="26" t="n"/>
      <c r="E65" s="95" t="n"/>
      <c r="F65" s="25" t="n"/>
    </row>
    <row r="66" customFormat="1" s="24">
      <c r="C66" s="220" t="n"/>
      <c r="D66" s="26" t="n"/>
      <c r="E66" s="95" t="n"/>
      <c r="F66" s="25" t="n"/>
    </row>
    <row r="67" customFormat="1" s="24">
      <c r="C67" s="220" t="n"/>
      <c r="D67" s="26" t="n"/>
      <c r="E67" s="95" t="n"/>
      <c r="F67" s="25" t="n"/>
    </row>
    <row r="68" customFormat="1" s="24">
      <c r="C68" s="220" t="n"/>
      <c r="D68" s="26" t="n"/>
      <c r="E68" s="95" t="n"/>
      <c r="F68" s="25" t="n"/>
    </row>
    <row r="69" customFormat="1" s="24">
      <c r="C69" s="220" t="n"/>
      <c r="D69" s="26" t="n"/>
      <c r="E69" s="95" t="n"/>
      <c r="F69" s="25" t="n"/>
    </row>
    <row r="70">
      <c r="B70" s="220" t="n"/>
      <c r="D70" s="26" t="n"/>
      <c r="E70" s="95" t="n"/>
      <c r="F70" s="25" t="n"/>
    </row>
    <row r="71">
      <c r="C71" s="220" t="n"/>
      <c r="D71" s="26" t="n"/>
      <c r="E71" s="95" t="n"/>
      <c r="F71" s="25" t="n"/>
    </row>
    <row r="72">
      <c r="C72" s="220" t="n"/>
      <c r="D72" s="26" t="n"/>
      <c r="E72" s="95" t="n"/>
      <c r="F72" s="25" t="n"/>
    </row>
    <row r="73">
      <c r="C73" s="220" t="n"/>
      <c r="D73" s="26" t="n"/>
      <c r="E73" s="95" t="n"/>
      <c r="F73" s="25" t="n"/>
    </row>
    <row r="74">
      <c r="C74" s="220" t="n"/>
      <c r="D74" s="26" t="n"/>
      <c r="E74" s="95" t="n"/>
      <c r="F74" s="25" t="n"/>
    </row>
    <row r="75">
      <c r="C75" s="220" t="n"/>
      <c r="D75" s="26" t="n"/>
      <c r="E75" s="95" t="n"/>
      <c r="F75" s="25" t="n"/>
    </row>
    <row r="76">
      <c r="C76" s="220" t="n"/>
      <c r="D76" s="26" t="n"/>
      <c r="E76" s="95" t="n"/>
      <c r="F76" s="25" t="n"/>
    </row>
    <row r="77">
      <c r="C77" s="220" t="n"/>
      <c r="D77" s="26" t="n"/>
      <c r="E77" s="95" t="n"/>
      <c r="F77" s="25" t="n"/>
    </row>
    <row r="78">
      <c r="C78" s="220" t="n"/>
      <c r="D78" s="26" t="n"/>
      <c r="E78" s="95" t="n"/>
      <c r="F78" s="25" t="n"/>
    </row>
    <row r="79">
      <c r="C79" s="220" t="n"/>
      <c r="D79" s="26" t="n"/>
      <c r="E79" s="95" t="n"/>
      <c r="F79" s="25" t="n"/>
    </row>
    <row r="80">
      <c r="B80" s="220" t="n"/>
      <c r="D80" s="26" t="n"/>
      <c r="E80" s="95" t="n"/>
      <c r="F80" s="25" t="n"/>
    </row>
    <row r="81">
      <c r="C81" s="220" t="n"/>
      <c r="D81" s="26" t="n"/>
      <c r="E81" s="95" t="n"/>
      <c r="F81" s="25" t="n"/>
    </row>
    <row r="82">
      <c r="C82" s="220" t="n"/>
      <c r="D82" s="26" t="n"/>
      <c r="E82" s="95" t="n"/>
      <c r="F82" s="25" t="n"/>
    </row>
    <row r="83">
      <c r="C83" s="220" t="n"/>
      <c r="D83" s="26" t="n"/>
      <c r="E83" s="95" t="n"/>
      <c r="F83" s="25" t="n"/>
    </row>
    <row r="84">
      <c r="C84" s="220" t="n"/>
      <c r="D84" s="26" t="n"/>
      <c r="E84" s="95" t="n"/>
      <c r="F84" s="25" t="n"/>
    </row>
    <row r="85">
      <c r="C85" s="220" t="n"/>
      <c r="D85" s="26" t="n"/>
      <c r="E85" s="95" t="n"/>
      <c r="F85" s="25" t="n"/>
    </row>
    <row r="86">
      <c r="C86" s="220" t="n"/>
      <c r="D86" s="26" t="n"/>
      <c r="E86" s="95" t="n"/>
      <c r="F86" s="25" t="n"/>
    </row>
    <row r="87">
      <c r="C87" s="220" t="n"/>
      <c r="D87" s="26" t="n"/>
      <c r="E87" s="95" t="n"/>
      <c r="F87" s="25" t="n"/>
    </row>
    <row r="88">
      <c r="C88" s="220" t="n"/>
      <c r="D88" s="26" t="n"/>
      <c r="E88" s="95" t="n"/>
      <c r="F88" s="25" t="n"/>
    </row>
    <row r="89">
      <c r="C89" s="220" t="n"/>
      <c r="D89" s="26" t="n"/>
      <c r="E89" s="95" t="n"/>
      <c r="F89" s="25" t="n"/>
    </row>
    <row r="90">
      <c r="B90" s="24" t="n"/>
      <c r="C90" s="24" t="n"/>
      <c r="D90" s="24" t="n"/>
      <c r="E90" s="96" t="n"/>
      <c r="F90" s="24" t="n"/>
      <c r="G90" s="24" t="n"/>
      <c r="H90" s="24" t="n"/>
    </row>
  </sheetData>
  <mergeCells count="14">
    <mergeCell ref="B20:C20"/>
    <mergeCell ref="B40:C40"/>
    <mergeCell ref="B50:C50"/>
    <mergeCell ref="B60:C60"/>
    <mergeCell ref="B25:C25"/>
    <mergeCell ref="B30:C30"/>
    <mergeCell ref="B31:E31"/>
    <mergeCell ref="B35:C35"/>
    <mergeCell ref="B6:C6"/>
    <mergeCell ref="B7:C7"/>
    <mergeCell ref="B9:C9"/>
    <mergeCell ref="B10:C10"/>
    <mergeCell ref="B11:C11"/>
    <mergeCell ref="B16:C16"/>
  </mergeCells>
  <pageMargins left="0.7" right="0.7" top="0.75" bottom="0.75" header="0.3" footer="0.3"/>
  <pageSetup orientation="landscape" scale="58" fitToHeight="0"/>
</worksheet>
</file>

<file path=xl/worksheets/sheet4.xml><?xml version="1.0" encoding="utf-8"?>
<worksheet xmlns="http://schemas.openxmlformats.org/spreadsheetml/2006/main">
  <sheetPr>
    <outlinePr summaryBelow="1" summaryRight="1"/>
    <pageSetUpPr fitToPage="1"/>
  </sheetPr>
  <dimension ref="A1:H80"/>
  <sheetViews>
    <sheetView showGridLines="0" zoomScale="70" zoomScaleNormal="70" zoomScalePageLayoutView="40" workbookViewId="0">
      <pane ySplit="2" topLeftCell="A3" activePane="bottomLeft" state="frozen"/>
      <selection pane="bottomLeft" activeCell="B2" sqref="B2"/>
    </sheetView>
  </sheetViews>
  <sheetFormatPr baseColWidth="8" defaultRowHeight="14.4" outlineLevelCol="0"/>
  <cols>
    <col width="4.6640625" customWidth="1" style="103" min="1" max="1"/>
    <col width="46" customWidth="1" style="103" min="2" max="2"/>
    <col width="57.5546875" customWidth="1" style="103" min="3" max="3"/>
    <col width="17.109375" customWidth="1" style="103" min="4" max="4"/>
    <col width="45.88671875" customWidth="1" style="103" min="5" max="5"/>
    <col width="9.6640625" bestFit="1" customWidth="1" style="103" min="6" max="6"/>
    <col width="15.33203125" customWidth="1" style="103" min="7" max="7"/>
    <col width="22" customWidth="1" style="103" min="8" max="8"/>
    <col width="21" customWidth="1" style="103" min="9" max="9"/>
    <col width="20.109375" customWidth="1" style="103" min="10" max="10"/>
    <col width="10.6640625" customWidth="1" style="103" min="11" max="11"/>
    <col width="34.88671875" bestFit="1" customWidth="1" style="103" min="12" max="12"/>
    <col width="44.109375" bestFit="1" customWidth="1" style="103" min="13" max="13"/>
    <col width="90.109375" bestFit="1" customWidth="1" style="103" min="14" max="14"/>
    <col width="33.109375" bestFit="1" customWidth="1" style="103" min="15" max="15"/>
    <col width="37.6640625" bestFit="1" customWidth="1" style="103" min="16" max="16"/>
    <col width="55.6640625" bestFit="1" customWidth="1" style="103" min="17" max="17"/>
    <col width="63.44140625" bestFit="1" customWidth="1" style="103" min="18" max="18"/>
    <col width="28.5546875" bestFit="1" customWidth="1" style="103" min="19" max="19"/>
    <col width="35" bestFit="1" customWidth="1" style="103" min="20" max="20"/>
    <col width="49.109375" bestFit="1" customWidth="1" style="103" min="21" max="22"/>
    <col width="21.44140625" bestFit="1" customWidth="1" style="103" min="23" max="23"/>
    <col width="22.109375" bestFit="1" customWidth="1" style="103" min="24" max="24"/>
    <col width="28.109375" bestFit="1" customWidth="1" style="103" min="25" max="25"/>
    <col width="40.109375" bestFit="1" customWidth="1" style="103" min="26" max="26"/>
    <col width="20.33203125" bestFit="1" customWidth="1" style="103" min="27" max="27"/>
    <col width="23.109375" bestFit="1" customWidth="1" style="103" min="28" max="28"/>
    <col width="46.33203125" bestFit="1" customWidth="1" style="103" min="29" max="29"/>
    <col width="24.33203125" bestFit="1" customWidth="1" style="103" min="30" max="30"/>
    <col width="60.44140625" bestFit="1" customWidth="1" style="103" min="31" max="31"/>
    <col width="47.109375" bestFit="1" customWidth="1" style="103" min="32" max="32"/>
    <col width="21.88671875" bestFit="1" customWidth="1" style="103" min="33" max="33"/>
    <col width="24.88671875" bestFit="1" customWidth="1" style="103" min="34" max="34"/>
    <col width="39.88671875" bestFit="1" customWidth="1" style="103" min="35" max="35"/>
    <col width="56.109375" bestFit="1" customWidth="1" style="103" min="36" max="36"/>
    <col width="48.33203125" bestFit="1" customWidth="1" style="103" min="37" max="37"/>
    <col width="39.6640625" bestFit="1" customWidth="1" style="103" min="38" max="38"/>
    <col width="49.109375" bestFit="1" customWidth="1" style="103" min="39" max="39"/>
    <col width="61.44140625" bestFit="1" customWidth="1" style="103" min="40" max="40"/>
    <col width="70.88671875" bestFit="1" customWidth="1" style="103" min="41" max="41"/>
    <col width="43.5546875" bestFit="1" customWidth="1" style="103" min="42" max="42"/>
    <col width="22.109375" bestFit="1" customWidth="1" style="103" min="43" max="43"/>
    <col width="32.44140625" bestFit="1" customWidth="1" style="103" min="44" max="44"/>
    <col width="72.44140625" bestFit="1" customWidth="1" style="103" min="45" max="45"/>
    <col width="28.88671875" bestFit="1" customWidth="1" style="103" min="46" max="46"/>
    <col width="39.5546875" bestFit="1" customWidth="1" style="103" min="47" max="47"/>
    <col width="61.44140625" bestFit="1" customWidth="1" style="103" min="48" max="48"/>
    <col width="59.88671875" bestFit="1" customWidth="1" style="103" min="49" max="49"/>
    <col width="64.6640625" bestFit="1" customWidth="1" style="103" min="50" max="50"/>
    <col width="38.6640625" bestFit="1" customWidth="1" style="103" min="51" max="51"/>
    <col width="36.6640625" bestFit="1" customWidth="1" style="103" min="52" max="52"/>
    <col width="34" bestFit="1" customWidth="1" style="103" min="53" max="53"/>
    <col width="20.44140625" bestFit="1" customWidth="1" style="103" min="54" max="54"/>
    <col width="34.6640625" bestFit="1" customWidth="1" style="103" min="55" max="55"/>
    <col width="51.109375" bestFit="1" customWidth="1" style="103" min="56" max="56"/>
    <col width="57.109375" bestFit="1" customWidth="1" style="103" min="57" max="57"/>
    <col width="24.88671875" bestFit="1" customWidth="1" style="103" min="58" max="58"/>
    <col width="36.109375" bestFit="1" customWidth="1" style="103" min="59" max="59"/>
    <col width="26.88671875" bestFit="1" customWidth="1" style="103" min="60" max="60"/>
    <col width="16.5546875" customWidth="1" style="103" min="61" max="61"/>
    <col width="35.6640625" bestFit="1" customWidth="1" style="103" min="62" max="62"/>
    <col width="28.44140625" bestFit="1" customWidth="1" style="103" min="63" max="63"/>
    <col width="24.109375" bestFit="1" customWidth="1" style="103" min="64" max="64"/>
    <col width="63.6640625" bestFit="1" customWidth="1" style="103" min="65" max="65"/>
    <col width="49.33203125" bestFit="1" customWidth="1" style="103" min="66" max="66"/>
    <col width="36.33203125" bestFit="1" customWidth="1" style="103" min="67" max="67"/>
    <col width="41.6640625" bestFit="1" customWidth="1" style="103" min="68" max="68"/>
    <col width="29.44140625" bestFit="1" customWidth="1" style="103" min="69" max="69"/>
    <col width="44.5546875" bestFit="1" customWidth="1" style="103" min="70" max="70"/>
    <col width="41.88671875" bestFit="1" customWidth="1" style="103" min="71" max="71"/>
    <col width="10.6640625" bestFit="1" customWidth="1" style="103" min="72" max="72"/>
  </cols>
  <sheetData>
    <row r="1" ht="26.25" customHeight="1" s="103" thickBot="1">
      <c r="B1" s="36">
        <f>'Status Report Período'!B1:F1</f>
        <v/>
      </c>
      <c r="C1" s="36" t="n"/>
      <c r="D1" s="36" t="n"/>
      <c r="E1" s="36" t="n"/>
      <c r="F1" s="36" t="n"/>
    </row>
    <row r="2" ht="25.5" customHeight="1" s="103" thickTop="1">
      <c r="B2" s="35">
        <f>'Status Report Período'!B2:F2</f>
        <v/>
      </c>
      <c r="C2" s="35" t="n"/>
      <c r="D2" s="35" t="n"/>
      <c r="E2" s="35" t="n"/>
      <c r="F2" s="35" t="n"/>
    </row>
    <row r="4" ht="18" customHeight="1" s="103" thickBot="1">
      <c r="B4" s="32" t="inlineStr">
        <is>
          <t>Resumo geral das solicitações do projeto</t>
        </is>
      </c>
      <c r="C4" s="32" t="n"/>
      <c r="D4" s="32" t="n"/>
      <c r="E4" s="32" t="n"/>
      <c r="F4" s="32" t="n"/>
    </row>
    <row r="5" ht="15.6" customHeight="1" s="103" thickBot="1" thickTop="1"/>
    <row r="6" ht="15.6" customHeight="1" s="103" thickBot="1" thickTop="1">
      <c r="B6" s="275" t="inlineStr">
        <is>
          <t>Assunto da Solicitação</t>
        </is>
      </c>
      <c r="C6" s="276" t="n"/>
      <c r="D6" s="52" t="inlineStr">
        <is>
          <t>Nr.Solicitação</t>
        </is>
      </c>
      <c r="E6" s="53" t="inlineStr">
        <is>
          <t>Status</t>
        </is>
      </c>
      <c r="F6" s="53" t="inlineStr">
        <is>
          <t>Qt. Solics.</t>
        </is>
      </c>
      <c r="G6" s="53" t="inlineStr">
        <is>
          <t>Orçado</t>
        </is>
      </c>
      <c r="H6" s="53" t="inlineStr">
        <is>
          <t>Realizado</t>
        </is>
      </c>
    </row>
    <row r="7" ht="15" customHeight="1" s="103" thickTop="1">
      <c r="B7" s="277" t="inlineStr">
        <is>
          <t>Implantação Projeto Transdesk - Configuração do Servidor e Criação do Ambiente MUC</t>
        </is>
      </c>
      <c r="C7" s="286" t="n"/>
      <c r="D7" s="287" t="n">
        <v>167771</v>
      </c>
      <c r="E7" s="287" t="inlineStr">
        <is>
          <t>Aguard. Coord. Área de Negócios</t>
        </is>
      </c>
      <c r="F7" s="287" t="n">
        <v>1</v>
      </c>
      <c r="G7" s="287" t="inlineStr">
        <is>
          <t>02:20:00</t>
        </is>
      </c>
      <c r="H7" s="287" t="inlineStr">
        <is>
          <t>Maxicon</t>
        </is>
      </c>
    </row>
    <row r="8">
      <c r="B8" s="277" t="inlineStr">
        <is>
          <t>Implantação Projeto Transdesk - Configuração NF-e (horas do Projetos)</t>
        </is>
      </c>
      <c r="C8" s="286" t="n"/>
      <c r="D8" s="287" t="n">
        <v>167773</v>
      </c>
      <c r="E8" s="287" t="inlineStr">
        <is>
          <t>Aguardando Atendimento/Informações</t>
        </is>
      </c>
      <c r="F8" s="287" t="n">
        <v>1</v>
      </c>
      <c r="G8" s="288" t="inlineStr">
        <is>
          <t>00:00:00</t>
        </is>
      </c>
      <c r="H8" s="287" t="inlineStr">
        <is>
          <t>Maxicon</t>
        </is>
      </c>
    </row>
    <row r="9" customFormat="1" s="24">
      <c r="B9" s="277" t="inlineStr">
        <is>
          <t>Implantação Projeto Transdesk - Configuração Maxys XML Web</t>
        </is>
      </c>
      <c r="C9" s="286" t="n"/>
      <c r="D9" s="287" t="n">
        <v>167774</v>
      </c>
      <c r="E9" s="287" t="inlineStr">
        <is>
          <t>Aguardando Atendimento/Informações</t>
        </is>
      </c>
      <c r="F9" s="287" t="n">
        <v>1</v>
      </c>
      <c r="G9" s="287" t="inlineStr">
        <is>
          <t>00:00:00</t>
        </is>
      </c>
      <c r="H9" s="287" t="inlineStr">
        <is>
          <t>Maxicon</t>
        </is>
      </c>
    </row>
    <row r="10" customFormat="1" s="24">
      <c r="B10" s="277" t="inlineStr">
        <is>
          <t>Implantação Projeto Transdesk - Instalação do DASHBOARDS</t>
        </is>
      </c>
      <c r="C10" s="286" t="n"/>
      <c r="D10" s="287" t="n">
        <v>167775</v>
      </c>
      <c r="E10" s="287" t="inlineStr">
        <is>
          <t>Aguardando Atendimento/Informações</t>
        </is>
      </c>
      <c r="F10" s="287" t="n">
        <v>1</v>
      </c>
      <c r="G10" s="287" t="inlineStr">
        <is>
          <t>00:00:00</t>
        </is>
      </c>
      <c r="H10" s="287" t="inlineStr">
        <is>
          <t>Maxicon</t>
        </is>
      </c>
    </row>
    <row r="11" customFormat="1" s="24">
      <c r="B11" s="277" t="inlineStr">
        <is>
          <t>Implantação Projeto Transdesk - Levantamentos/Configuração</t>
        </is>
      </c>
      <c r="C11" s="286" t="n"/>
      <c r="D11" s="287" t="n">
        <v>167778</v>
      </c>
      <c r="E11" s="287" t="inlineStr">
        <is>
          <t>Aguard. Coord. Área de Negócios</t>
        </is>
      </c>
      <c r="F11" s="287" t="n">
        <v>1</v>
      </c>
      <c r="G11" s="287" t="inlineStr">
        <is>
          <t>911:45:00</t>
        </is>
      </c>
      <c r="H11" s="287" t="inlineStr">
        <is>
          <t>Maxicon</t>
        </is>
      </c>
    </row>
    <row r="12" customFormat="1" s="24">
      <c r="B12" s="277" t="inlineStr">
        <is>
          <t>Implantação Projeto Transdesk - Implantação de Saldos</t>
        </is>
      </c>
      <c r="C12" s="286" t="n"/>
      <c r="D12" s="287" t="n">
        <v>167779</v>
      </c>
      <c r="E12" s="287" t="inlineStr">
        <is>
          <t>Aguardando Atendimento/Informações</t>
        </is>
      </c>
      <c r="F12" s="287" t="n">
        <v>1</v>
      </c>
      <c r="G12" s="287" t="inlineStr">
        <is>
          <t>00:00:00</t>
        </is>
      </c>
      <c r="H12" s="287" t="inlineStr">
        <is>
          <t>Maxicon</t>
        </is>
      </c>
    </row>
    <row r="13" customFormat="1" s="24">
      <c r="B13" s="277" t="inlineStr">
        <is>
          <t>Implantação Projeto Transdesk - Auxilio a Equipe de Projetos</t>
        </is>
      </c>
      <c r="C13" s="286" t="n"/>
      <c r="D13" s="287" t="n">
        <v>167781</v>
      </c>
      <c r="E13" s="287" t="inlineStr">
        <is>
          <t>Aguardando Atendimento/Informações</t>
        </is>
      </c>
      <c r="F13" s="287" t="n">
        <v>1</v>
      </c>
      <c r="G13" s="287" t="inlineStr">
        <is>
          <t>15:51:00</t>
        </is>
      </c>
      <c r="H13" s="287" t="inlineStr">
        <is>
          <t>Maxicon</t>
        </is>
      </c>
    </row>
    <row r="14" customFormat="1" s="24">
      <c r="B14" s="277" t="inlineStr">
        <is>
          <t>GAP Transdesk - Portal de Relacionamento</t>
        </is>
      </c>
      <c r="C14" s="286" t="n"/>
      <c r="D14" s="287" t="n">
        <v>171907</v>
      </c>
      <c r="E14" s="287" t="inlineStr">
        <is>
          <t>Aguardando Especificação</t>
        </is>
      </c>
      <c r="F14" s="287" t="n">
        <v>1</v>
      </c>
      <c r="G14" s="287" t="inlineStr">
        <is>
          <t>02:34:00</t>
        </is>
      </c>
      <c r="H14" s="287" t="inlineStr">
        <is>
          <t>Maxicon</t>
        </is>
      </c>
    </row>
    <row r="15" customFormat="1" s="24">
      <c r="B15" s="277" t="inlineStr">
        <is>
          <t>Projeto Transdesk - Relacionamento com o Cliente</t>
        </is>
      </c>
      <c r="C15" s="286" t="n"/>
      <c r="D15" s="287" t="n">
        <v>174692</v>
      </c>
      <c r="E15" s="287" t="inlineStr">
        <is>
          <t>Aguardando Especificação</t>
        </is>
      </c>
      <c r="F15" s="287" t="n">
        <v>1</v>
      </c>
      <c r="G15" s="287" t="inlineStr">
        <is>
          <t>00:01:00</t>
        </is>
      </c>
      <c r="H15" s="287" t="inlineStr">
        <is>
          <t>Maxicon</t>
        </is>
      </c>
    </row>
    <row r="16" customFormat="1" s="24">
      <c r="B16" s="277" t="inlineStr">
        <is>
          <t xml:space="preserve">GAP Transdesk - Conta Capital (Controle Analítico de cada Associado)  </t>
        </is>
      </c>
      <c r="C16" s="286" t="n"/>
      <c r="D16" s="287" t="n">
        <v>174701</v>
      </c>
      <c r="E16" s="287" t="inlineStr">
        <is>
          <t>Aguardando Especificação</t>
        </is>
      </c>
      <c r="F16" s="287" t="n">
        <v>1</v>
      </c>
      <c r="G16" s="287" t="inlineStr">
        <is>
          <t>00:00:00</t>
        </is>
      </c>
      <c r="H16" s="287" t="inlineStr">
        <is>
          <t>Maxicon</t>
        </is>
      </c>
    </row>
    <row r="17" customFormat="1" s="24">
      <c r="B17" s="281" t="inlineStr">
        <is>
          <t>TOTAL</t>
        </is>
      </c>
      <c r="C17" s="289" t="n"/>
      <c r="D17" s="289" t="n"/>
      <c r="E17" s="289" t="n"/>
      <c r="F17" s="287">
        <f>SUM(F7:F16)</f>
        <v/>
      </c>
      <c r="G17" s="290" t="inlineStr">
        <is>
          <t>932:31:00</t>
        </is>
      </c>
      <c r="H17" s="86">
        <f>SUM(#REF!)</f>
        <v/>
      </c>
    </row>
    <row r="18" customFormat="1" s="24">
      <c r="E18" s="31" t="n"/>
    </row>
    <row r="19" customFormat="1" s="24">
      <c r="B19" s="221" t="n"/>
    </row>
    <row r="20" customFormat="1" s="24">
      <c r="B20" s="222" t="n"/>
      <c r="D20" s="29" t="n"/>
      <c r="E20" s="30" t="n"/>
      <c r="F20" s="30" t="n"/>
    </row>
    <row r="21" customFormat="1" s="24">
      <c r="B21" s="220" t="n"/>
      <c r="D21" s="26" t="n"/>
      <c r="E21" s="25" t="n"/>
      <c r="F21" s="25" t="n"/>
    </row>
    <row r="22" customFormat="1" s="24">
      <c r="C22" s="220" t="n"/>
      <c r="D22" s="26" t="n"/>
      <c r="E22" s="25" t="n"/>
      <c r="F22" s="25" t="n"/>
    </row>
    <row r="23" customFormat="1" s="24">
      <c r="C23" s="220" t="n"/>
      <c r="D23" s="26" t="n"/>
      <c r="E23" s="25" t="n"/>
      <c r="F23" s="25" t="n"/>
    </row>
    <row r="24" customFormat="1" s="24">
      <c r="C24" s="220" t="n"/>
      <c r="D24" s="26" t="n"/>
      <c r="E24" s="25" t="n"/>
      <c r="F24" s="25" t="n"/>
    </row>
    <row r="25" customFormat="1" s="24">
      <c r="C25" s="220" t="n"/>
      <c r="D25" s="26" t="n"/>
      <c r="E25" s="25" t="n"/>
      <c r="F25" s="25" t="n"/>
    </row>
    <row r="26" customFormat="1" s="24">
      <c r="C26" s="220" t="n"/>
      <c r="D26" s="26" t="n"/>
      <c r="E26" s="25" t="n"/>
      <c r="F26" s="25" t="n"/>
    </row>
    <row r="27" customFormat="1" s="24">
      <c r="C27" s="220" t="n"/>
      <c r="D27" s="26" t="n"/>
      <c r="E27" s="25" t="n"/>
      <c r="F27" s="25" t="n"/>
    </row>
    <row r="28" customFormat="1" s="24">
      <c r="C28" s="220" t="n"/>
      <c r="D28" s="26" t="n"/>
      <c r="E28" s="25" t="n"/>
      <c r="F28" s="25" t="n"/>
    </row>
    <row r="29" customFormat="1" s="24">
      <c r="C29" s="220" t="n"/>
      <c r="D29" s="26" t="n"/>
      <c r="E29" s="25" t="n"/>
      <c r="F29" s="25" t="n"/>
    </row>
    <row r="30" customFormat="1" s="24">
      <c r="C30" s="220" t="n"/>
      <c r="D30" s="26" t="n"/>
      <c r="E30" s="25" t="n"/>
      <c r="F30" s="25" t="n"/>
    </row>
    <row r="31" customFormat="1" s="24">
      <c r="B31" s="220" t="n"/>
      <c r="D31" s="26" t="n"/>
      <c r="E31" s="25" t="n"/>
      <c r="F31" s="25" t="n"/>
    </row>
    <row r="32" customFormat="1" s="24">
      <c r="C32" s="220" t="n"/>
      <c r="D32" s="26" t="n"/>
      <c r="E32" s="25" t="n"/>
      <c r="F32" s="25" t="n"/>
    </row>
    <row r="33" customFormat="1" s="24">
      <c r="C33" s="220" t="n"/>
      <c r="D33" s="26" t="n"/>
      <c r="E33" s="25" t="n"/>
      <c r="F33" s="25" t="n"/>
    </row>
    <row r="34" customFormat="1" s="24">
      <c r="C34" s="220" t="n"/>
      <c r="D34" s="26" t="n"/>
      <c r="E34" s="25" t="n"/>
      <c r="F34" s="25" t="n"/>
    </row>
    <row r="35" customFormat="1" s="24">
      <c r="C35" s="220" t="n"/>
      <c r="D35" s="26" t="n"/>
      <c r="E35" s="25" t="n"/>
      <c r="F35" s="25" t="n"/>
    </row>
    <row r="36" customFormat="1" s="24">
      <c r="C36" s="220" t="n"/>
      <c r="D36" s="26" t="n"/>
      <c r="E36" s="25" t="n"/>
      <c r="F36" s="25" t="n"/>
    </row>
    <row r="37" customFormat="1" s="24">
      <c r="C37" s="220" t="n"/>
      <c r="D37" s="26" t="n"/>
      <c r="E37" s="25" t="n"/>
      <c r="F37" s="25" t="n"/>
    </row>
    <row r="38" customFormat="1" s="24">
      <c r="C38" s="220" t="n"/>
      <c r="D38" s="26" t="n"/>
      <c r="E38" s="25" t="n"/>
      <c r="F38" s="25" t="n"/>
    </row>
    <row r="39" customFormat="1" s="24">
      <c r="C39" s="220" t="n"/>
      <c r="D39" s="26" t="n"/>
      <c r="E39" s="25" t="n"/>
      <c r="F39" s="25" t="n"/>
    </row>
    <row r="40" customFormat="1" s="24">
      <c r="C40" s="220" t="n"/>
      <c r="D40" s="26" t="n"/>
      <c r="E40" s="25" t="n"/>
      <c r="F40" s="25" t="n"/>
    </row>
    <row r="41" customFormat="1" s="24">
      <c r="B41" s="220" t="n"/>
      <c r="D41" s="26" t="n"/>
      <c r="E41" s="25" t="n"/>
      <c r="F41" s="25" t="n"/>
    </row>
    <row r="42" customFormat="1" s="24">
      <c r="C42" s="220" t="n"/>
      <c r="D42" s="26" t="n"/>
      <c r="E42" s="25" t="n"/>
      <c r="F42" s="25" t="n"/>
    </row>
    <row r="43" customFormat="1" s="24">
      <c r="C43" s="220" t="n"/>
      <c r="D43" s="26" t="n"/>
      <c r="E43" s="25" t="n"/>
      <c r="F43" s="25" t="n"/>
    </row>
    <row r="44" customFormat="1" s="24">
      <c r="C44" s="220" t="n"/>
      <c r="D44" s="26" t="n"/>
      <c r="E44" s="25" t="n"/>
      <c r="F44" s="25" t="n"/>
    </row>
    <row r="45" customFormat="1" s="24">
      <c r="C45" s="220" t="n"/>
      <c r="D45" s="26" t="n"/>
      <c r="E45" s="25" t="n"/>
      <c r="F45" s="25" t="n"/>
    </row>
    <row r="46" customFormat="1" s="24">
      <c r="C46" s="220" t="n"/>
      <c r="D46" s="26" t="n"/>
      <c r="E46" s="25" t="n"/>
      <c r="F46" s="25" t="n"/>
    </row>
    <row r="47" customFormat="1" s="24">
      <c r="C47" s="220" t="n"/>
      <c r="D47" s="26" t="n"/>
      <c r="E47" s="25" t="n"/>
      <c r="F47" s="25" t="n"/>
    </row>
    <row r="48" customFormat="1" s="24">
      <c r="C48" s="220" t="n"/>
      <c r="D48" s="26" t="n"/>
      <c r="E48" s="25" t="n"/>
      <c r="F48" s="28" t="n"/>
    </row>
    <row r="49" customFormat="1" s="24">
      <c r="C49" s="220" t="n"/>
      <c r="D49" s="26" t="n"/>
      <c r="E49" s="25" t="n"/>
      <c r="F49" s="25" t="n"/>
    </row>
    <row r="50" customFormat="1" s="24">
      <c r="C50" s="220" t="n"/>
      <c r="D50" s="26" t="n"/>
      <c r="E50" s="25" t="n"/>
      <c r="F50" s="25" t="n"/>
    </row>
    <row r="51" customFormat="1" s="24">
      <c r="B51" s="220" t="n"/>
      <c r="D51" s="26" t="n"/>
      <c r="E51" s="25" t="n"/>
      <c r="F51" s="25" t="n"/>
    </row>
    <row r="52" customFormat="1" s="24">
      <c r="C52" s="220" t="n"/>
      <c r="D52" s="26" t="n"/>
      <c r="E52" s="25" t="n"/>
      <c r="F52" s="25" t="n"/>
    </row>
    <row r="53" customFormat="1" s="24">
      <c r="C53" s="220" t="n"/>
      <c r="D53" s="26" t="n"/>
      <c r="E53" s="25" t="n"/>
      <c r="F53" s="25" t="n"/>
    </row>
    <row r="54" customFormat="1" s="24">
      <c r="C54" s="220" t="n"/>
      <c r="D54" s="26" t="n"/>
      <c r="E54" s="25" t="n"/>
      <c r="F54" s="25" t="n"/>
    </row>
    <row r="55" customFormat="1" s="24">
      <c r="C55" s="220" t="n"/>
      <c r="D55" s="26" t="n"/>
      <c r="E55" s="25" t="n"/>
      <c r="F55" s="25" t="n"/>
    </row>
    <row r="56" customFormat="1" s="24">
      <c r="C56" s="220" t="n"/>
      <c r="D56" s="26" t="n"/>
      <c r="E56" s="25" t="n"/>
      <c r="F56" s="25" t="n"/>
    </row>
    <row r="57" customFormat="1" s="24">
      <c r="C57" s="220" t="n"/>
      <c r="D57" s="26" t="n"/>
      <c r="E57" s="25" t="n"/>
      <c r="F57" s="25" t="n"/>
    </row>
    <row r="58" customFormat="1" s="24">
      <c r="C58" s="220" t="n"/>
      <c r="D58" s="26" t="n"/>
      <c r="E58" s="25" t="n"/>
      <c r="F58" s="25" t="n"/>
    </row>
    <row r="59" customFormat="1" s="24">
      <c r="C59" s="220" t="n"/>
      <c r="D59" s="26" t="n"/>
      <c r="E59" s="25" t="n"/>
      <c r="F59" s="25" t="n"/>
    </row>
    <row r="60" customFormat="1" s="24">
      <c r="C60" s="220" t="n"/>
      <c r="D60" s="26" t="n"/>
      <c r="E60" s="25" t="n"/>
      <c r="F60" s="25" t="n"/>
    </row>
    <row r="61" customFormat="1" s="24">
      <c r="B61" s="220" t="n"/>
      <c r="D61" s="26" t="n"/>
      <c r="E61" s="25" t="n"/>
      <c r="F61" s="25" t="n"/>
    </row>
    <row r="62" customFormat="1" s="24">
      <c r="C62" s="220" t="n"/>
      <c r="D62" s="26" t="n"/>
      <c r="E62" s="25" t="n"/>
      <c r="F62" s="25" t="n"/>
    </row>
    <row r="63" customFormat="1" s="24">
      <c r="C63" s="220" t="n"/>
      <c r="D63" s="26" t="n"/>
      <c r="E63" s="25" t="n"/>
      <c r="F63" s="25" t="n"/>
    </row>
    <row r="64" customFormat="1" s="24">
      <c r="C64" s="220" t="n"/>
      <c r="D64" s="26" t="n"/>
      <c r="E64" s="25" t="n"/>
      <c r="F64" s="25" t="n"/>
    </row>
    <row r="65" customFormat="1" s="24">
      <c r="C65" s="220" t="n"/>
      <c r="D65" s="26" t="n"/>
      <c r="E65" s="25" t="n"/>
      <c r="F65" s="25" t="n"/>
    </row>
    <row r="66" customFormat="1" s="24">
      <c r="C66" s="220" t="n"/>
      <c r="D66" s="26" t="n"/>
      <c r="E66" s="25" t="n"/>
      <c r="F66" s="25" t="n"/>
    </row>
    <row r="67" customFormat="1" s="24">
      <c r="C67" s="220" t="n"/>
      <c r="D67" s="26" t="n"/>
      <c r="E67" s="25" t="n"/>
      <c r="F67" s="25" t="n"/>
    </row>
    <row r="68" customFormat="1" s="24">
      <c r="C68" s="220" t="n"/>
      <c r="D68" s="26" t="n"/>
      <c r="E68" s="25" t="n"/>
      <c r="F68" s="25" t="n"/>
    </row>
    <row r="69" customFormat="1" s="24">
      <c r="C69" s="220" t="n"/>
      <c r="D69" s="26" t="n"/>
      <c r="E69" s="25" t="n"/>
      <c r="F69" s="25" t="n"/>
    </row>
    <row r="70" customFormat="1" s="24">
      <c r="C70" s="220" t="n"/>
      <c r="D70" s="26" t="n"/>
      <c r="E70" s="25" t="n"/>
      <c r="F70" s="25" t="n"/>
    </row>
    <row r="71" customFormat="1" s="24">
      <c r="B71" s="220" t="n"/>
      <c r="D71" s="26" t="n"/>
      <c r="E71" s="25" t="n"/>
      <c r="F71" s="25" t="n"/>
    </row>
    <row r="72">
      <c r="C72" s="220" t="n"/>
      <c r="D72" s="26" t="n"/>
      <c r="E72" s="25" t="n"/>
      <c r="F72" s="25" t="n"/>
    </row>
    <row r="73">
      <c r="C73" s="220" t="n"/>
      <c r="D73" s="26" t="n"/>
      <c r="E73" s="25" t="n"/>
      <c r="F73" s="25" t="n"/>
    </row>
    <row r="74">
      <c r="C74" s="220" t="n"/>
      <c r="D74" s="26" t="n"/>
      <c r="E74" s="25" t="n"/>
      <c r="F74" s="25" t="n"/>
    </row>
    <row r="75">
      <c r="C75" s="220" t="n"/>
      <c r="D75" s="26" t="n"/>
      <c r="E75" s="25" t="n"/>
      <c r="F75" s="25" t="n"/>
    </row>
    <row r="76">
      <c r="C76" s="220" t="n"/>
      <c r="D76" s="26" t="n"/>
      <c r="E76" s="25" t="n"/>
      <c r="F76" s="25" t="n"/>
    </row>
    <row r="77">
      <c r="C77" s="220" t="n"/>
      <c r="D77" s="26" t="n"/>
      <c r="E77" s="25" t="n"/>
      <c r="F77" s="25" t="n"/>
    </row>
    <row r="78">
      <c r="C78" s="220" t="n"/>
      <c r="D78" s="26" t="n"/>
      <c r="E78" s="25" t="n"/>
      <c r="F78" s="25" t="n"/>
    </row>
    <row r="79">
      <c r="C79" s="220" t="n"/>
      <c r="D79" s="26" t="n"/>
      <c r="E79" s="25" t="n"/>
      <c r="F79" s="25" t="n"/>
    </row>
    <row r="80">
      <c r="C80" s="220" t="n"/>
      <c r="D80" s="26" t="n"/>
      <c r="E80" s="25" t="n"/>
      <c r="F80" s="25" t="n"/>
    </row>
  </sheetData>
  <mergeCells count="8">
    <mergeCell ref="B21:C21"/>
    <mergeCell ref="B31:C31"/>
    <mergeCell ref="B41:C41"/>
    <mergeCell ref="B51:C51"/>
    <mergeCell ref="B61:C61"/>
    <mergeCell ref="B10:C10"/>
    <mergeCell ref="B11:C11"/>
    <mergeCell ref="B6:C6"/>
  </mergeCells>
  <pageMargins left="0.7" right="0.7" top="0.75" bottom="0.75" header="0.3" footer="0.3"/>
  <pageSetup orientation="landscape" scale="52" fitToHeight="0"/>
</worksheet>
</file>

<file path=xl/worksheets/sheet5.xml><?xml version="1.0" encoding="utf-8"?>
<worksheet xmlns="http://schemas.openxmlformats.org/spreadsheetml/2006/main">
  <sheetPr>
    <outlinePr summaryBelow="1" summaryRight="1"/>
    <pageSetUpPr fitToPage="1"/>
  </sheetPr>
  <dimension ref="B1:I62"/>
  <sheetViews>
    <sheetView showGridLines="0" zoomScaleNormal="100" zoomScalePageLayoutView="40" workbookViewId="0">
      <pane ySplit="2" topLeftCell="A48" activePane="bottomLeft" state="frozen"/>
      <selection pane="bottomLeft" activeCell="A1" sqref="A1"/>
    </sheetView>
  </sheetViews>
  <sheetFormatPr baseColWidth="8" defaultRowHeight="14.4" outlineLevelCol="0"/>
  <cols>
    <col width="4.6640625" customWidth="1" style="103" min="1" max="1"/>
    <col width="6.88671875" customWidth="1" style="103" min="2" max="2"/>
    <col width="29.33203125" bestFit="1" customWidth="1" style="103" min="3" max="3"/>
    <col width="17.109375" customWidth="1" style="103" min="4" max="4"/>
    <col width="15.33203125" bestFit="1" customWidth="1" style="103" min="5" max="5"/>
    <col width="26.6640625" bestFit="1" customWidth="1" style="103" min="6" max="6"/>
    <col width="15.88671875" bestFit="1" customWidth="1" style="103" min="7" max="7"/>
    <col width="15.88671875" customWidth="1" style="103" min="8" max="8"/>
    <col width="44.109375" bestFit="1" customWidth="1" style="103" min="9" max="9"/>
    <col width="22" customWidth="1" style="103" min="10" max="10"/>
    <col width="21" customWidth="1" style="103" min="11" max="11"/>
    <col width="20.109375" customWidth="1" style="103" min="12" max="12"/>
    <col width="10.6640625" customWidth="1" style="103" min="13" max="13"/>
    <col width="34.88671875" bestFit="1" customWidth="1" style="103" min="14" max="14"/>
    <col width="44.109375" bestFit="1" customWidth="1" style="103" min="15" max="15"/>
    <col width="90.109375" bestFit="1" customWidth="1" style="103" min="16" max="16"/>
    <col width="33.109375" bestFit="1" customWidth="1" style="103" min="17" max="17"/>
    <col width="37.6640625" bestFit="1" customWidth="1" style="103" min="18" max="18"/>
    <col width="55.6640625" bestFit="1" customWidth="1" style="103" min="19" max="19"/>
    <col width="63.44140625" bestFit="1" customWidth="1" style="103" min="20" max="20"/>
    <col width="28.5546875" bestFit="1" customWidth="1" style="103" min="21" max="21"/>
    <col width="35" bestFit="1" customWidth="1" style="103" min="22" max="22"/>
    <col width="49.109375" bestFit="1" customWidth="1" style="103" min="23" max="24"/>
    <col width="21.44140625" bestFit="1" customWidth="1" style="103" min="25" max="25"/>
    <col width="22.109375" bestFit="1" customWidth="1" style="103" min="26" max="26"/>
    <col width="28.109375" bestFit="1" customWidth="1" style="103" min="27" max="27"/>
    <col width="40.109375" bestFit="1" customWidth="1" style="103" min="28" max="28"/>
    <col width="20.33203125" bestFit="1" customWidth="1" style="103" min="29" max="29"/>
    <col width="23.109375" bestFit="1" customWidth="1" style="103" min="30" max="30"/>
    <col width="46.33203125" bestFit="1" customWidth="1" style="103" min="31" max="31"/>
    <col width="24.33203125" bestFit="1" customWidth="1" style="103" min="32" max="32"/>
    <col width="60.44140625" bestFit="1" customWidth="1" style="103" min="33" max="33"/>
    <col width="47.109375" bestFit="1" customWidth="1" style="103" min="34" max="34"/>
    <col width="21.88671875" bestFit="1" customWidth="1" style="103" min="35" max="35"/>
    <col width="24.88671875" bestFit="1" customWidth="1" style="103" min="36" max="36"/>
    <col width="39.88671875" bestFit="1" customWidth="1" style="103" min="37" max="37"/>
    <col width="56.109375" bestFit="1" customWidth="1" style="103" min="38" max="38"/>
    <col width="48.33203125" bestFit="1" customWidth="1" style="103" min="39" max="39"/>
    <col width="39.6640625" bestFit="1" customWidth="1" style="103" min="40" max="40"/>
    <col width="49.109375" bestFit="1" customWidth="1" style="103" min="41" max="41"/>
    <col width="61.44140625" bestFit="1" customWidth="1" style="103" min="42" max="42"/>
    <col width="70.88671875" bestFit="1" customWidth="1" style="103" min="43" max="43"/>
    <col width="43.5546875" bestFit="1" customWidth="1" style="103" min="44" max="44"/>
    <col width="22.109375" bestFit="1" customWidth="1" style="103" min="45" max="45"/>
    <col width="32.44140625" bestFit="1" customWidth="1" style="103" min="46" max="46"/>
    <col width="72.44140625" bestFit="1" customWidth="1" style="103" min="47" max="47"/>
    <col width="28.88671875" bestFit="1" customWidth="1" style="103" min="48" max="48"/>
    <col width="39.5546875" bestFit="1" customWidth="1" style="103" min="49" max="49"/>
    <col width="61.44140625" bestFit="1" customWidth="1" style="103" min="50" max="50"/>
    <col width="59.88671875" bestFit="1" customWidth="1" style="103" min="51" max="51"/>
    <col width="64.6640625" bestFit="1" customWidth="1" style="103" min="52" max="52"/>
    <col width="38.6640625" bestFit="1" customWidth="1" style="103" min="53" max="53"/>
    <col width="36.6640625" bestFit="1" customWidth="1" style="103" min="54" max="54"/>
    <col width="34" bestFit="1" customWidth="1" style="103" min="55" max="55"/>
    <col width="20.44140625" bestFit="1" customWidth="1" style="103" min="56" max="56"/>
    <col width="34.6640625" bestFit="1" customWidth="1" style="103" min="57" max="57"/>
    <col width="51.109375" bestFit="1" customWidth="1" style="103" min="58" max="58"/>
    <col width="57.109375" bestFit="1" customWidth="1" style="103" min="59" max="59"/>
    <col width="24.88671875" bestFit="1" customWidth="1" style="103" min="60" max="60"/>
    <col width="36.109375" bestFit="1" customWidth="1" style="103" min="61" max="61"/>
    <col width="26.88671875" bestFit="1" customWidth="1" style="103" min="62" max="62"/>
    <col width="16.5546875" customWidth="1" style="103" min="63" max="63"/>
    <col width="35.6640625" bestFit="1" customWidth="1" style="103" min="64" max="64"/>
    <col width="28.44140625" bestFit="1" customWidth="1" style="103" min="65" max="65"/>
    <col width="24.109375" bestFit="1" customWidth="1" style="103" min="66" max="66"/>
    <col width="63.6640625" bestFit="1" customWidth="1" style="103" min="67" max="67"/>
    <col width="49.33203125" bestFit="1" customWidth="1" style="103" min="68" max="68"/>
    <col width="36.33203125" bestFit="1" customWidth="1" style="103" min="69" max="69"/>
    <col width="41.6640625" bestFit="1" customWidth="1" style="103" min="70" max="70"/>
    <col width="29.44140625" bestFit="1" customWidth="1" style="103" min="71" max="71"/>
    <col width="44.5546875" bestFit="1" customWidth="1" style="103" min="72" max="72"/>
    <col width="41.88671875" bestFit="1" customWidth="1" style="103" min="73" max="73"/>
    <col width="10.6640625" bestFit="1" customWidth="1" style="103" min="74" max="74"/>
  </cols>
  <sheetData>
    <row r="1" ht="26.25" customHeight="1" s="103" thickBot="1">
      <c r="B1" s="36">
        <f>'Status Report Período'!B1:F1</f>
        <v/>
      </c>
      <c r="C1" s="36" t="n"/>
      <c r="D1" s="36" t="n"/>
      <c r="E1" s="36" t="n"/>
      <c r="F1" s="36" t="n"/>
    </row>
    <row r="2" ht="25.5" customHeight="1" s="103" thickTop="1">
      <c r="B2" s="35">
        <f>'Status Report Período'!B2:F2</f>
        <v/>
      </c>
      <c r="C2" s="35" t="n"/>
      <c r="D2" s="35" t="n"/>
      <c r="E2" s="35" t="n"/>
      <c r="F2" s="35" t="n"/>
    </row>
    <row r="4" customFormat="1" s="24"/>
    <row r="5" customFormat="1" s="24">
      <c r="C5" s="284" t="inlineStr">
        <is>
          <t>Cronograma de Viagens</t>
        </is>
      </c>
      <c r="D5" s="285" t="n"/>
      <c r="E5" s="285" t="n"/>
      <c r="F5" s="206" t="n"/>
    </row>
    <row r="6" customFormat="1" s="24">
      <c r="C6" s="76" t="inlineStr">
        <is>
          <t>Analista</t>
        </is>
      </c>
      <c r="D6" s="76" t="inlineStr">
        <is>
          <t>Semana</t>
        </is>
      </c>
      <c r="E6" s="76" t="inlineStr">
        <is>
          <t>Horas em Projeto</t>
        </is>
      </c>
      <c r="F6" s="85" t="inlineStr">
        <is>
          <t>Horas em Deslocamentos</t>
        </is>
      </c>
    </row>
    <row r="7" customFormat="1" s="24">
      <c r="C7" s="165" t="n"/>
      <c r="D7" s="137" t="n"/>
      <c r="E7" s="79" t="n"/>
      <c r="F7" s="79" t="n"/>
    </row>
    <row r="8" customFormat="1" s="24">
      <c r="C8" s="165" t="n"/>
      <c r="D8" s="78" t="n"/>
      <c r="E8" s="79" t="n"/>
      <c r="F8" s="79" t="n"/>
    </row>
    <row r="9" customFormat="1" s="24">
      <c r="C9" s="165" t="n"/>
      <c r="D9" s="78" t="n"/>
      <c r="E9" s="79" t="n"/>
      <c r="F9" s="79" t="n"/>
    </row>
    <row r="10" customFormat="1" s="24">
      <c r="C10" s="225" t="inlineStr">
        <is>
          <t>TOTAL</t>
        </is>
      </c>
      <c r="D10" s="206" t="n"/>
      <c r="E10" s="80">
        <f>SUM(E7:E9)</f>
        <v/>
      </c>
      <c r="F10" s="80">
        <f>SUM(F7:F9)</f>
        <v/>
      </c>
    </row>
    <row r="11" customFormat="1" s="24">
      <c r="C11" s="224" t="inlineStr">
        <is>
          <t>GERAL</t>
        </is>
      </c>
      <c r="D11" s="285" t="n"/>
      <c r="E11" s="206" t="n"/>
      <c r="F11" s="81">
        <f>E10+F10</f>
        <v/>
      </c>
    </row>
    <row r="12" customFormat="1" s="24">
      <c r="D12" s="39" t="n"/>
      <c r="H12" s="37" t="n"/>
    </row>
    <row r="13" customFormat="1" s="24">
      <c r="C13" s="284" t="inlineStr">
        <is>
          <t>Cronograma Proximas Tarefas Projetos</t>
        </is>
      </c>
      <c r="D13" s="285" t="n"/>
      <c r="E13" s="285" t="n"/>
      <c r="F13" s="206" t="n"/>
    </row>
    <row r="14" customFormat="1" s="24">
      <c r="C14" s="76" t="inlineStr">
        <is>
          <t>Analista</t>
        </is>
      </c>
      <c r="D14" s="76" t="inlineStr">
        <is>
          <t>Semana</t>
        </is>
      </c>
      <c r="E14" s="76" t="inlineStr">
        <is>
          <t>Horas em Projeto</t>
        </is>
      </c>
      <c r="F14" s="85" t="inlineStr">
        <is>
          <t>Horas em Deslocamentos</t>
        </is>
      </c>
    </row>
    <row r="15" customFormat="1" s="24">
      <c r="C15" s="165" t="inlineStr">
        <is>
          <t>Paulo Roberto Silva</t>
        </is>
      </c>
      <c r="D15" s="78" t="inlineStr">
        <is>
          <t>20-03 até 20-04</t>
        </is>
      </c>
      <c r="E15" s="79" t="n">
        <v>1.666666666666667</v>
      </c>
      <c r="F15" s="79" t="n"/>
    </row>
    <row r="16" customFormat="1" s="24">
      <c r="C16" s="165" t="inlineStr">
        <is>
          <t>Patrícia Lunkes</t>
        </is>
      </c>
      <c r="D16" s="78" t="inlineStr">
        <is>
          <t>20-03 até 20-04</t>
        </is>
      </c>
      <c r="E16" s="79" t="n">
        <v>0.4166666666666667</v>
      </c>
      <c r="F16" s="79" t="n"/>
    </row>
    <row r="17" customFormat="1" s="24">
      <c r="C17" s="165" t="n"/>
      <c r="D17" s="78" t="n"/>
      <c r="E17" s="79" t="n"/>
      <c r="F17" s="79" t="n"/>
    </row>
    <row r="18" customFormat="1" s="24">
      <c r="C18" s="165" t="n"/>
      <c r="D18" s="78" t="n"/>
      <c r="E18" s="79" t="n"/>
      <c r="F18" s="79" t="n"/>
    </row>
    <row r="19" customFormat="1" s="24">
      <c r="C19" s="165" t="n"/>
      <c r="D19" s="78" t="n"/>
      <c r="E19" s="79" t="n"/>
      <c r="F19" s="79" t="n"/>
    </row>
    <row r="20" customFormat="1" s="24">
      <c r="C20" s="165" t="n"/>
      <c r="D20" s="78" t="n"/>
      <c r="E20" s="79" t="n"/>
      <c r="F20" s="79" t="n"/>
    </row>
    <row r="21" customFormat="1" s="24">
      <c r="C21" s="225" t="inlineStr">
        <is>
          <t>TOTAL</t>
        </is>
      </c>
      <c r="D21" s="206" t="n"/>
      <c r="E21" s="80">
        <f>SUM(E11:E20)</f>
        <v/>
      </c>
      <c r="F21" s="80">
        <f>SUM(F11:F20)</f>
        <v/>
      </c>
    </row>
    <row r="22" customFormat="1" s="24">
      <c r="C22" s="284" t="inlineStr">
        <is>
          <t>Cronograma Proximas Tarefas Desenvolvimento</t>
        </is>
      </c>
      <c r="D22" s="285" t="n"/>
      <c r="E22" s="285" t="n"/>
      <c r="F22" s="206" t="n"/>
      <c r="G22" s="37" t="n"/>
    </row>
    <row r="23" customFormat="1" s="24">
      <c r="C23" s="116" t="n"/>
      <c r="D23" s="117" t="n"/>
      <c r="E23" s="118" t="n">
        <v>0</v>
      </c>
      <c r="F23" s="115" t="n"/>
      <c r="G23" s="37" t="n"/>
    </row>
    <row r="24" customFormat="1" s="24">
      <c r="C24" s="165" t="n"/>
      <c r="D24" s="165" t="n"/>
      <c r="E24" s="79" t="n"/>
      <c r="F24" s="79" t="n"/>
      <c r="G24" s="37" t="n"/>
    </row>
    <row r="25" customFormat="1" s="24">
      <c r="C25" s="225" t="inlineStr">
        <is>
          <t>TOTAL</t>
        </is>
      </c>
      <c r="D25" s="206" t="n"/>
      <c r="E25" s="80">
        <f>E23</f>
        <v/>
      </c>
      <c r="F25" s="80">
        <f>SUM(F15:F24)</f>
        <v/>
      </c>
    </row>
    <row r="26" customFormat="1" s="24">
      <c r="C26" s="224" t="inlineStr">
        <is>
          <t>GERAL</t>
        </is>
      </c>
      <c r="D26" s="285" t="n"/>
      <c r="E26" s="206" t="n"/>
      <c r="F26" s="81">
        <f>E21+E25</f>
        <v/>
      </c>
    </row>
    <row r="27" customFormat="1" s="24">
      <c r="C27" s="226" t="n"/>
      <c r="D27" s="227" t="n"/>
      <c r="E27" s="228" t="n"/>
      <c r="F27" s="114" t="n"/>
    </row>
    <row r="28" customFormat="1" s="24">
      <c r="C28" s="229" t="inlineStr">
        <is>
          <t>Status Atual</t>
        </is>
      </c>
      <c r="D28" s="285" t="n"/>
      <c r="E28" s="206" t="n"/>
    </row>
    <row r="29" customFormat="1" s="24">
      <c r="C29" s="223" t="inlineStr">
        <is>
          <t>Horas em Projeto</t>
        </is>
      </c>
      <c r="D29" s="206" t="n"/>
      <c r="E29" s="82">
        <f>'Acompanhamento Solics. Projeto'!G17</f>
        <v/>
      </c>
      <c r="G29" s="37" t="n"/>
    </row>
    <row r="30" customFormat="1" s="24">
      <c r="C30" s="223" t="inlineStr">
        <is>
          <t>Horas em Deslocamento</t>
        </is>
      </c>
      <c r="D30" s="206" t="n"/>
      <c r="E30" s="82">
        <f>'Acompanhamento Solics. Projeto'!G21</f>
        <v/>
      </c>
    </row>
    <row r="31" customFormat="1" s="24">
      <c r="C31" s="225" t="inlineStr">
        <is>
          <t>TOTAL PROJETO</t>
        </is>
      </c>
      <c r="D31" s="206" t="n"/>
      <c r="E31" s="83">
        <f>SUM(E29:E30)</f>
        <v/>
      </c>
    </row>
    <row r="32" customFormat="1" s="24">
      <c r="C32" s="223" t="inlineStr">
        <is>
          <t>Horas em GAPS e Outros</t>
        </is>
      </c>
      <c r="D32" s="206" t="n"/>
      <c r="E32" s="82" t="n">
        <v>0</v>
      </c>
      <c r="G32" s="38" t="n"/>
    </row>
    <row r="33" customFormat="1" s="24">
      <c r="C33" s="224" t="inlineStr">
        <is>
          <t>TOTAL GERAL</t>
        </is>
      </c>
      <c r="D33" s="206" t="n"/>
      <c r="E33" s="84">
        <f>SUM(E31:E32)</f>
        <v/>
      </c>
    </row>
    <row r="34" customFormat="1" s="24"/>
    <row r="35" customFormat="1" s="24">
      <c r="C35" s="220" t="n"/>
      <c r="D35" s="26" t="n"/>
      <c r="E35" s="25" t="n"/>
      <c r="F35" s="25" t="n"/>
    </row>
    <row r="36" customFormat="1" s="24">
      <c r="C36" s="229" t="inlineStr">
        <is>
          <t>Status Previsto para 20-05</t>
        </is>
      </c>
      <c r="D36" s="285" t="n"/>
      <c r="E36" s="206" t="n"/>
      <c r="F36" s="25" t="n"/>
    </row>
    <row r="37" customFormat="1" s="24">
      <c r="C37" s="223" t="inlineStr">
        <is>
          <t>Horas em Projeto</t>
        </is>
      </c>
      <c r="D37" s="206" t="n"/>
      <c r="E37" s="82">
        <f>E29+E10+E21</f>
        <v/>
      </c>
      <c r="F37" s="25" t="n"/>
    </row>
    <row r="38" customFormat="1" s="24">
      <c r="C38" s="223" t="inlineStr">
        <is>
          <t>Horas em Deslocamento</t>
        </is>
      </c>
      <c r="D38" s="206" t="n"/>
      <c r="E38" s="82">
        <f>E30+F10</f>
        <v/>
      </c>
      <c r="F38" s="25" t="n"/>
    </row>
    <row r="39" customFormat="1" s="24">
      <c r="C39" s="225" t="inlineStr">
        <is>
          <t>TOTAL PROJETO</t>
        </is>
      </c>
      <c r="D39" s="206" t="n"/>
      <c r="E39" s="83">
        <f>SUM(E37:E38)</f>
        <v/>
      </c>
      <c r="F39" s="25" t="n"/>
    </row>
    <row r="40" customFormat="1" s="24">
      <c r="C40" s="223" t="inlineStr">
        <is>
          <t>Horas em GAPS e Outros</t>
        </is>
      </c>
      <c r="D40" s="206" t="n"/>
      <c r="E40" s="82" t="n">
        <v>0</v>
      </c>
      <c r="F40" s="25" t="n"/>
    </row>
    <row r="41" customFormat="1" s="24">
      <c r="C41" s="224" t="inlineStr">
        <is>
          <t>TOTAL GERAL</t>
        </is>
      </c>
      <c r="D41" s="206" t="n"/>
      <c r="E41" s="84">
        <f>SUM(E39:E40)</f>
        <v/>
      </c>
      <c r="F41" s="25" t="n"/>
    </row>
    <row r="42" customFormat="1" s="24">
      <c r="C42" s="220" t="n"/>
      <c r="D42" s="26" t="n"/>
      <c r="E42" s="25" t="n"/>
      <c r="F42" s="25" t="n"/>
    </row>
    <row r="43" customFormat="1" s="24">
      <c r="B43" s="220" t="n"/>
      <c r="D43" s="26" t="n"/>
      <c r="E43" s="25" t="n"/>
      <c r="F43" s="25" t="n"/>
    </row>
    <row r="44" customFormat="1" s="24">
      <c r="C44" s="220" t="n"/>
      <c r="D44" s="26" t="n"/>
      <c r="E44" s="25" t="n"/>
      <c r="F44" s="25" t="n"/>
    </row>
    <row r="45" customFormat="1" s="24">
      <c r="C45" s="220" t="n"/>
      <c r="D45" s="26" t="n"/>
      <c r="E45" s="25" t="n"/>
      <c r="F45" s="25" t="n"/>
    </row>
    <row r="46" customFormat="1" s="24">
      <c r="C46" s="220" t="n"/>
      <c r="D46" s="26" t="n"/>
      <c r="E46" s="25" t="n"/>
      <c r="F46" s="25" t="n"/>
    </row>
    <row r="47" customFormat="1" s="24">
      <c r="C47" s="220" t="n"/>
      <c r="D47" s="26" t="n"/>
      <c r="E47" s="25" t="n"/>
      <c r="F47" s="25" t="n"/>
    </row>
    <row r="48" customFormat="1" s="24">
      <c r="C48" s="220" t="n"/>
      <c r="D48" s="26" t="n"/>
      <c r="E48" s="25" t="n"/>
      <c r="F48" s="25" t="n"/>
    </row>
    <row r="49" customFormat="1" s="24">
      <c r="C49" s="220" t="n"/>
      <c r="D49" s="26" t="n"/>
      <c r="E49" s="25" t="n"/>
      <c r="F49" s="25" t="n"/>
    </row>
    <row r="50" customFormat="1" s="24">
      <c r="C50" s="220" t="n"/>
      <c r="D50" s="26" t="n"/>
      <c r="E50" s="25" t="n"/>
      <c r="F50" s="25" t="n"/>
    </row>
    <row r="51" customFormat="1" s="24">
      <c r="C51" s="220" t="n"/>
      <c r="D51" s="26" t="n"/>
      <c r="E51" s="25" t="n"/>
      <c r="F51" s="25" t="n"/>
    </row>
    <row r="52" customFormat="1" s="24">
      <c r="C52" s="220" t="n"/>
      <c r="D52" s="26" t="n"/>
      <c r="E52" s="25" t="n"/>
      <c r="F52" s="25" t="n"/>
    </row>
    <row r="53" customFormat="1" s="24">
      <c r="B53" s="220" t="n"/>
      <c r="D53" s="26" t="n"/>
      <c r="E53" s="25" t="n"/>
      <c r="F53" s="25" t="n"/>
    </row>
    <row r="54" customFormat="1" s="24">
      <c r="C54" s="220" t="n"/>
      <c r="D54" s="26" t="n"/>
      <c r="E54" s="25" t="n"/>
      <c r="F54" s="25" t="n"/>
    </row>
    <row r="55" customFormat="1" s="24">
      <c r="C55" s="220" t="n"/>
      <c r="D55" s="26" t="n"/>
      <c r="E55" s="25" t="n"/>
      <c r="F55" s="25" t="n"/>
    </row>
    <row r="56" customFormat="1" s="24">
      <c r="C56" s="220" t="n"/>
      <c r="D56" s="26" t="n"/>
      <c r="E56" s="25" t="n"/>
      <c r="F56" s="25" t="n"/>
    </row>
    <row r="57" customFormat="1" s="24">
      <c r="C57" s="220" t="n"/>
      <c r="D57" s="26" t="n"/>
      <c r="E57" s="25" t="n"/>
      <c r="F57" s="25" t="n"/>
    </row>
    <row r="58" customFormat="1" s="24">
      <c r="C58" s="220" t="n"/>
      <c r="D58" s="26" t="n"/>
      <c r="E58" s="25" t="n"/>
      <c r="F58" s="25" t="n"/>
    </row>
    <row r="59" customFormat="1" s="24">
      <c r="C59" s="220" t="n"/>
      <c r="D59" s="26" t="n"/>
      <c r="E59" s="25" t="n"/>
      <c r="F59" s="25" t="n"/>
    </row>
    <row r="60" customFormat="1" s="24">
      <c r="C60" s="220" t="n"/>
      <c r="D60" s="26" t="n"/>
      <c r="E60" s="25" t="n"/>
      <c r="F60" s="25" t="n"/>
    </row>
    <row r="61" customFormat="1" s="24">
      <c r="C61" s="220" t="n"/>
      <c r="D61" s="26" t="n"/>
      <c r="E61" s="25" t="n"/>
      <c r="F61" s="25" t="n"/>
    </row>
    <row r="62" customFormat="1" s="24">
      <c r="C62" s="220" t="n"/>
      <c r="D62" s="26" t="n"/>
      <c r="E62" s="25" t="n"/>
      <c r="F62" s="25" t="n"/>
    </row>
    <row r="63" customFormat="1" s="24"/>
  </sheetData>
  <mergeCells count="22">
    <mergeCell ref="C22:F22"/>
    <mergeCell ref="C5:F5"/>
    <mergeCell ref="C10:D10"/>
    <mergeCell ref="C11:E11"/>
    <mergeCell ref="C13:F13"/>
    <mergeCell ref="C21:D21"/>
    <mergeCell ref="C32:D32"/>
    <mergeCell ref="C33:D33"/>
    <mergeCell ref="C25:D25"/>
    <mergeCell ref="B43:C43"/>
    <mergeCell ref="B53:C53"/>
    <mergeCell ref="C30:D30"/>
    <mergeCell ref="C31:D31"/>
    <mergeCell ref="C26:E26"/>
    <mergeCell ref="C28:E28"/>
    <mergeCell ref="C29:D29"/>
    <mergeCell ref="C36:E36"/>
    <mergeCell ref="C37:D37"/>
    <mergeCell ref="C38:D38"/>
    <mergeCell ref="C39:D39"/>
    <mergeCell ref="C40:D40"/>
    <mergeCell ref="C41:D41"/>
  </mergeCells>
  <pageMargins left="0.7" right="0.7" top="0.75" bottom="0.75" header="0.3" footer="0.3"/>
  <pageSetup orientation="landscape" scale="69" fitToHeight="0"/>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B2:D7"/>
  <sheetViews>
    <sheetView showGridLines="0" workbookViewId="0">
      <selection activeCell="D8" sqref="D8"/>
    </sheetView>
  </sheetViews>
  <sheetFormatPr baseColWidth="8" defaultColWidth="8.88671875" defaultRowHeight="14.4" outlineLevelCol="0"/>
  <cols>
    <col width="19.33203125" customWidth="1" style="103" min="2" max="2"/>
    <col width="2.44140625" customWidth="1" style="103" min="3" max="3"/>
    <col width="19.33203125" customWidth="1" style="103" min="4" max="4"/>
  </cols>
  <sheetData>
    <row r="2">
      <c r="B2" t="inlineStr">
        <is>
          <t>Impacto do Risco</t>
        </is>
      </c>
      <c r="D2" t="inlineStr">
        <is>
          <t>Impacto do problema</t>
        </is>
      </c>
    </row>
    <row r="3">
      <c r="B3" t="inlineStr">
        <is>
          <t>Altissimo</t>
        </is>
      </c>
      <c r="D3" t="inlineStr">
        <is>
          <t>Altissimo</t>
        </is>
      </c>
    </row>
    <row r="4">
      <c r="B4" t="inlineStr">
        <is>
          <t>Alto</t>
        </is>
      </c>
      <c r="D4" t="inlineStr">
        <is>
          <t>Alto</t>
        </is>
      </c>
    </row>
    <row r="5">
      <c r="B5" t="inlineStr">
        <is>
          <t>Medio</t>
        </is>
      </c>
      <c r="D5" t="inlineStr">
        <is>
          <t>Medio</t>
        </is>
      </c>
    </row>
    <row r="6">
      <c r="B6" t="inlineStr">
        <is>
          <t>Baixo</t>
        </is>
      </c>
      <c r="D6" t="inlineStr">
        <is>
          <t>Baixo</t>
        </is>
      </c>
    </row>
    <row r="7">
      <c r="B7" t="inlineStr">
        <is>
          <t>Sem impacto</t>
        </is>
      </c>
      <c r="D7" t="inlineStr">
        <is>
          <t>Sem impacto</t>
        </is>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Purna Duggirala</dc:creator>
  <dcterms:created xsi:type="dcterms:W3CDTF">2009-10-11T05:29:50Z</dcterms:created>
  <dcterms:modified xsi:type="dcterms:W3CDTF">2022-05-16T12:51:26Z</dcterms:modified>
  <cp:lastModifiedBy>Vitor Augusto Philippsen Bohn</cp:lastModifiedBy>
  <cp:lastPrinted>2020-06-22T22:57:13Z</cp:lastPrinted>
</cp:coreProperties>
</file>