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s\"/>
    </mc:Choice>
  </mc:AlternateContent>
  <xr:revisionPtr revIDLastSave="0" documentId="13_ncr:1_{176CCE1B-DB08-452E-BC24-9CC5CD87BE41}" xr6:coauthVersionLast="46" xr6:coauthVersionMax="46" xr10:uidLastSave="{00000000-0000-0000-0000-000000000000}"/>
  <bookViews>
    <workbookView xWindow="-120" yWindow="-120" windowWidth="29040" windowHeight="15990" activeTab="3" xr2:uid="{DB616754-FD7A-410B-8F24-D7DCAF5CF756}"/>
  </bookViews>
  <sheets>
    <sheet name="Hoja1" sheetId="1" r:id="rId1"/>
    <sheet name="Hoja2" sheetId="2" r:id="rId2"/>
    <sheet name="Hoja3" sheetId="3" r:id="rId3"/>
    <sheet name="Hoja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4" l="1"/>
  <c r="I12" i="4"/>
  <c r="H12" i="3"/>
  <c r="H16" i="3" s="1"/>
  <c r="I14" i="3"/>
  <c r="C27" i="1"/>
  <c r="C28" i="1" s="1"/>
  <c r="Q16" i="2"/>
  <c r="H19" i="2"/>
  <c r="G19" i="2"/>
  <c r="Q15" i="2"/>
  <c r="L12" i="4" l="1"/>
  <c r="N12" i="4" s="1"/>
</calcChain>
</file>

<file path=xl/sharedStrings.xml><?xml version="1.0" encoding="utf-8"?>
<sst xmlns="http://schemas.openxmlformats.org/spreadsheetml/2006/main" count="72" uniqueCount="62">
  <si>
    <t>Observaciones</t>
  </si>
  <si>
    <t>Productos</t>
  </si>
  <si>
    <t>Precio por Producto</t>
  </si>
  <si>
    <t>1.- al cambiar el ultimo costo de compra mantener el porcentaje de utilidad mayoreo y menudeo los cuales ya estan en la base de datos  y calcules los precios Mayoreo y Menudeo</t>
  </si>
  <si>
    <t>2.- y la segunda  opcion es que se mantenga tal cual el funcionamiento existente</t>
  </si>
  <si>
    <t>3.- si el usuario escribe 0 mantener la utilidad que se tra de la base de datos</t>
  </si>
  <si>
    <t>Ventas</t>
  </si>
  <si>
    <t>1.- Cuando se cambia cantidad regresar el focus al buscador de productos</t>
  </si>
  <si>
    <t>Devoluciones</t>
  </si>
  <si>
    <t>3.-Hacer devoluciones con tarjeta</t>
  </si>
  <si>
    <t>Sesion</t>
  </si>
  <si>
    <t xml:space="preserve">2.-En la tabla de ventas cuando se modifica la cantidad no valida la existencia actual </t>
  </si>
  <si>
    <t>1.-agregar mensaje para cuando el se termina la sesion "Sesion finalizada por inactividad ingresa nuevamente"</t>
  </si>
  <si>
    <t>1.- eliminar producto si y solo si no existe inventario</t>
  </si>
  <si>
    <t>4.- leyenda "precios de super mayoreo"</t>
  </si>
  <si>
    <t xml:space="preserve">5.- En la tabla de escalas si se cambia el ultimo costo de compra recalcular la tabla y ademas la opcion de cambiar precio y utilidad </t>
  </si>
  <si>
    <t>2.-Agregar un mensaje de devolucion correcta o algo asi  en un sweet alert</t>
  </si>
  <si>
    <t>4.- cambiar leyenda de ver devolucion por ver ticket de devolucion</t>
  </si>
  <si>
    <t xml:space="preserve">al editar no carga la clave del producto del sat </t>
  </si>
  <si>
    <t>cancelaciones</t>
  </si>
  <si>
    <t xml:space="preserve">ticket de cirre de cajas </t>
  </si>
  <si>
    <t>No ventas</t>
  </si>
  <si>
    <t>Monto total ventas contado</t>
  </si>
  <si>
    <t>Monto total TC o TD</t>
  </si>
  <si>
    <t>Saldo Total</t>
  </si>
  <si>
    <t>Saldo Caja:Fisico</t>
  </si>
  <si>
    <t>Monto Total de Retiros</t>
  </si>
  <si>
    <t>Monto Total de Cancelaciones</t>
  </si>
  <si>
    <t>en ticket agrear cambio y con cuanto pago</t>
  </si>
  <si>
    <t>NULL</t>
  </si>
  <si>
    <t xml:space="preserve">generar ticket si es cobro con tarjeta se regresa todo monto + comision </t>
  </si>
  <si>
    <t>Estatus</t>
  </si>
  <si>
    <t>Complemento de venta, cuando se agrega un producto del mismo que ya se llevo no incrementa la cantidad de productos</t>
  </si>
  <si>
    <t xml:space="preserve">Ademas arrojar el error 403-forbiden al finalizar el proceso </t>
  </si>
  <si>
    <t xml:space="preserve">Ticket costo unitario de cada productos lo que se esta vendiendo el del resumen de ventas </t>
  </si>
  <si>
    <t xml:space="preserve">Cierre </t>
  </si>
  <si>
    <t>Monto total de devoluciones</t>
  </si>
  <si>
    <t>Aviso De Retiro de efectivo</t>
  </si>
  <si>
    <t>HH</t>
  </si>
  <si>
    <t>cambiar leyenda "la cantidad no coincide" por verifique la cantidad  e ingresala nuevamente</t>
  </si>
  <si>
    <t>Validar que no existe un codigo de barras activo</t>
  </si>
  <si>
    <t>Tab index con enter y con tab</t>
  </si>
  <si>
    <t>Compras</t>
  </si>
  <si>
    <t>Ventas Consultar Existencias</t>
  </si>
  <si>
    <t>agregar codigo de barras</t>
  </si>
  <si>
    <t>Precios del producto Precio Individual por Mayoreo</t>
  </si>
  <si>
    <t xml:space="preserve">agregar el cambio de la venta pasada </t>
  </si>
  <si>
    <t>Jessy</t>
  </si>
  <si>
    <t>que se active la alert solo con las ventas en efectivo  dinero fisico</t>
  </si>
  <si>
    <t>Adrian</t>
  </si>
  <si>
    <t>yo</t>
  </si>
  <si>
    <t>jessy</t>
  </si>
  <si>
    <t>erny</t>
  </si>
  <si>
    <t>Erni</t>
  </si>
  <si>
    <t>Cantidad de Devoluciones por producto o por venta?</t>
  </si>
  <si>
    <t>Cooperacion</t>
  </si>
  <si>
    <t>TotalSesiones</t>
  </si>
  <si>
    <t>Costo Por Hora</t>
  </si>
  <si>
    <t>No.Horas</t>
  </si>
  <si>
    <t>Costo Sesion Por Persona</t>
  </si>
  <si>
    <t>Personas</t>
  </si>
  <si>
    <t>Costo Sesion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</si>
</sst>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1" fillId="4" borderId="0" xfId="0" applyFont="1" applyFill="1" applyAlignment="1">
      <alignment horizontal="center"/>
    </xf>
    <xf numFmtId="0" fontId="2" fillId="0" borderId="0" xfId="0" applyFont="1" applyFill="1"/>
    <xf numFmtId="0" fontId="0" fillId="2" borderId="0" xfId="0" applyFont="1" applyFill="1"/>
    <xf numFmtId="0" fontId="0" fillId="0" borderId="0" xfId="0" applyAlignment="1">
      <alignment horizontal="center"/>
    </xf>
    <xf numFmtId="0" fontId="0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A72-8D22-4098-80BD-64C3E85E21F7}">
  <dimension ref="A1:M53"/>
  <sheetViews>
    <sheetView topLeftCell="A40" zoomScaleNormal="100" workbookViewId="0">
      <selection activeCell="B48" sqref="B48"/>
    </sheetView>
  </sheetViews>
  <sheetFormatPr baseColWidth="10" defaultRowHeight="15" x14ac:dyDescent="0.25"/>
  <cols>
    <col min="1" max="1" width="45.140625" bestFit="1" customWidth="1"/>
    <col min="2" max="2" width="30.140625" customWidth="1"/>
    <col min="5" max="5" width="13.85546875" customWidth="1"/>
  </cols>
  <sheetData>
    <row r="1" spans="1:13" x14ac:dyDescent="0.25">
      <c r="A1" s="5" t="s">
        <v>0</v>
      </c>
      <c r="K1" s="5" t="s">
        <v>31</v>
      </c>
    </row>
    <row r="2" spans="1:13" x14ac:dyDescent="0.25">
      <c r="A2" t="s">
        <v>1</v>
      </c>
      <c r="B2" t="s">
        <v>13</v>
      </c>
      <c r="K2" s="1"/>
      <c r="M2" s="4"/>
    </row>
    <row r="3" spans="1:13" x14ac:dyDescent="0.25">
      <c r="A3" s="8" t="s">
        <v>2</v>
      </c>
      <c r="B3" s="4" t="s">
        <v>3</v>
      </c>
      <c r="K3" s="1"/>
      <c r="M3" s="4"/>
    </row>
    <row r="4" spans="1:13" x14ac:dyDescent="0.25">
      <c r="A4" s="8"/>
      <c r="B4" t="s">
        <v>4</v>
      </c>
      <c r="K4" s="1"/>
      <c r="M4" s="4"/>
    </row>
    <row r="5" spans="1:13" x14ac:dyDescent="0.25">
      <c r="A5" s="8"/>
      <c r="B5" t="s">
        <v>5</v>
      </c>
      <c r="K5" s="1"/>
      <c r="M5" s="4"/>
    </row>
    <row r="6" spans="1:13" x14ac:dyDescent="0.25">
      <c r="A6" s="8"/>
      <c r="B6" t="s">
        <v>14</v>
      </c>
      <c r="K6" s="1"/>
      <c r="M6" s="4"/>
    </row>
    <row r="7" spans="1:13" x14ac:dyDescent="0.25">
      <c r="A7" s="8"/>
      <c r="B7" t="s">
        <v>15</v>
      </c>
      <c r="K7" s="2"/>
      <c r="M7" s="4"/>
    </row>
    <row r="8" spans="1:13" x14ac:dyDescent="0.25">
      <c r="A8" s="8" t="s">
        <v>6</v>
      </c>
      <c r="B8" t="s">
        <v>7</v>
      </c>
      <c r="K8" s="1"/>
      <c r="M8" s="4"/>
    </row>
    <row r="9" spans="1:13" x14ac:dyDescent="0.25">
      <c r="A9" s="8"/>
      <c r="B9" t="s">
        <v>11</v>
      </c>
      <c r="K9" s="1"/>
      <c r="M9" s="4"/>
    </row>
    <row r="10" spans="1:13" x14ac:dyDescent="0.25">
      <c r="A10" s="8"/>
      <c r="M10" s="4"/>
    </row>
    <row r="11" spans="1:13" x14ac:dyDescent="0.25">
      <c r="A11" t="s">
        <v>8</v>
      </c>
      <c r="B11" t="s">
        <v>16</v>
      </c>
      <c r="K11" s="1"/>
      <c r="M11" s="4"/>
    </row>
    <row r="12" spans="1:13" x14ac:dyDescent="0.25">
      <c r="B12" s="3" t="s">
        <v>9</v>
      </c>
      <c r="K12" s="7"/>
      <c r="M12" s="4"/>
    </row>
    <row r="13" spans="1:13" x14ac:dyDescent="0.25">
      <c r="B13" t="s">
        <v>17</v>
      </c>
      <c r="K13" s="1"/>
      <c r="M13" s="4"/>
    </row>
    <row r="14" spans="1:13" x14ac:dyDescent="0.25">
      <c r="M14" s="4"/>
    </row>
    <row r="15" spans="1:13" x14ac:dyDescent="0.25">
      <c r="A15" t="s">
        <v>10</v>
      </c>
      <c r="B15" t="s">
        <v>12</v>
      </c>
      <c r="K15" s="1"/>
    </row>
    <row r="17" spans="1:13" x14ac:dyDescent="0.25">
      <c r="A17" t="s">
        <v>1</v>
      </c>
      <c r="B17" t="s">
        <v>18</v>
      </c>
      <c r="K17" s="1"/>
      <c r="M17" s="3"/>
    </row>
    <row r="20" spans="1:13" x14ac:dyDescent="0.25">
      <c r="A20" t="s">
        <v>6</v>
      </c>
      <c r="B20" s="3" t="s">
        <v>28</v>
      </c>
      <c r="K20" s="1"/>
      <c r="M20" s="6"/>
    </row>
    <row r="21" spans="1:13" x14ac:dyDescent="0.25">
      <c r="A21" t="s">
        <v>19</v>
      </c>
      <c r="B21" s="3" t="s">
        <v>30</v>
      </c>
      <c r="K21" s="1"/>
    </row>
    <row r="22" spans="1:13" x14ac:dyDescent="0.25">
      <c r="A22" t="s">
        <v>20</v>
      </c>
      <c r="B22" s="3" t="s">
        <v>21</v>
      </c>
      <c r="C22" s="3">
        <v>20</v>
      </c>
      <c r="K22" s="1"/>
    </row>
    <row r="23" spans="1:13" x14ac:dyDescent="0.25">
      <c r="B23" s="3" t="s">
        <v>22</v>
      </c>
      <c r="C23" s="3">
        <v>1500</v>
      </c>
    </row>
    <row r="24" spans="1:13" x14ac:dyDescent="0.25">
      <c r="B24" s="3" t="s">
        <v>23</v>
      </c>
      <c r="C24" s="3">
        <v>1000</v>
      </c>
    </row>
    <row r="25" spans="1:13" x14ac:dyDescent="0.25">
      <c r="B25" s="3" t="s">
        <v>26</v>
      </c>
      <c r="C25" s="3">
        <v>300</v>
      </c>
    </row>
    <row r="26" spans="1:13" x14ac:dyDescent="0.25">
      <c r="B26" s="3" t="s">
        <v>27</v>
      </c>
      <c r="C26" s="3">
        <v>100</v>
      </c>
    </row>
    <row r="27" spans="1:13" x14ac:dyDescent="0.25">
      <c r="B27" s="3" t="s">
        <v>24</v>
      </c>
      <c r="C27" s="3">
        <f>C23+C24-C26</f>
        <v>2400</v>
      </c>
    </row>
    <row r="28" spans="1:13" x14ac:dyDescent="0.25">
      <c r="B28" s="3" t="s">
        <v>25</v>
      </c>
      <c r="C28" s="3">
        <f>C27-C24-C25</f>
        <v>1100</v>
      </c>
    </row>
    <row r="31" spans="1:13" x14ac:dyDescent="0.25">
      <c r="A31" t="s">
        <v>6</v>
      </c>
      <c r="B31" t="s">
        <v>32</v>
      </c>
      <c r="K31" s="1"/>
      <c r="L31" t="s">
        <v>53</v>
      </c>
    </row>
    <row r="32" spans="1:13" x14ac:dyDescent="0.25">
      <c r="B32" t="s">
        <v>33</v>
      </c>
      <c r="K32" s="2"/>
      <c r="L32" t="s">
        <v>53</v>
      </c>
    </row>
    <row r="33" spans="1:12" x14ac:dyDescent="0.25">
      <c r="B33" t="s">
        <v>34</v>
      </c>
      <c r="K33" s="1"/>
      <c r="L33" t="s">
        <v>53</v>
      </c>
    </row>
    <row r="35" spans="1:12" x14ac:dyDescent="0.25">
      <c r="A35" t="s">
        <v>35</v>
      </c>
      <c r="B35" t="s">
        <v>54</v>
      </c>
      <c r="K35" s="1"/>
      <c r="L35" t="s">
        <v>47</v>
      </c>
    </row>
    <row r="36" spans="1:12" x14ac:dyDescent="0.25">
      <c r="B36" t="s">
        <v>36</v>
      </c>
      <c r="K36" s="1"/>
      <c r="L36" t="s">
        <v>47</v>
      </c>
    </row>
    <row r="38" spans="1:12" x14ac:dyDescent="0.25">
      <c r="A38" t="s">
        <v>37</v>
      </c>
      <c r="B38" t="s">
        <v>48</v>
      </c>
      <c r="K38" s="1"/>
      <c r="L38" s="9" t="s">
        <v>47</v>
      </c>
    </row>
    <row r="41" spans="1:12" x14ac:dyDescent="0.25">
      <c r="A41" t="s">
        <v>38</v>
      </c>
    </row>
    <row r="42" spans="1:12" x14ac:dyDescent="0.25">
      <c r="B42" t="s">
        <v>39</v>
      </c>
      <c r="K42" s="2"/>
      <c r="L42" t="s">
        <v>49</v>
      </c>
    </row>
    <row r="44" spans="1:12" x14ac:dyDescent="0.25">
      <c r="A44" t="s">
        <v>1</v>
      </c>
    </row>
    <row r="45" spans="1:12" x14ac:dyDescent="0.25">
      <c r="B45" t="s">
        <v>40</v>
      </c>
      <c r="K45" s="1"/>
    </row>
    <row r="47" spans="1:12" x14ac:dyDescent="0.25">
      <c r="A47" t="s">
        <v>42</v>
      </c>
      <c r="B47" t="s">
        <v>41</v>
      </c>
      <c r="K47" s="1"/>
      <c r="L47" t="s">
        <v>50</v>
      </c>
    </row>
    <row r="50" spans="1:12" x14ac:dyDescent="0.25">
      <c r="A50" t="s">
        <v>43</v>
      </c>
    </row>
    <row r="51" spans="1:12" x14ac:dyDescent="0.25">
      <c r="B51" t="s">
        <v>44</v>
      </c>
      <c r="K51" s="2"/>
      <c r="L51" t="s">
        <v>51</v>
      </c>
    </row>
    <row r="52" spans="1:12" x14ac:dyDescent="0.25">
      <c r="B52" t="s">
        <v>45</v>
      </c>
      <c r="K52" s="1"/>
    </row>
    <row r="53" spans="1:12" x14ac:dyDescent="0.25">
      <c r="B53" t="s">
        <v>46</v>
      </c>
      <c r="K53" s="1"/>
      <c r="L53" t="s">
        <v>52</v>
      </c>
    </row>
  </sheetData>
  <mergeCells count="2">
    <mergeCell ref="A8:A10"/>
    <mergeCell ref="A3:A7"/>
  </mergeCell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473E-E58C-4676-9ABB-3A67EB75B525}">
  <dimension ref="B13:Q19"/>
  <sheetViews>
    <sheetView workbookViewId="0">
      <selection activeCell="Q17" sqref="Q17"/>
    </sheetView>
  </sheetViews>
  <sheetFormatPr baseColWidth="10" defaultRowHeight="15" x14ac:dyDescent="0.25"/>
  <sheetData>
    <row r="13" spans="2:17" x14ac:dyDescent="0.25">
      <c r="B13">
        <v>2</v>
      </c>
      <c r="C13">
        <v>2</v>
      </c>
      <c r="D13">
        <v>478</v>
      </c>
      <c r="E13">
        <v>3</v>
      </c>
      <c r="F13">
        <v>0</v>
      </c>
      <c r="G13">
        <v>1650</v>
      </c>
      <c r="H13">
        <v>3</v>
      </c>
      <c r="I13">
        <v>6</v>
      </c>
      <c r="J13">
        <v>550</v>
      </c>
      <c r="K13">
        <v>467</v>
      </c>
      <c r="L13">
        <v>0</v>
      </c>
      <c r="M13">
        <v>550</v>
      </c>
      <c r="N13">
        <v>0</v>
      </c>
      <c r="O13" t="s">
        <v>29</v>
      </c>
      <c r="P13">
        <v>0</v>
      </c>
      <c r="Q13">
        <v>41.25</v>
      </c>
    </row>
    <row r="15" spans="2:17" x14ac:dyDescent="0.25">
      <c r="B15">
        <v>2</v>
      </c>
      <c r="C15">
        <v>2</v>
      </c>
      <c r="D15">
        <v>478</v>
      </c>
      <c r="E15">
        <v>3</v>
      </c>
      <c r="F15">
        <v>0</v>
      </c>
      <c r="G15">
        <v>1000</v>
      </c>
      <c r="H15">
        <v>3</v>
      </c>
      <c r="I15">
        <v>6</v>
      </c>
      <c r="J15">
        <v>550</v>
      </c>
      <c r="K15">
        <v>467</v>
      </c>
      <c r="L15">
        <v>0</v>
      </c>
      <c r="M15">
        <v>550</v>
      </c>
      <c r="N15">
        <v>0</v>
      </c>
      <c r="O15" t="s">
        <v>29</v>
      </c>
      <c r="P15">
        <v>0</v>
      </c>
      <c r="Q15">
        <f>G15*0.025</f>
        <v>25</v>
      </c>
    </row>
    <row r="16" spans="2:17" x14ac:dyDescent="0.25">
      <c r="Q16">
        <f>Q13+Q15</f>
        <v>66.25</v>
      </c>
    </row>
    <row r="19" spans="7:8" x14ac:dyDescent="0.25">
      <c r="G19">
        <f>G13+G15</f>
        <v>2650</v>
      </c>
      <c r="H19">
        <f>G19*0.025</f>
        <v>66.25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6C8-9FB6-4D69-8B70-EF6AE3944725}">
  <dimension ref="H8:I16"/>
  <sheetViews>
    <sheetView workbookViewId="0">
      <selection activeCell="I22" sqref="I22"/>
    </sheetView>
  </sheetViews>
  <sheetFormatPr baseColWidth="10" defaultRowHeight="15" x14ac:dyDescent="0.25"/>
  <sheetData>
    <row r="8" spans="8:9" x14ac:dyDescent="0.25">
      <c r="H8">
        <v>300</v>
      </c>
    </row>
    <row r="9" spans="8:9" x14ac:dyDescent="0.25">
      <c r="H9">
        <v>4000</v>
      </c>
    </row>
    <row r="10" spans="8:9" x14ac:dyDescent="0.25">
      <c r="H10">
        <v>1035</v>
      </c>
    </row>
    <row r="11" spans="8:9" x14ac:dyDescent="0.25">
      <c r="H11">
        <v>1223.8499999999999</v>
      </c>
    </row>
    <row r="12" spans="8:9" x14ac:dyDescent="0.25">
      <c r="H12">
        <f>SUM(H8:H11)</f>
        <v>6558.85</v>
      </c>
      <c r="I12">
        <v>977.85</v>
      </c>
    </row>
    <row r="13" spans="8:9" x14ac:dyDescent="0.25">
      <c r="I13">
        <v>200</v>
      </c>
    </row>
    <row r="14" spans="8:9" x14ac:dyDescent="0.25">
      <c r="I14">
        <f>SUM(I12:I13)</f>
        <v>1177.8499999999999</v>
      </c>
    </row>
    <row r="16" spans="8:9" x14ac:dyDescent="0.25">
      <c r="H16">
        <f>H12-I14</f>
        <v>5381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E594-8040-45DC-B516-9788F936830C}">
  <dimension ref="G11:N12"/>
  <sheetViews>
    <sheetView tabSelected="1" workbookViewId="0">
      <selection activeCell="M12" sqref="M12"/>
    </sheetView>
  </sheetViews>
  <sheetFormatPr baseColWidth="10" defaultRowHeight="15" x14ac:dyDescent="0.25"/>
  <cols>
    <col min="7" max="7" width="19.28515625" customWidth="1"/>
    <col min="9" max="9" width="23.5703125" bestFit="1" customWidth="1"/>
    <col min="11" max="11" width="20.7109375" customWidth="1"/>
    <col min="12" max="12" width="12.140625" bestFit="1" customWidth="1"/>
    <col min="14" max="14" width="13.28515625" bestFit="1" customWidth="1"/>
  </cols>
  <sheetData>
    <row r="11" spans="7:14" x14ac:dyDescent="0.25">
      <c r="G11" t="s">
        <v>57</v>
      </c>
      <c r="H11" t="s">
        <v>58</v>
      </c>
      <c r="I11" t="s">
        <v>59</v>
      </c>
      <c r="J11" t="s">
        <v>60</v>
      </c>
      <c r="K11" t="s">
        <v>61</v>
      </c>
      <c r="L11" t="s">
        <v>55</v>
      </c>
      <c r="M11" t="s">
        <v>10</v>
      </c>
      <c r="N11" t="s">
        <v>56</v>
      </c>
    </row>
    <row r="12" spans="7:14" x14ac:dyDescent="0.25">
      <c r="G12">
        <v>500</v>
      </c>
      <c r="H12">
        <v>2</v>
      </c>
      <c r="I12">
        <f>G12*H12</f>
        <v>1000</v>
      </c>
      <c r="J12">
        <v>3</v>
      </c>
      <c r="K12">
        <f>I12*J12</f>
        <v>3000</v>
      </c>
      <c r="L12">
        <f>K12/6</f>
        <v>500</v>
      </c>
      <c r="M12">
        <v>6</v>
      </c>
      <c r="N12">
        <f>L12*M12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2021-04-27T22:08:27Z</dcterms:created>
  <dcterms:modified xsi:type="dcterms:W3CDTF">2021-05-14T21:35:42Z</dcterms:modified>
</cp:coreProperties>
</file>