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nikhilvarada/Documents/GWU/Projects/DAA/Project-2/"/>
    </mc:Choice>
  </mc:AlternateContent>
  <xr:revisionPtr revIDLastSave="0" documentId="13_ncr:1_{BEEC7EA4-AF6A-7642-8D47-3364229F651F}" xr6:coauthVersionLast="47" xr6:coauthVersionMax="47" xr10:uidLastSave="{00000000-0000-0000-0000-000000000000}"/>
  <bookViews>
    <workbookView xWindow="0" yWindow="500" windowWidth="38400" windowHeight="19660" xr2:uid="{548BD77E-AE9A-5647-8D66-51D30A275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I47" i="1"/>
  <c r="H47" i="1"/>
  <c r="G47" i="1"/>
  <c r="K27" i="1"/>
  <c r="J27" i="1"/>
  <c r="I23" i="1"/>
  <c r="I24" i="1" s="1"/>
  <c r="I25" i="1" s="1"/>
  <c r="I26" i="1" s="1"/>
  <c r="D24" i="1"/>
  <c r="C24" i="1"/>
  <c r="L27" i="1" l="1"/>
  <c r="M23" i="1" s="1"/>
  <c r="J42" i="1"/>
  <c r="J46" i="1"/>
  <c r="J41" i="1"/>
  <c r="J40" i="1"/>
  <c r="J45" i="1"/>
  <c r="J44" i="1"/>
  <c r="J38" i="1"/>
  <c r="J43" i="1"/>
  <c r="M26" i="1"/>
  <c r="M16" i="1"/>
  <c r="M25" i="1"/>
  <c r="M15" i="1"/>
  <c r="M24" i="1"/>
  <c r="M22" i="1"/>
  <c r="M21" i="1"/>
  <c r="M20" i="1"/>
  <c r="M19" i="1"/>
  <c r="M18" i="1"/>
  <c r="M17" i="1"/>
  <c r="E24" i="1"/>
  <c r="F15" i="1" l="1"/>
  <c r="F22" i="1"/>
  <c r="F21" i="1"/>
  <c r="F19" i="1"/>
  <c r="F17" i="1"/>
  <c r="F16" i="1"/>
  <c r="F20" i="1"/>
  <c r="F18" i="1"/>
</calcChain>
</file>

<file path=xl/sharedStrings.xml><?xml version="1.0" encoding="utf-8"?>
<sst xmlns="http://schemas.openxmlformats.org/spreadsheetml/2006/main" count="35" uniqueCount="25">
  <si>
    <t>How to analyze given algorithm/pseudocode</t>
  </si>
  <si>
    <t>Suppose we are given some pseudocode using for loops etc.</t>
  </si>
  <si>
    <t>Step 1</t>
  </si>
  <si>
    <t>We analyze the pseudocode using the techniques discussed in class (nested for loops, etc).</t>
  </si>
  <si>
    <t>Using this, we are able to derive a hypothesis on what the time complexity is, asymptotically.</t>
  </si>
  <si>
    <t>Step 2</t>
  </si>
  <si>
    <t>Now, we enter the numerical/practical portion where we have to validate our hypothesis.</t>
  </si>
  <si>
    <t>To validate our hypothesis, we implement the pseudocode in any language like Java/C# etc and find the elapsed time.</t>
  </si>
  <si>
    <t>Then, we compare the theoretically computed value (the hypothesis) with the numerically calculated elapsed time.</t>
  </si>
  <si>
    <t>Step 2b</t>
  </si>
  <si>
    <t xml:space="preserve">However, we have one detail here. </t>
  </si>
  <si>
    <t xml:space="preserve"> The theoretical values do not have any units, since we only say something like O(n^2). </t>
  </si>
  <si>
    <t xml:space="preserve"> The numerical values have units like millisecond, nanosecond etc.</t>
  </si>
  <si>
    <t>For this we need to use scaling on one of the values.</t>
  </si>
  <si>
    <t>n</t>
  </si>
  <si>
    <t>Experimental Result, in ns</t>
  </si>
  <si>
    <t>Theoretical Result</t>
  </si>
  <si>
    <t>Scaling Constant</t>
  </si>
  <si>
    <t>Adjusted Theoretical Result</t>
  </si>
  <si>
    <t>Step 3</t>
  </si>
  <si>
    <t>Now we simply plot the two series (experimental result vs. adjusted theoretical result)</t>
  </si>
  <si>
    <t>Step 4</t>
  </si>
  <si>
    <t>Analyze the plots and reach a conclusion.</t>
  </si>
  <si>
    <t>If the plots are diverging that is a hint that our analysis (and the subsequent hypothesis) may not be correct.</t>
  </si>
  <si>
    <t>If the experintal result plot is too jumpy, we can try higher n values (computer too fast for small calculations)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</si>
</sst>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1" fillId="0" borderId="0" xfId="1" applyBorder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Sheet1!$J$14</c:f>
              <c:strCache>
                <c:ptCount val="1"/>
                <c:pt idx="0">
                  <c:v>Experimental Result, in 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Sheet1!$I$15:$I$26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 formatCode="#,##0">
                  <c:v>64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Sheet1!$J$15:$J$26</c:f>
              <c:numCache>
                <c:formatCode>General</c:formatCode>
                <c:ptCount val="12"/>
                <c:pt idx="0">
                  <c:v>292639</c:v>
                </c:pt>
                <c:pt idx="1">
                  <c:v>299521</c:v>
                </c:pt>
                <c:pt idx="2">
                  <c:v>305247</c:v>
                </c:pt>
                <c:pt idx="3">
                  <c:v>319973</c:v>
                </c:pt>
                <c:pt idx="4">
                  <c:v>341725</c:v>
                </c:pt>
                <c:pt idx="5">
                  <c:v>544434</c:v>
                </c:pt>
                <c:pt idx="6">
                  <c:v>887168</c:v>
                </c:pt>
                <c:pt idx="7">
                  <c:v>912367</c:v>
                </c:pt>
                <c:pt idx="8">
                  <c:v>1170045</c:v>
                </c:pt>
                <c:pt idx="9">
                  <c:v>1185199</c:v>
                </c:pt>
                <c:pt idx="10">
                  <c:v>1189186</c:v>
                </c:pt>
                <c:pt idx="11">
                  <c:v>1289047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5-EF40-9015-3DB9A3BCB10E}"/>
            </c:ext>
          </c:extLst>
        </c:ser>
        <c:ser>
          <c:idx val="4"/>
          <c:order val="1"/>
          <c:tx>
            <c:strRef>
              <c:f>Sheet1!$M$14</c:f>
              <c:strCache>
                <c:ptCount val="1"/>
                <c:pt idx="0">
                  <c:v>Adjusted Theoretical Result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Sheet1!$I$15:$I$26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 formatCode="#,##0">
                  <c:v>64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Sheet1!$M$15:$M$26</c:f>
              <c:numCache>
                <c:formatCode>General</c:formatCode>
                <c:ptCount val="12"/>
                <c:pt idx="0">
                  <c:v>216608.70247933883</c:v>
                </c:pt>
                <c:pt idx="1">
                  <c:v>288811.6033057851</c:v>
                </c:pt>
                <c:pt idx="2">
                  <c:v>433217.40495867765</c:v>
                </c:pt>
                <c:pt idx="3">
                  <c:v>577623.2066115702</c:v>
                </c:pt>
                <c:pt idx="4">
                  <c:v>649826.10743801645</c:v>
                </c:pt>
                <c:pt idx="5">
                  <c:v>722029.0082644627</c:v>
                </c:pt>
                <c:pt idx="6">
                  <c:v>794231.90909090906</c:v>
                </c:pt>
                <c:pt idx="7">
                  <c:v>866434.80991735531</c:v>
                </c:pt>
                <c:pt idx="8">
                  <c:v>938637.71074380155</c:v>
                </c:pt>
                <c:pt idx="9">
                  <c:v>1010840.6115702479</c:v>
                </c:pt>
                <c:pt idx="10">
                  <c:v>1083043.5123966942</c:v>
                </c:pt>
                <c:pt idx="11">
                  <c:v>1155246.4132231404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D5-EF40-9015-3DB9A3BC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38784"/>
        <c:axId val="258158784"/>
      </c:lineChart>
      <c:catAx>
        <c:axId val="2581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8784"/>
        <c:crosses val="autoZero"/>
        <c:auto val="1"/>
        <c:lblAlgn val="ctr"/>
        <c:lblOffset val="100"/>
        <c:noMultiLvlLbl val="0"/>
      </c:catAx>
      <c:valAx>
        <c:axId val="2581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Sheet1!$G$37</c:f>
              <c:strCache>
                <c:ptCount val="1"/>
                <c:pt idx="0">
                  <c:v>Experimental Result, in 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Sheet1!$F$38:$F$46</c:f>
              <c:numCache>
                <c:formatCode>General</c:formatCode>
                <c:ptCount val="9"/>
                <c:pt idx="0">
                  <c:v>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cat>
          <c:val>
            <c:numRef>
              <c:f>Sheet1!$G$38:$G$46</c:f>
              <c:numCache>
                <c:formatCode>General</c:formatCode>
                <c:ptCount val="9"/>
                <c:pt idx="0">
                  <c:v>292639</c:v>
                </c:pt>
                <c:pt idx="1">
                  <c:v>319973</c:v>
                </c:pt>
                <c:pt idx="2">
                  <c:v>341725</c:v>
                </c:pt>
                <c:pt idx="3">
                  <c:v>544434</c:v>
                </c:pt>
                <c:pt idx="4">
                  <c:v>887168</c:v>
                </c:pt>
                <c:pt idx="5">
                  <c:v>1170045</c:v>
                </c:pt>
                <c:pt idx="6">
                  <c:v>1185199</c:v>
                </c:pt>
                <c:pt idx="7">
                  <c:v>1189186</c:v>
                </c:pt>
                <c:pt idx="8">
                  <c:v>1289047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E-C441-83D5-5D436B4F6E10}"/>
            </c:ext>
          </c:extLst>
        </c:ser>
        <c:ser>
          <c:idx val="4"/>
          <c:order val="1"/>
          <c:tx>
            <c:strRef>
              <c:f>Sheet1!$J$37</c:f>
              <c:strCache>
                <c:ptCount val="1"/>
                <c:pt idx="0">
                  <c:v>Adjusted Theoretical Result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Sheet1!$F$38:$F$46</c:f>
              <c:numCache>
                <c:formatCode>General</c:formatCode>
                <c:ptCount val="9"/>
                <c:pt idx="0">
                  <c:v>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cat>
          <c:val>
            <c:numRef>
              <c:f>Sheet1!$J$38:$J$46</c:f>
              <c:numCache>
                <c:formatCode>General</c:formatCode>
                <c:ptCount val="9"/>
                <c:pt idx="0">
                  <c:v>218770.18181818182</c:v>
                </c:pt>
                <c:pt idx="1">
                  <c:v>583387.15151515149</c:v>
                </c:pt>
                <c:pt idx="2">
                  <c:v>656310.54545454541</c:v>
                </c:pt>
                <c:pt idx="3">
                  <c:v>729233.93939393933</c:v>
                </c:pt>
                <c:pt idx="4">
                  <c:v>802157.33333333326</c:v>
                </c:pt>
                <c:pt idx="5">
                  <c:v>948004.12121212122</c:v>
                </c:pt>
                <c:pt idx="6">
                  <c:v>1020927.5151515151</c:v>
                </c:pt>
                <c:pt idx="7">
                  <c:v>1093850.9090909089</c:v>
                </c:pt>
                <c:pt idx="8">
                  <c:v>1166774.303030303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E-C441-83D5-5D436B4F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94208"/>
        <c:axId val="136595936"/>
      </c:lineChart>
      <c:catAx>
        <c:axId val="1365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5936"/>
        <c:crosses val="autoZero"/>
        <c:auto val="1"/>
        <c:lblAlgn val="ctr"/>
        <c:lblOffset val="100"/>
        <c:noMultiLvlLbl val="0"/>
      </c:catAx>
      <c:valAx>
        <c:axId val="1365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830203</xdr:colOff>
      <xdr:row>4</xdr:row>
      <xdr:rowOff>188148</xdr:rowOff>
    </xdr:from>
    <xdr:to>
      <xdr:col>21</xdr:col>
      <xdr:colOff>834907</xdr:colOff>
      <xdr:row>25</xdr:row>
      <xdr:rowOff>7527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C8E49-B05C-527B-3F07-5B117E013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242241</xdr:colOff>
      <xdr:row>29</xdr:row>
      <xdr:rowOff>15991</xdr:rowOff>
    </xdr:from>
    <xdr:to>
      <xdr:col>19</xdr:col>
      <xdr:colOff>435092</xdr:colOff>
      <xdr:row>50</xdr:row>
      <xdr:rowOff>58795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23E32-559A-66AE-0303-79B640FB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191D-3358-F94E-814D-3A570ABB9307}">
  <dimension ref="A2:M47"/>
  <sheetViews>
    <sheetView tabSelected="1" topLeftCell="A11" zoomScale="108" workbookViewId="0">
      <selection activeCell="I28" sqref="I28"/>
    </sheetView>
  </sheetViews>
  <sheetFormatPr baseColWidth="10" defaultColWidth="11.1640625" defaultRowHeight="16" x14ac:dyDescent="0.2"/>
  <cols>
    <col min="1" max="1" width="8.6640625" customWidth="1"/>
    <col min="2" max="2" width="22.33203125" customWidth="1"/>
    <col min="3" max="3" width="15.1640625" customWidth="1"/>
    <col min="10" max="10" width="19.1640625" customWidth="1"/>
  </cols>
  <sheetData>
    <row r="2" spans="1:13" ht="20" x14ac:dyDescent="0.25">
      <c r="B2" s="5" t="s">
        <v>0</v>
      </c>
      <c r="C2" s="5"/>
      <c r="D2" s="5"/>
      <c r="E2" s="5"/>
      <c r="F2" s="5"/>
      <c r="G2" s="5"/>
      <c r="H2" s="5"/>
      <c r="I2" s="5"/>
    </row>
    <row r="3" spans="1:13" ht="15" customHeight="1" x14ac:dyDescent="0.2">
      <c r="B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2">
      <c r="A4" t="s">
        <v>2</v>
      </c>
      <c r="B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x14ac:dyDescent="0.2">
      <c r="B5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ht="15" customHeight="1" x14ac:dyDescent="0.2">
      <c r="A6" t="s">
        <v>5</v>
      </c>
      <c r="B6" t="s">
        <v>6</v>
      </c>
      <c r="C6" s="1"/>
      <c r="D6" s="1"/>
      <c r="E6" s="1"/>
      <c r="F6" s="1"/>
      <c r="G6" s="2"/>
    </row>
    <row r="7" spans="1:13" ht="15" customHeight="1" x14ac:dyDescent="0.2">
      <c r="B7" t="s">
        <v>7</v>
      </c>
      <c r="C7" s="1"/>
      <c r="D7" s="1"/>
      <c r="E7" s="1"/>
      <c r="F7" s="1"/>
      <c r="G7" s="2"/>
    </row>
    <row r="8" spans="1:13" ht="15" customHeight="1" x14ac:dyDescent="0.2">
      <c r="B8" t="s">
        <v>8</v>
      </c>
      <c r="C8" s="1"/>
      <c r="D8" s="1"/>
      <c r="E8" s="1"/>
      <c r="F8" s="1"/>
      <c r="G8" s="2"/>
    </row>
    <row r="9" spans="1:13" ht="15" customHeight="1" x14ac:dyDescent="0.2">
      <c r="A9" t="s">
        <v>9</v>
      </c>
      <c r="B9" t="s">
        <v>10</v>
      </c>
      <c r="C9" s="1"/>
      <c r="D9" s="1"/>
      <c r="E9" s="1"/>
      <c r="F9" s="1"/>
      <c r="G9" s="2"/>
    </row>
    <row r="10" spans="1:13" ht="15" customHeight="1" x14ac:dyDescent="0.2">
      <c r="B10" s="3" t="s">
        <v>11</v>
      </c>
      <c r="C10" s="1"/>
      <c r="D10" s="1"/>
      <c r="E10" s="1"/>
      <c r="F10" s="1"/>
      <c r="G10" s="2"/>
    </row>
    <row r="11" spans="1:13" ht="15" customHeight="1" x14ac:dyDescent="0.2">
      <c r="B11" s="3" t="s">
        <v>12</v>
      </c>
      <c r="C11" s="1"/>
      <c r="D11" s="1"/>
      <c r="E11" s="1"/>
      <c r="F11" s="1"/>
      <c r="G11" s="2"/>
    </row>
    <row r="12" spans="1:13" ht="15" customHeight="1" x14ac:dyDescent="0.2">
      <c r="B12" t="s">
        <v>13</v>
      </c>
      <c r="C12" s="1"/>
      <c r="D12" s="1"/>
      <c r="E12" s="1"/>
      <c r="F12" s="1"/>
      <c r="G12" s="2"/>
    </row>
    <row r="14" spans="1:13" ht="51" x14ac:dyDescent="0.2">
      <c r="B14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I14" t="s">
        <v>14</v>
      </c>
      <c r="J14" s="1" t="s">
        <v>15</v>
      </c>
      <c r="K14" s="1" t="s">
        <v>16</v>
      </c>
      <c r="L14" s="1" t="s">
        <v>17</v>
      </c>
      <c r="M14" s="1" t="s">
        <v>18</v>
      </c>
    </row>
    <row r="15" spans="1:13" x14ac:dyDescent="0.2">
      <c r="B15">
        <v>8</v>
      </c>
      <c r="C15">
        <v>9000</v>
      </c>
      <c r="D15">
        <v>3</v>
      </c>
      <c r="F15">
        <f>D15*$E$24</f>
        <v>5142.8571428571431</v>
      </c>
      <c r="I15">
        <v>8</v>
      </c>
      <c r="J15">
        <v>292639</v>
      </c>
      <c r="K15">
        <v>3</v>
      </c>
      <c r="M15">
        <f>K15*L27</f>
        <v>216608.70247933883</v>
      </c>
    </row>
    <row r="16" spans="1:13" x14ac:dyDescent="0.2">
      <c r="B16">
        <v>16</v>
      </c>
      <c r="C16">
        <v>10000</v>
      </c>
      <c r="D16">
        <v>4</v>
      </c>
      <c r="F16">
        <f>D16*$E$24</f>
        <v>6857.1428571428569</v>
      </c>
      <c r="I16">
        <v>16</v>
      </c>
      <c r="J16">
        <v>299521</v>
      </c>
      <c r="K16">
        <v>4</v>
      </c>
      <c r="M16">
        <f>K16*L27</f>
        <v>288811.6033057851</v>
      </c>
    </row>
    <row r="17" spans="1:13" x14ac:dyDescent="0.2">
      <c r="B17" s="4">
        <v>64</v>
      </c>
      <c r="C17">
        <v>11000</v>
      </c>
      <c r="D17">
        <v>6</v>
      </c>
      <c r="F17">
        <f>E24*D17</f>
        <v>10285.714285714286</v>
      </c>
      <c r="I17" s="4">
        <v>64</v>
      </c>
      <c r="J17">
        <v>305247</v>
      </c>
      <c r="K17">
        <v>6</v>
      </c>
      <c r="M17">
        <f>L27*K17</f>
        <v>433217.40495867765</v>
      </c>
    </row>
    <row r="18" spans="1:13" x14ac:dyDescent="0.2">
      <c r="B18">
        <v>256</v>
      </c>
      <c r="C18">
        <v>11000</v>
      </c>
      <c r="D18">
        <v>8</v>
      </c>
      <c r="F18">
        <f>E24*D18</f>
        <v>13714.285714285714</v>
      </c>
      <c r="I18">
        <v>256</v>
      </c>
      <c r="J18">
        <v>319973</v>
      </c>
      <c r="K18">
        <v>8</v>
      </c>
      <c r="M18">
        <f>L27*K18</f>
        <v>577623.2066115702</v>
      </c>
    </row>
    <row r="19" spans="1:13" x14ac:dyDescent="0.2">
      <c r="B19">
        <v>512</v>
      </c>
      <c r="C19">
        <v>15000</v>
      </c>
      <c r="D19">
        <v>9</v>
      </c>
      <c r="F19">
        <f>D19*$E24</f>
        <v>15428.571428571428</v>
      </c>
      <c r="I19">
        <v>512</v>
      </c>
      <c r="J19">
        <v>341725</v>
      </c>
      <c r="K19">
        <v>9</v>
      </c>
      <c r="M19">
        <f>K19*L27</f>
        <v>649826.10743801645</v>
      </c>
    </row>
    <row r="20" spans="1:13" x14ac:dyDescent="0.2">
      <c r="B20">
        <v>1024</v>
      </c>
      <c r="C20">
        <v>15000</v>
      </c>
      <c r="D20">
        <v>10</v>
      </c>
      <c r="F20">
        <f>E24*D20</f>
        <v>17142.857142857141</v>
      </c>
      <c r="I20">
        <v>1024</v>
      </c>
      <c r="J20">
        <v>544434</v>
      </c>
      <c r="K20">
        <v>10</v>
      </c>
      <c r="M20">
        <f>L27*K20</f>
        <v>722029.0082644627</v>
      </c>
    </row>
    <row r="21" spans="1:13" x14ac:dyDescent="0.2">
      <c r="B21">
        <v>2048</v>
      </c>
      <c r="C21">
        <v>17000</v>
      </c>
      <c r="D21">
        <v>11</v>
      </c>
      <c r="F21">
        <f>E24*D21</f>
        <v>18857.142857142855</v>
      </c>
      <c r="I21">
        <v>2048</v>
      </c>
      <c r="J21">
        <v>887168</v>
      </c>
      <c r="K21">
        <v>11</v>
      </c>
      <c r="M21">
        <f>L27*K21</f>
        <v>794231.90909090906</v>
      </c>
    </row>
    <row r="22" spans="1:13" x14ac:dyDescent="0.2">
      <c r="B22">
        <v>4096</v>
      </c>
      <c r="C22">
        <v>20000</v>
      </c>
      <c r="D22">
        <v>12</v>
      </c>
      <c r="F22">
        <f>D22*E24</f>
        <v>20571.428571428572</v>
      </c>
      <c r="I22">
        <v>4096</v>
      </c>
      <c r="J22">
        <v>912367</v>
      </c>
      <c r="K22">
        <v>12</v>
      </c>
      <c r="M22">
        <f>K22*L27</f>
        <v>866434.80991735531</v>
      </c>
    </row>
    <row r="23" spans="1:13" x14ac:dyDescent="0.2">
      <c r="I23">
        <f>I22*2</f>
        <v>8192</v>
      </c>
      <c r="J23">
        <v>1170045</v>
      </c>
      <c r="K23">
        <v>13</v>
      </c>
      <c r="M23">
        <f>K23*L27</f>
        <v>938637.71074380155</v>
      </c>
    </row>
    <row r="24" spans="1:13" x14ac:dyDescent="0.2">
      <c r="C24">
        <f>AVERAGE(C15:C23)</f>
        <v>13500</v>
      </c>
      <c r="D24">
        <f>AVERAGE(D15:D23)</f>
        <v>7.875</v>
      </c>
      <c r="E24">
        <f>C24/D24</f>
        <v>1714.2857142857142</v>
      </c>
      <c r="I24">
        <f>I23*2</f>
        <v>16384</v>
      </c>
      <c r="J24">
        <v>1185199</v>
      </c>
      <c r="K24">
        <v>14</v>
      </c>
      <c r="M24">
        <f>K24*L27</f>
        <v>1010840.6115702479</v>
      </c>
    </row>
    <row r="25" spans="1:13" x14ac:dyDescent="0.2">
      <c r="I25">
        <f>I24*2</f>
        <v>32768</v>
      </c>
      <c r="J25">
        <v>1189186</v>
      </c>
      <c r="K25">
        <v>15</v>
      </c>
      <c r="M25">
        <f>L27*K25</f>
        <v>1083043.5123966942</v>
      </c>
    </row>
    <row r="26" spans="1:13" x14ac:dyDescent="0.2">
      <c r="A26" t="s">
        <v>19</v>
      </c>
      <c r="B26" t="s">
        <v>20</v>
      </c>
      <c r="I26">
        <f>I25*2</f>
        <v>65536</v>
      </c>
      <c r="J26">
        <v>1289047</v>
      </c>
      <c r="K26">
        <v>16</v>
      </c>
      <c r="M26">
        <f>L27*K26</f>
        <v>1155246.4132231404</v>
      </c>
    </row>
    <row r="27" spans="1:13" x14ac:dyDescent="0.2">
      <c r="J27">
        <f>AVERAGE(J15:J26)</f>
        <v>728045.91666666663</v>
      </c>
      <c r="K27">
        <f>AVERAGE(K15:K26)</f>
        <v>10.083333333333334</v>
      </c>
      <c r="L27">
        <f>J27/K27</f>
        <v>72202.900826446275</v>
      </c>
    </row>
    <row r="28" spans="1:13" x14ac:dyDescent="0.2">
      <c r="A28" t="s">
        <v>21</v>
      </c>
      <c r="B28" t="s">
        <v>22</v>
      </c>
    </row>
    <row r="29" spans="1:13" x14ac:dyDescent="0.2">
      <c r="B29" t="s">
        <v>23</v>
      </c>
    </row>
    <row r="30" spans="1:13" x14ac:dyDescent="0.2">
      <c r="B30" t="s">
        <v>24</v>
      </c>
    </row>
    <row r="37" spans="6:10" ht="51" x14ac:dyDescent="0.2">
      <c r="F37" t="s">
        <v>14</v>
      </c>
      <c r="G37" s="1" t="s">
        <v>15</v>
      </c>
      <c r="H37" s="1" t="s">
        <v>16</v>
      </c>
      <c r="I37" s="1" t="s">
        <v>17</v>
      </c>
      <c r="J37" s="1" t="s">
        <v>18</v>
      </c>
    </row>
    <row r="38" spans="6:10" x14ac:dyDescent="0.2">
      <c r="F38">
        <v>8</v>
      </c>
      <c r="G38">
        <v>292639</v>
      </c>
      <c r="H38">
        <v>3</v>
      </c>
      <c r="J38">
        <f>H38*I47</f>
        <v>218770.18181818182</v>
      </c>
    </row>
    <row r="39" spans="6:10" x14ac:dyDescent="0.2">
      <c r="F39">
        <v>256</v>
      </c>
      <c r="G39">
        <v>319973</v>
      </c>
      <c r="H39">
        <v>8</v>
      </c>
      <c r="J39">
        <f>I47*H39</f>
        <v>583387.15151515149</v>
      </c>
    </row>
    <row r="40" spans="6:10" x14ac:dyDescent="0.2">
      <c r="F40">
        <v>512</v>
      </c>
      <c r="G40">
        <v>341725</v>
      </c>
      <c r="H40">
        <v>9</v>
      </c>
      <c r="J40">
        <f>H40*I47</f>
        <v>656310.54545454541</v>
      </c>
    </row>
    <row r="41" spans="6:10" x14ac:dyDescent="0.2">
      <c r="F41">
        <v>1024</v>
      </c>
      <c r="G41">
        <v>544434</v>
      </c>
      <c r="H41">
        <v>10</v>
      </c>
      <c r="J41">
        <f>I47*H41</f>
        <v>729233.93939393933</v>
      </c>
    </row>
    <row r="42" spans="6:10" x14ac:dyDescent="0.2">
      <c r="F42">
        <v>2048</v>
      </c>
      <c r="G42">
        <v>887168</v>
      </c>
      <c r="H42">
        <v>11</v>
      </c>
      <c r="J42">
        <f>I47*H42</f>
        <v>802157.33333333326</v>
      </c>
    </row>
    <row r="43" spans="6:10" x14ac:dyDescent="0.2">
      <c r="F43">
        <v>8192</v>
      </c>
      <c r="G43">
        <v>1170045</v>
      </c>
      <c r="H43">
        <v>13</v>
      </c>
      <c r="J43">
        <f>H43*I47</f>
        <v>948004.12121212122</v>
      </c>
    </row>
    <row r="44" spans="6:10" x14ac:dyDescent="0.2">
      <c r="F44">
        <v>16384</v>
      </c>
      <c r="G44">
        <v>1185199</v>
      </c>
      <c r="H44">
        <v>14</v>
      </c>
      <c r="J44">
        <f>H44*I47</f>
        <v>1020927.5151515151</v>
      </c>
    </row>
    <row r="45" spans="6:10" x14ac:dyDescent="0.2">
      <c r="F45">
        <v>32768</v>
      </c>
      <c r="G45">
        <v>1189186</v>
      </c>
      <c r="H45">
        <v>15</v>
      </c>
      <c r="J45">
        <f>I47*H45</f>
        <v>1093850.9090909089</v>
      </c>
    </row>
    <row r="46" spans="6:10" x14ac:dyDescent="0.2">
      <c r="F46">
        <v>65536</v>
      </c>
      <c r="G46">
        <v>1289047</v>
      </c>
      <c r="H46">
        <v>16</v>
      </c>
      <c r="J46">
        <f>I47*H46</f>
        <v>1166774.303030303</v>
      </c>
    </row>
    <row r="47" spans="6:10" x14ac:dyDescent="0.2">
      <c r="G47">
        <f>AVERAGE(G38:G46)</f>
        <v>802157.33333333337</v>
      </c>
      <c r="H47">
        <f>AVERAGE(H38:H46)</f>
        <v>11</v>
      </c>
      <c r="I47">
        <f>G47/H47</f>
        <v>72923.393939393936</v>
      </c>
    </row>
  </sheetData>
  <mergeCells count="1">
    <mergeCell ref="B2:I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Varada, Sai Nikhil</dc:creator>
  <cp:lastModifiedBy>Varada, Sai Nikhil</cp:lastModifiedBy>
  <dcterms:created xsi:type="dcterms:W3CDTF">2023-10-06T03:48:06Z</dcterms:created>
  <dcterms:modified xsi:type="dcterms:W3CDTF">2023-10-06T23:29:00Z</dcterms:modified>
</cp:coreProperties>
</file>