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72E95380-39BB-4537-B72B-69A0D0F4F564}" xr6:coauthVersionLast="47" xr6:coauthVersionMax="47" xr10:uidLastSave="{00000000-0000-0000-0000-000000000000}"/>
  <bookViews>
    <workbookView xWindow="-120" yWindow="-120" windowWidth="24240" windowHeight="13140" activeTab="1" xr2:uid="{F8420BDF-C08E-4FBB-891B-F574F63AC6D0}"/>
  </bookViews>
  <sheets>
    <sheet name="BlinkIT Grocery Data" sheetId="1" r:id="rId1"/>
    <sheet name="BlinkIT Dashboard" sheetId="2" r:id="rId2"/>
    <sheet name="Pivot Tables" sheetId="3" r:id="rId3"/>
  </sheets>
  <definedNames>
    <definedName name="_xlchart.v2.0" hidden="1">'Pivot Tables'!$L$34:$L$36</definedName>
    <definedName name="_xlchart.v2.1" hidden="1">'Pivot Tables'!$M$33</definedName>
    <definedName name="_xlchart.v2.2" hidden="1">'Pivot Tables'!$M$34:$M$36</definedName>
    <definedName name="_xlchart.v2.3" hidden="1">'Pivot Tables'!$L$34:$L$36</definedName>
    <definedName name="_xlchart.v2.4" hidden="1">'Pivot Tables'!$M$33</definedName>
    <definedName name="_xlchart.v2.5" hidden="1">'Pivot Tables'!$M$34:$M$36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5" i="3" l="1"/>
  <c r="L36" i="3"/>
  <c r="L34" i="3"/>
  <c r="D8" i="3"/>
  <c r="C8" i="3"/>
  <c r="A8" i="3"/>
  <c r="M36" i="3"/>
  <c r="M34" i="3"/>
  <c r="B8" i="3"/>
  <c r="M35" i="3"/>
</calcChain>
</file>

<file path=xl/sharedStrings.xml><?xml version="1.0" encoding="utf-8"?>
<sst xmlns="http://schemas.openxmlformats.org/spreadsheetml/2006/main" count="59758" uniqueCount="1634">
  <si>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</si>
  <si>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</si>
  <si>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</si>
  <si>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</si>
  <si>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</si>
  <si>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</si>
  <si>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</si>
  <si>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</si>
  <si>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</si>
  <si>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</si>
  <si>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</si>
  <si>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</si>
  <si>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</si>
  <si>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</si>
  <si>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</si>
  <si>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</si>
  <si>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</si>
  <si>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</si>
  <si>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</si>
  <si>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</si>
  <si>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</si>
  <si>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</si>
  <si>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</si>
  <si>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</si>
  <si>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</si>
  <si>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</si>
  <si>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</si>
  <si>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</si>
  <si>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</si>
  <si>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</si>
  <si>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</si>
  <si>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</si>
  <si>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</si>
  <si>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</si>
  <si>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</si>
  <si>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</si>
  <si>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</si>
  <si>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</si>
  <si>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</si>
  <si>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</si>
  <si>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</si>
  <si>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</si>
  <si>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</si>
  <si>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</si>
  <si>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</si>
  <si>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</si>
  <si>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</si>
  <si>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</si>
  <si>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</si>
  <si>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</si>
  <si>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</si>
  <si>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</si>
  <si>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</si>
  <si>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</si>
  <si>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</si>
  <si>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</si>
  <si>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</si>
  <si>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</si>
  <si>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</si>
  <si>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</si>
  <si>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</si>
  <si>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</si>
  <si>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</si>
  <si>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</si>
  <si>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</si>
  <si>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</si>
  <si>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</si>
  <si>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</si>
  <si>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</si>
  <si>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</si>
  <si>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</si>
  <si>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</si>
  <si>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</si>
  <si>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</si>
  <si>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</si>
  <si>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</si>
  <si>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</si>
  <si>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</si>
  <si>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</si>
  <si>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</si>
  <si>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</si>
  <si>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</si>
  <si>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</si>
  <si>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</si>
  <si>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</si>
  <si>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</si>
  <si>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</si>
  <si>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</si>
  <si>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</si>
  <si>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</si>
  <si>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</si>
  <si>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</si>
  <si>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</si>
  <si>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</si>
  <si>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</si>
  <si>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</si>
  <si>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</si>
  <si>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</si>
  <si>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</si>
  <si>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</si>
  <si>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</si>
  <si>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</si>
  <si>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</si>
  <si>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</si>
  <si>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</si>
  <si>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</si>
  <si>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</si>
  <si>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</si>
  <si>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</si>
  <si>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</si>
  <si>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</si>
  <si>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</si>
  <si>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</si>
  <si>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</si>
  <si>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</si>
  <si>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</si>
  <si>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</si>
  <si>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</si>
  <si>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</si>
  <si>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</si>
  <si>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</si>
  <si>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</si>
  <si>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</si>
  <si>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</si>
  <si>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</si>
  <si>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</si>
  <si>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</si>
  <si>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</si>
  <si>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</si>
  <si>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</si>
  <si>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</si>
  <si>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</si>
  <si>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</si>
  <si>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</si>
  <si>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</si>
  <si>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</si>
  <si>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</si>
  <si>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</si>
  <si>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</si>
  <si>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</si>
  <si>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</si>
  <si>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</si>
  <si>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</si>
  <si>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</si>
  <si>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</si>
  <si>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</si>
  <si>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</si>
  <si>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</si>
  <si>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</si>
  <si>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</si>
  <si>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</si>
  <si>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</si>
  <si>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</si>
  <si>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</si>
  <si>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</si>
  <si>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</si>
  <si>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</si>
  <si>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</si>
  <si>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</si>
  <si>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</si>
  <si>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</si>
  <si>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</si>
  <si>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</si>
  <si>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</si>
  <si>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</si>
  <si>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</si>
  <si>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</si>
  <si>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</si>
  <si>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</si>
  <si>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</si>
  <si>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</si>
  <si>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</si>
  <si>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</si>
  <si>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</si>
  <si>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</si>
  <si>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</si>
  <si>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</si>
  <si>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</si>
  <si>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</si>
  <si>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</si>
  <si>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</si>
  <si>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</si>
  <si>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</si>
  <si>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</si>
  <si>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</si>
  <si>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</si>
  <si>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</si>
  <si>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</si>
  <si>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</si>
  <si>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</si>
  <si>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</si>
  <si>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</si>
  <si>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</si>
  <si>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</si>
  <si>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</si>
  <si>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</si>
  <si>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</si>
  <si>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</si>
  <si>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</si>
  <si>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</si>
  <si>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</si>
  <si>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</si>
  <si>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</si>
  <si>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</si>
  <si>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</si>
  <si>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</si>
  <si>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</si>
  <si>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</si>
  <si>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</si>
  <si>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</si>
  <si>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</si>
  <si>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</si>
  <si>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</si>
  <si>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</si>
  <si>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</si>
  <si>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</si>
  <si>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</si>
  <si>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</si>
  <si>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</si>
  <si>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</si>
  <si>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</si>
  <si>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</si>
  <si>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</si>
  <si>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</si>
  <si>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</si>
  <si>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</si>
  <si>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</si>
  <si>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</si>
  <si>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</si>
  <si>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</si>
  <si>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</si>
  <si>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</si>
  <si>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</si>
  <si>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</si>
  <si>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</si>
  <si>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</si>
  <si>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</si>
  <si>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</si>
  <si>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</si>
  <si>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</si>
  <si>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</si>
  <si>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</si>
  <si>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</si>
  <si>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</si>
  <si>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</si>
  <si>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</si>
  <si>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</si>
  <si>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</si>
  <si>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</si>
  <si>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</si>
  <si>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</si>
  <si>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</si>
  <si>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</si>
  <si>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</si>
  <si>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</si>
  <si>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</si>
  <si>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</si>
  <si>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</si>
  <si>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</si>
  <si>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</si>
  <si>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</si>
  <si>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</si>
  <si>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</si>
  <si>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</si>
  <si>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</si>
  <si>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</si>
  <si>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</si>
  <si>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</si>
  <si>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</si>
  <si>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</si>
  <si>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</si>
  <si>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</si>
  <si>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</si>
  <si>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</si>
  <si>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</si>
  <si>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</si>
  <si>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</si>
  <si>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</si>
  <si>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</si>
  <si>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</si>
  <si>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</si>
  <si>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</si>
  <si>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</si>
  <si>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</si>
  <si>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</si>
  <si>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</si>
  <si>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</si>
  <si>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</si>
  <si>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</si>
  <si>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</si>
  <si>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</si>
  <si>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</si>
  <si>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</si>
  <si>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</si>
  <si>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</si>
  <si>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</si>
  <si>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</si>
  <si>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</si>
  <si>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</si>
  <si>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</si>
  <si>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</si>
  <si>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</si>
  <si>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</si>
  <si>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</si>
  <si>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</si>
  <si>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</si>
  <si>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</si>
  <si>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</si>
  <si>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</si>
  <si>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</si>
  <si>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</si>
  <si>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</si>
  <si>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</si>
  <si>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</si>
  <si>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</si>
  <si>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</si>
  <si>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</si>
  <si>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</si>
  <si>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</si>
  <si>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</si>
  <si>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</si>
  <si>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</si>
  <si>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</si>
  <si>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</si>
  <si>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</si>
  <si>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</si>
  <si>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</si>
  <si>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</si>
  <si>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</si>
  <si>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</si>
  <si>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</si>
  <si>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</si>
  <si>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</si>
  <si>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</si>
  <si>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</si>
  <si>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</si>
  <si>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</si>
  <si>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</si>
  <si>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</si>
  <si>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</si>
  <si>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</si>
  <si>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</si>
  <si>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</si>
  <si>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</si>
  <si>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</si>
  <si>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</si>
  <si>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</si>
  <si>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</si>
  <si>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</si>
  <si>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</si>
  <si>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</si>
  <si>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</si>
  <si>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</si>
  <si>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</si>
  <si>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</si>
  <si>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</si>
  <si>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</si>
  <si>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</si>
  <si>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</si>
  <si>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</si>
  <si>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</si>
  <si>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</si>
  <si>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</si>
  <si>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</si>
  <si>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</si>
  <si>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</si>
  <si>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</si>
  <si>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</si>
  <si>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</si>
  <si>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</si>
  <si>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</si>
  <si>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</si>
  <si>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</si>
  <si>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</si>
  <si>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</si>
  <si>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</si>
  <si>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</si>
  <si>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</si>
  <si>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</si>
  <si>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</si>
  <si>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</si>
  <si>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</si>
  <si>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</si>
  <si>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</si>
  <si>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</si>
  <si>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</si>
  <si>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</si>
  <si>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</si>
  <si>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</si>
  <si>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</si>
  <si>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</si>
  <si>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</si>
  <si>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</si>
  <si>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</si>
  <si>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</si>
  <si>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</si>
  <si>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</si>
  <si>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</si>
  <si>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</si>
  <si>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</si>
  <si>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</si>
  <si>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</si>
  <si>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</si>
  <si>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</si>
  <si>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</si>
  <si>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</si>
  <si>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</si>
  <si>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</si>
  <si>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</si>
  <si>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</si>
  <si>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</si>
  <si>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</si>
  <si>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</si>
  <si>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</si>
  <si>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</si>
  <si>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</si>
  <si>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</si>
  <si>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</si>
  <si>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</si>
  <si>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</si>
  <si>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</si>
  <si>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</si>
  <si>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</si>
  <si>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</si>
  <si>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</si>
  <si>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</si>
  <si>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</si>
  <si>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</si>
  <si>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</si>
  <si>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</si>
  <si>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</si>
  <si>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</si>
  <si>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</si>
  <si>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</si>
  <si>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</si>
  <si>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</si>
  <si>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</si>
  <si>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</si>
  <si>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</si>
  <si>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</si>
  <si>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</si>
  <si>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</si>
  <si>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</si>
  <si>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</si>
  <si>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</si>
  <si>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</si>
  <si>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</si>
  <si>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</si>
  <si>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</si>
  <si>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</si>
  <si>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</si>
  <si>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</si>
  <si>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</si>
  <si>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</si>
  <si>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</si>
  <si>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</si>
  <si>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</si>
  <si>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</si>
  <si>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</si>
  <si>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</si>
  <si>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</si>
  <si>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</si>
  <si>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</si>
  <si>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</si>
  <si>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</si>
  <si>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</si>
  <si>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</si>
  <si>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</si>
  <si>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</si>
  <si>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</si>
  <si>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</si>
  <si>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</si>
  <si>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</si>
  <si>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</si>
  <si>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</si>
  <si>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</si>
  <si>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</si>
  <si>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</si>
  <si>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</si>
  <si>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</si>
  <si>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</si>
  <si>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</si>
  <si>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</si>
  <si>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</si>
  <si>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</si>
  <si>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</si>
  <si>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</si>
  <si>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</si>
  <si>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</si>
  <si>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</si>
  <si>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</si>
  <si>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</si>
  <si>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</si>
  <si>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</si>
  <si>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</si>
  <si>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</si>
  <si>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</si>
  <si>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</si>
  <si>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</si>
  <si>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</si>
  <si>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</si>
  <si>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</si>
  <si>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</si>
  <si>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</si>
  <si>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</si>
  <si>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</si>
  <si>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</si>
  <si>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</si>
  <si>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</si>
  <si>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</si>
  <si>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</si>
  <si>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</si>
  <si>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</si>
  <si>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</si>
  <si>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</si>
  <si>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</si>
  <si>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</si>
  <si>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</si>
  <si>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</si>
  <si>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</si>
  <si>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</si>
  <si>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</si>
  <si>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</si>
  <si>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</si>
  <si>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</si>
  <si>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</si>
  <si>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</si>
  <si>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</si>
  <si>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</si>
  <si>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</si>
  <si>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</si>
  <si>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</si>
  <si>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</si>
  <si>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</si>
  <si>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</si>
  <si>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</si>
  <si>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</si>
  <si>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</si>
  <si>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</si>
  <si>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</si>
  <si>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</si>
  <si>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</si>
  <si>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</si>
  <si>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</si>
  <si>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</si>
  <si>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</si>
  <si>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</si>
  <si>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</si>
  <si>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</si>
  <si>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</si>
  <si>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</si>
  <si>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</si>
  <si>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</si>
  <si>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</si>
  <si>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</si>
  <si>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</si>
  <si>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</si>
  <si>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</si>
  <si>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</si>
  <si>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</si>
  <si>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</si>
  <si>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</si>
  <si>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</si>
  <si>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</si>
  <si>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</si>
  <si>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</si>
  <si>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</si>
  <si>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</si>
  <si>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</si>
  <si>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</si>
  <si>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</si>
  <si>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</si>
  <si>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</si>
  <si>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</si>
  <si>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</si>
  <si>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</si>
  <si>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</si>
  <si>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</si>
  <si>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</si>
  <si>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</si>
  <si>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</si>
  <si>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</si>
  <si>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</si>
  <si>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</si>
  <si>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</si>
  <si>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</si>
  <si>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</si>
  <si>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</si>
  <si>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</si>
  <si>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</si>
  <si>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</si>
  <si>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</si>
  <si>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</si>
  <si>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</si>
  <si>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</si>
  <si>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</si>
  <si>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</si>
  <si>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</si>
  <si>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</si>
  <si>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</si>
  <si>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</si>
  <si>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</si>
  <si>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</si>
  <si>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</si>
  <si>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</si>
  <si>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</si>
  <si>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</si>
  <si>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</si>
  <si>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</si>
  <si>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</si>
  <si>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</si>
  <si>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</si>
  <si>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</si>
  <si>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</si>
  <si>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</si>
  <si>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</si>
  <si>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</si>
  <si>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</si>
  <si>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</si>
  <si>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</si>
  <si>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</si>
  <si>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</si>
  <si>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</si>
  <si>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</si>
  <si>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</si>
  <si>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</si>
  <si>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</si>
  <si>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</si>
  <si>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</si>
  <si>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</si>
  <si>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</si>
  <si>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</si>
  <si>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</si>
  <si>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</si>
  <si>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</si>
  <si>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</si>
  <si>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</si>
  <si>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</si>
  <si>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</si>
  <si>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</si>
  <si>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</si>
  <si>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</si>
  <si>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</si>
  <si>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</si>
  <si>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</si>
  <si>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</si>
  <si>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</si>
  <si>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</si>
  <si>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</si>
  <si>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</si>
  <si>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</si>
  <si>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</si>
  <si>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</si>
  <si>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</si>
  <si>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</si>
  <si>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</si>
  <si>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</si>
  <si>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</si>
  <si>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</si>
  <si>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</si>
  <si>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</si>
  <si>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</si>
  <si>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</si>
  <si>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</si>
  <si>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</si>
  <si>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</si>
  <si>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</si>
  <si>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</si>
  <si>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</si>
  <si>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</si>
  <si>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</si>
  <si>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</si>
  <si>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</si>
  <si>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</si>
  <si>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</si>
  <si>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</si>
  <si>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</si>
  <si>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</si>
  <si>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</si>
  <si>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</si>
  <si>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</si>
  <si>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</si>
  <si>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</si>
  <si>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</si>
  <si>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</si>
  <si>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</si>
  <si>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</si>
  <si>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</si>
  <si>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</si>
  <si>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</si>
  <si>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</si>
  <si>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</si>
  <si>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</si>
  <si>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</si>
  <si>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</si>
  <si>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</si>
  <si>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</si>
  <si>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</si>
  <si>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</si>
  <si>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</si>
  <si>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</si>
  <si>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</si>
  <si>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</si>
  <si>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</si>
  <si>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</si>
  <si>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</si>
  <si>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</si>
  <si>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</si>
  <si>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</si>
  <si>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</si>
  <si>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</si>
  <si>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</si>
  <si>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</si>
  <si>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</si>
  <si>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</si>
  <si>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</si>
  <si>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</si>
  <si>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</si>
  <si>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</si>
  <si>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</si>
  <si>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</si>
  <si>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</si>
  <si>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</si>
  <si>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</si>
  <si>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</si>
  <si>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</si>
  <si>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</si>
  <si>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</si>
  <si>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</si>
  <si>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</si>
  <si>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</si>
  <si>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</si>
  <si>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</si>
  <si>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</si>
  <si>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</si>
  <si>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</si>
  <si>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</si>
  <si>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</si>
  <si>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</si>
  <si>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</si>
  <si>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</si>
  <si>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</si>
  <si>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</si>
  <si>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</si>
  <si>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</si>
  <si>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</si>
  <si>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</si>
  <si>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</si>
  <si>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</si>
  <si>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</si>
  <si>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</si>
  <si>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</si>
  <si>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</si>
  <si>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</si>
  <si>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</si>
  <si>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</si>
  <si>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</si>
  <si>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</si>
  <si>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</si>
  <si>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</si>
  <si>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</si>
  <si>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</si>
  <si>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</si>
  <si>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</si>
  <si>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</si>
  <si>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</si>
  <si>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</si>
  <si>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</si>
  <si>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</si>
  <si>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</si>
  <si>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</si>
  <si>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</si>
  <si>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</si>
  <si>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</si>
  <si>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</si>
  <si>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</si>
  <si>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</si>
  <si>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</si>
  <si>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</si>
  <si>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</si>
  <si>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</si>
  <si>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</si>
  <si>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</si>
  <si>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</si>
  <si>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</si>
  <si>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</si>
  <si>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</si>
  <si>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</si>
  <si>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</si>
  <si>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</si>
  <si>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</si>
  <si>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</si>
  <si>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</si>
  <si>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</si>
  <si>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</si>
  <si>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</si>
  <si>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</si>
  <si>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</si>
  <si>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</si>
  <si>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</si>
  <si>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</si>
  <si>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</si>
  <si>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</si>
  <si>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</si>
  <si>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</si>
  <si>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</si>
  <si>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</si>
  <si>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</si>
  <si>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</si>
  <si>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</si>
  <si>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</si>
  <si>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</si>
  <si>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</si>
  <si>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</si>
  <si>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</si>
  <si>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</si>
  <si>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</si>
  <si>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</si>
  <si>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</si>
  <si>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</si>
  <si>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</si>
  <si>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</si>
  <si>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</si>
  <si>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</si>
  <si>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</si>
  <si>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</si>
  <si>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</si>
  <si>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</si>
  <si>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</si>
  <si>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</si>
  <si>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</si>
  <si>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</si>
  <si>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</si>
  <si>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</si>
  <si>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</si>
  <si>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</si>
  <si>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</si>
  <si>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</si>
  <si>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</si>
  <si>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</si>
  <si>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</si>
  <si>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</si>
  <si>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</si>
  <si>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</si>
  <si>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</si>
  <si>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</si>
  <si>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</si>
  <si>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</si>
  <si>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</si>
  <si>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</si>
  <si>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</si>
  <si>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</si>
  <si>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</si>
  <si>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</si>
  <si>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</si>
  <si>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</si>
  <si>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</si>
  <si>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</si>
  <si>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</si>
  <si>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</si>
  <si>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</si>
  <si>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</si>
  <si>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</si>
  <si>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</si>
  <si>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</si>
  <si>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</si>
  <si>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</si>
  <si>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</si>
  <si>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</si>
  <si>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</si>
  <si>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</si>
  <si>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</si>
  <si>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</si>
  <si>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</si>
  <si>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</si>
  <si>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</si>
  <si>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</si>
  <si>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</si>
  <si>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</si>
  <si>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</si>
  <si>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</si>
  <si>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</si>
  <si>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</si>
  <si>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</si>
  <si>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</si>
  <si>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</si>
  <si>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</si>
  <si>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</si>
  <si>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</si>
  <si>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</si>
  <si>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</si>
  <si>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</si>
  <si>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</si>
  <si>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</si>
  <si>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</si>
  <si>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</si>
  <si>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</si>
  <si>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</si>
  <si>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</si>
  <si>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</si>
  <si>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</si>
  <si>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</si>
  <si>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</si>
  <si>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</si>
  <si>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</si>
  <si>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</si>
  <si>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</si>
  <si>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</si>
  <si>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</si>
  <si>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</si>
  <si>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</si>
  <si>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</si>
  <si>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</si>
  <si>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</si>
  <si>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</si>
  <si>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</si>
  <si>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</si>
  <si>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</si>
  <si>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</si>
  <si>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</si>
  <si>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</si>
  <si>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</si>
  <si>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</si>
  <si>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</si>
  <si>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</si>
  <si>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</si>
  <si>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</si>
  <si>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</si>
  <si>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</si>
  <si>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</si>
  <si>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</si>
  <si>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</si>
  <si>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</si>
  <si>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</si>
  <si>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</si>
  <si>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</si>
  <si>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</si>
  <si>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</si>
  <si>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</si>
  <si>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</si>
  <si>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</si>
  <si>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</si>
  <si>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</si>
  <si>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</si>
  <si>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</si>
  <si>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</si>
  <si>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</si>
  <si>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</si>
  <si>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</si>
  <si>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</si>
  <si>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</si>
  <si>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</si>
  <si>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</si>
  <si>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</si>
  <si>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</si>
  <si>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</si>
  <si>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</si>
  <si>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</si>
  <si>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</si>
  <si>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</si>
  <si>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</si>
  <si>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</si>
  <si>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</si>
  <si>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</si>
  <si>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</si>
  <si>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</si>
  <si>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</si>
  <si>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</si>
  <si>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</si>
  <si>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</si>
  <si>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</si>
  <si>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</si>
  <si>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</si>
  <si>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</si>
  <si>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</si>
  <si>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</si>
  <si>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</si>
  <si>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</si>
  <si>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</si>
  <si>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</si>
  <si>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</si>
  <si>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</si>
  <si>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</si>
  <si>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</si>
  <si>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</si>
  <si>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</si>
  <si>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</si>
  <si>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</si>
  <si>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</si>
  <si>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</si>
  <si>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</si>
  <si>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</si>
  <si>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</si>
  <si>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</si>
  <si>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</si>
  <si>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</si>
  <si>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</si>
  <si>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</si>
  <si>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</si>
  <si>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</si>
  <si>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</si>
  <si>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</si>
  <si>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</si>
  <si>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</si>
  <si>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</si>
  <si>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</si>
  <si>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</si>
  <si>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</si>
  <si>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</si>
  <si>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</si>
  <si>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</si>
  <si>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</si>
  <si>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</si>
  <si>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</si>
  <si>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</si>
  <si>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</si>
  <si>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</si>
  <si>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</si>
  <si>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</si>
  <si>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</si>
  <si>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</si>
  <si>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</si>
  <si>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</si>
  <si>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</si>
  <si>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</si>
  <si>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</si>
  <si>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</si>
  <si>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</si>
  <si>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</si>
  <si>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</si>
  <si>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</si>
  <si>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</si>
  <si>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</si>
  <si>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</si>
  <si>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</si>
  <si>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</si>
  <si>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</si>
  <si>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</si>
  <si>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</si>
  <si>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</si>
  <si>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</si>
  <si>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</si>
  <si>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</si>
  <si>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</si>
  <si>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</si>
  <si>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</si>
  <si>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</si>
  <si>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</si>
  <si>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</si>
  <si>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</si>
  <si>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</si>
  <si>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</si>
  <si>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</si>
  <si>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</si>
  <si>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</si>
  <si>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</si>
  <si>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</si>
  <si>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</si>
  <si>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</si>
  <si>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</si>
  <si>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</si>
  <si>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</si>
  <si>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</si>
  <si>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</si>
  <si>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</si>
  <si>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</si>
  <si>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</si>
  <si>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</si>
  <si>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</si>
  <si>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</si>
  <si>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</si>
  <si>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</si>
  <si>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</si>
  <si>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</si>
  <si>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</si>
  <si>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</si>
  <si>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</si>
  <si>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</si>
  <si>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</si>
  <si>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</si>
  <si>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</si>
  <si>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</si>
  <si>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</si>
  <si>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</si>
  <si>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</si>
  <si>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</si>
  <si>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</si>
  <si>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</si>
  <si>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</si>
  <si>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</si>
  <si>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</si>
  <si>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</si>
  <si>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</si>
  <si>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</si>
  <si>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</si>
  <si>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</si>
  <si>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</si>
  <si>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</si>
  <si>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</si>
  <si>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</si>
  <si>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</si>
  <si>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</si>
  <si>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</si>
  <si>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</si>
  <si>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</si>
  <si>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</si>
  <si>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</si>
  <si>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</si>
  <si>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</si>
  <si>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</si>
  <si>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</si>
  <si>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</si>
  <si>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</si>
  <si>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</si>
  <si>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</si>
  <si>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</si>
  <si>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</si>
  <si>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</si>
  <si>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</si>
  <si>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</si>
  <si>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</si>
  <si>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</si>
  <si>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</si>
  <si>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</si>
  <si>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</si>
  <si>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</si>
  <si>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</si>
  <si>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</si>
  <si>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</si>
  <si>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</si>
  <si>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</si>
  <si>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</si>
  <si>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</si>
  <si>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</si>
  <si>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</si>
  <si>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</si>
  <si>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</si>
  <si>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</si>
  <si>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</si>
  <si>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</si>
  <si>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</si>
  <si>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</si>
  <si>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</si>
  <si>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</si>
  <si>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</si>
  <si>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</si>
  <si>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</si>
  <si>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</si>
  <si>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</si>
  <si>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</si>
  <si>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</si>
  <si>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</si>
  <si>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</si>
  <si>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</si>
  <si>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</si>
  <si>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</si>
  <si>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</si>
  <si>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</si>
  <si>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</si>
  <si>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</si>
  <si>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</si>
  <si>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</si>
  <si>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</si>
  <si>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</si>
  <si>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</si>
  <si>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</si>
  <si>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</si>
  <si>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</si>
  <si>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</si>
  <si>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</si>
  <si>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</si>
  <si>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</si>
  <si>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</si>
  <si>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</si>
  <si>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</si>
  <si>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</si>
  <si>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</si>
  <si>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</si>
  <si>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</si>
  <si>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</si>
  <si>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</si>
  <si>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</si>
  <si>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</si>
  <si>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</si>
  <si>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</si>
  <si>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</si>
  <si>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</si>
  <si>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</si>
  <si>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</si>
  <si>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</si>
  <si>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</si>
  <si>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</si>
  <si>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</si>
  <si>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</si>
  <si>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</si>
  <si>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</si>
  <si>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</si>
  <si>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</si>
  <si>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</si>
  <si>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</si>
  <si>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</si>
  <si>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</si>
  <si>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</si>
  <si>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</si>
  <si>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</si>
  <si>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</si>
  <si>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</si>
  <si>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</si>
  <si>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</si>
  <si>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</si>
  <si>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</si>
  <si>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</si>
  <si>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</si>
  <si>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</si>
  <si>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</si>
  <si>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</si>
  <si>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</si>
  <si>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</si>
  <si>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</si>
  <si>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</si>
  <si>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</si>
  <si>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</si>
  <si>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</si>
  <si>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</si>
  <si>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</si>
  <si>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</si>
  <si>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</si>
  <si>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</si>
  <si>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</si>
  <si>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</si>
  <si>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</si>
  <si>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</si>
  <si>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</si>
  <si>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</si>
  <si>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</si>
  <si>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</si>
  <si>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</si>
  <si>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</si>
  <si>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</si>
  <si>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</si>
  <si>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</si>
  <si>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</si>
  <si>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</si>
  <si>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</si>
  <si>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</si>
  <si>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</si>
  <si>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</si>
  <si>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</si>
  <si>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</si>
  <si>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</si>
  <si>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</si>
  <si>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</si>
  <si>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</si>
  <si>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</si>
  <si>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</si>
  <si>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</si>
  <si>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</si>
  <si>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</si>
  <si>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</si>
  <si>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</si>
  <si>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</si>
  <si>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</si>
  <si>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</si>
  <si>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</si>
  <si>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</si>
  <si>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</si>
  <si>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</si>
  <si>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</si>
  <si>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</si>
  <si>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</si>
  <si>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</si>
  <si>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</si>
  <si>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</si>
  <si>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</si>
  <si>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</si>
  <si>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</si>
  <si>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</si>
  <si>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</si>
  <si>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</si>
  <si>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</si>
  <si>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</si>
  <si>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</si>
  <si>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</si>
  <si>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</si>
  <si>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</si>
  <si>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</si>
  <si>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</si>
  <si>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</si>
  <si>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</si>
  <si>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</si>
  <si>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</si>
  <si>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</si>
  <si>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</si>
  <si>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</si>
  <si>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</si>
  <si>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</si>
  <si>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</si>
  <si>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</si>
  <si>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</si>
  <si>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</si>
  <si>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</si>
  <si>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</si>
  <si>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</si>
  <si>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</si>
  <si>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</si>
  <si>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</si>
  <si>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</si>
  <si>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</si>
  <si>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</si>
  <si>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</si>
  <si>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</si>
  <si>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</si>
  <si>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</si>
  <si>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</si>
  <si>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</si>
  <si>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</si>
  <si>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</si>
  <si>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</si>
  <si>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</si>
  <si>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</si>
  <si>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</si>
  <si>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</si>
  <si>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</si>
  <si>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</si>
  <si>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</si>
  <si>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</si>
  <si>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</si>
  <si>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</si>
  <si>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</si>
  <si>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</si>
  <si>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</si>
  <si>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</si>
  <si>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</si>
  <si>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</si>
  <si>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</si>
  <si>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</si>
  <si>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</si>
  <si>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</si>
  <si>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</si>
  <si>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</si>
  <si>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</si>
  <si>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</si>
  <si>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</si>
  <si>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</si>
  <si>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</si>
  <si>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</si>
  <si>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</si>
  <si>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</si>
  <si>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</si>
  <si>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</si>
  <si>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</si>
  <si>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</si>
  <si>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</si>
  <si>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</si>
  <si>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</si>
  <si>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</si>
  <si>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</si>
  <si>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</si>
  <si>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</si>
  <si>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</si>
  <si>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</si>
  <si>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</si>
  <si>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</si>
  <si>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</si>
  <si>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</si>
  <si>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</si>
  <si>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</si>
  <si>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</si>
  <si>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</si>
  <si>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</si>
  <si>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</si>
  <si>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</si>
  <si>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</si>
  <si>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</si>
  <si>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</si>
  <si>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</si>
  <si>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</si>
  <si>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</si>
  <si>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</si>
  <si>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</si>
  <si>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</si>
  <si>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</si>
  <si>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</si>
  <si>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</si>
  <si>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</si>
  <si>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</si>
  <si>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</si>
  <si>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</si>
  <si>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</si>
  <si>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</si>
  <si>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</si>
  <si>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</si>
  <si>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</si>
  <si>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</si>
  <si>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</si>
  <si>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</si>
  <si>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</si>
  <si>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</si>
  <si>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</si>
  <si>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</si>
  <si>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</si>
  <si>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</si>
  <si>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</si>
  <si>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</si>
  <si>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</si>
  <si>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</si>
  <si>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</si>
  <si>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</si>
  <si>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</si>
  <si>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</si>
  <si>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</si>
  <si>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</si>
  <si>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</si>
  <si>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</si>
  <si>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</si>
  <si>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</si>
  <si>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</si>
  <si>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</si>
  <si>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</si>
  <si>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</si>
  <si>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</si>
  <si>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</si>
  <si>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</si>
  <si>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</si>
  <si>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</si>
  <si>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</si>
  <si>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</si>
  <si>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</si>
  <si>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</si>
  <si>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</si>
  <si>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</si>
  <si>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</si>
  <si>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</si>
  <si>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</si>
  <si>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</si>
  <si>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</si>
  <si>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</si>
  <si>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</si>
  <si>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</si>
  <si>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</si>
  <si>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</si>
  <si>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</si>
  <si>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</si>
  <si>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</si>
  <si>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</si>
  <si>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</si>
  <si>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</si>
  <si>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</si>
  <si>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</si>
  <si>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</si>
  <si>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</si>
  <si>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</si>
  <si>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</si>
  <si>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</si>
  <si>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</si>
  <si>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</si>
  <si>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</si>
  <si>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</si>
  <si>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</si>
  <si>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</si>
  <si>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</si>
  <si>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</si>
  <si>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</si>
  <si>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</si>
  <si>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</si>
  <si>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</si>
  <si>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</si>
  <si>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</si>
  <si>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</si>
  <si>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</si>
  <si>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</si>
  <si>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</si>
  <si>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</si>
  <si>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</si>
  <si>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</si>
  <si>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</si>
  <si>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</si>
  <si>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</si>
  <si>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</si>
  <si>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</si>
  <si>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</si>
  <si>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</si>
  <si>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</si>
  <si>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</si>
  <si>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</si>
  <si>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</si>
  <si>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</si>
  <si>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</si>
  <si>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</si>
  <si>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</si>
  <si>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</si>
  <si>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</si>
  <si>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</si>
  <si>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</si>
  <si>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</si>
  <si>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</si>
  <si>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</si>
  <si>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</si>
  <si>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</si>
  <si>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</si>
  <si>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</si>
  <si>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</si>
  <si>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</si>
  <si>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</si>
  <si>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</si>
  <si>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</si>
  <si>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</si>
  <si>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</si>
  <si>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</si>
  <si>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</si>
  <si>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</si>
  <si>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</si>
  <si>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</si>
  <si>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</si>
  <si>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</si>
  <si>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</si>
  <si>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</si>
  <si>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</si>
  <si>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</si>
  <si>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</si>
  <si>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</si>
  <si>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</si>
  <si>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</si>
  <si>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</si>
  <si>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</si>
  <si>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</si>
  <si>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</si>
  <si>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</si>
  <si>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</si>
  <si>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</si>
  <si>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</si>
  <si>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</si>
  <si>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</si>
  <si>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</si>
  <si>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</si>
  <si>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</si>
  <si>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</si>
  <si>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</si>
  <si>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</si>
  <si>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</si>
  <si>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</si>
  <si>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</si>
  <si>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</si>
  <si>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</si>
  <si>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</si>
  <si>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</si>
  <si>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</si>
  <si>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</si>
  <si>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</si>
  <si>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</si>
  <si>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</si>
  <si>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</si>
  <si>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</si>
  <si>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</si>
  <si>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</si>
  <si>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</si>
  <si>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</si>
  <si>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</si>
  <si>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</si>
  <si>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</si>
  <si>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</si>
  <si>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</si>
  <si>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</si>
  <si>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</si>
  <si>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</si>
  <si>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</si>
  <si>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</si>
  <si>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</si>
  <si>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</si>
  <si>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</si>
  <si>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</si>
  <si>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</si>
  <si>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</si>
  <si>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</si>
  <si>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</si>
  <si>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</si>
  <si>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</si>
  <si>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</si>
  <si>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</si>
  <si>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</si>
  <si>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</si>
  <si>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</si>
  <si>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</si>
  <si>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</si>
  <si>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</si>
  <si>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</si>
  <si>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</si>
  <si>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</si>
  <si>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</si>
  <si>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</si>
  <si>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</si>
  <si>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</si>
  <si>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</si>
  <si>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</si>
  <si>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</si>
  <si>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</si>
  <si>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</si>
  <si>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</si>
  <si>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</si>
  <si>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</si>
  <si>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</si>
  <si>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</si>
  <si>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</si>
  <si>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</si>
  <si>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</si>
  <si>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</si>
  <si>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</si>
  <si>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</si>
  <si>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</si>
  <si>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</si>
  <si>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Sr.no</t>
  </si>
  <si>
    <t>Averag Sales</t>
  </si>
  <si>
    <t>Number of items</t>
  </si>
  <si>
    <t>Average Rating</t>
  </si>
  <si>
    <t>Sum of Total Sales</t>
  </si>
  <si>
    <t>kpi's</t>
  </si>
  <si>
    <t>Total Sales</t>
  </si>
  <si>
    <t>Avg Sales</t>
  </si>
  <si>
    <t>No of Items</t>
  </si>
  <si>
    <t>Avg Rating</t>
  </si>
  <si>
    <t>Row Labels</t>
  </si>
  <si>
    <t>Sum of Sales</t>
  </si>
  <si>
    <t>Sum of total Sales</t>
  </si>
  <si>
    <t>Total Sales by Fat Content</t>
  </si>
  <si>
    <t>Total Sales by Item Type</t>
  </si>
  <si>
    <t>Column Labels</t>
  </si>
  <si>
    <t>Total Sales By Item Types</t>
  </si>
  <si>
    <t>Total Sales By Outlet Establishment</t>
  </si>
  <si>
    <t>Sales By Outlet Size</t>
  </si>
  <si>
    <t>Outlet Location</t>
  </si>
  <si>
    <t>Sales  by  Outlet Location</t>
  </si>
  <si>
    <t>Average of Sales</t>
  </si>
  <si>
    <t>Count of Sr.no</t>
  </si>
  <si>
    <t>All Metrics by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</si>
</sst>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quot;M&quot;"/>
    <numFmt numFmtId="168" formatCode="&quot;$&quot;0.0,&quot;k&quot;"/>
    <numFmt numFmtId="169"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4" xfId="0" applyNumberFormat="1" applyBorder="1"/>
    <xf numFmtId="0" fontId="0" fillId="0" borderId="15" xfId="0" applyNumberFormat="1" applyBorder="1"/>
    <xf numFmtId="0" fontId="0" fillId="0" borderId="16" xfId="0" applyNumberFormat="1" applyBorder="1"/>
    <xf numFmtId="0" fontId="0" fillId="0" borderId="17"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4" fontId="0" fillId="0" borderId="17" xfId="0" applyNumberFormat="1" applyBorder="1"/>
    <xf numFmtId="165" fontId="0" fillId="0" borderId="18" xfId="0" applyNumberFormat="1" applyBorder="1"/>
    <xf numFmtId="166" fontId="0" fillId="0" borderId="16" xfId="0" applyNumberFormat="1"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167" fontId="0" fillId="0" borderId="22" xfId="0" applyNumberFormat="1" applyBorder="1"/>
    <xf numFmtId="167" fontId="0" fillId="0" borderId="23" xfId="0" applyNumberFormat="1" applyBorder="1"/>
    <xf numFmtId="0" fontId="0" fillId="0" borderId="16" xfId="0" applyBorder="1"/>
    <xf numFmtId="0" fontId="0" fillId="0" borderId="17" xfId="0" applyBorder="1"/>
    <xf numFmtId="0" fontId="0" fillId="0" borderId="18" xfId="0" applyBorder="1"/>
    <xf numFmtId="0" fontId="0" fillId="0" borderId="10" xfId="0" pivotButton="1" applyBorder="1"/>
    <xf numFmtId="0" fontId="0" fillId="0" borderId="11" xfId="0" applyNumberFormat="1" applyBorder="1"/>
    <xf numFmtId="0" fontId="0" fillId="0" borderId="13" xfId="0" applyNumberFormat="1" applyBorder="1"/>
    <xf numFmtId="0" fontId="0" fillId="0" borderId="10" xfId="0" applyBorder="1"/>
    <xf numFmtId="0" fontId="0" fillId="0" borderId="23" xfId="0" applyNumberFormat="1" applyBorder="1"/>
    <xf numFmtId="0" fontId="0" fillId="0" borderId="22" xfId="0" applyNumberFormat="1" applyBorder="1"/>
    <xf numFmtId="0" fontId="0" fillId="0" borderId="24" xfId="0" applyNumberFormat="1" applyBorder="1"/>
    <xf numFmtId="168" fontId="0" fillId="0" borderId="15" xfId="0" applyNumberFormat="1" applyBorder="1"/>
    <xf numFmtId="168" fontId="0" fillId="0" borderId="22" xfId="0" applyNumberFormat="1" applyBorder="1"/>
    <xf numFmtId="168" fontId="0" fillId="0" borderId="24" xfId="0" applyNumberFormat="1" applyBorder="1"/>
    <xf numFmtId="168" fontId="0" fillId="0" borderId="23" xfId="0" applyNumberFormat="1" applyBorder="1"/>
    <xf numFmtId="169" fontId="0" fillId="0" borderId="22" xfId="0" applyNumberFormat="1" applyBorder="1"/>
    <xf numFmtId="169" fontId="0" fillId="0" borderId="24" xfId="0" applyNumberFormat="1" applyBorder="1"/>
    <xf numFmtId="169" fontId="0" fillId="0" borderId="23" xfId="0" applyNumberFormat="1" applyBorder="1"/>
    <xf numFmtId="0" fontId="0" fillId="0" borderId="24" xfId="0" applyBorder="1" applyAlignment="1">
      <alignment horizontal="left"/>
    </xf>
    <xf numFmtId="0" fontId="0" fillId="0" borderId="23" xfId="0" applyBorder="1" applyAlignment="1">
      <alignment horizontal="left"/>
    </xf>
    <xf numFmtId="1" fontId="0" fillId="0" borderId="22" xfId="0" applyNumberFormat="1" applyBorder="1"/>
    <xf numFmtId="1" fontId="0" fillId="0" borderId="24" xfId="0" applyNumberFormat="1" applyBorder="1"/>
    <xf numFmtId="1" fontId="0" fillId="0" borderId="23" xfId="0" applyNumberFormat="1" applyBorder="1"/>
    <xf numFmtId="0" fontId="0" fillId="0" borderId="22" xfId="0" applyBorder="1" applyAlignment="1">
      <alignment horizontal="left"/>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9" xfId="0" applyFill="1" applyBorder="1" applyAlignment="1">
      <alignment horizontal="center"/>
    </xf>
    <xf numFmtId="0" fontId="0" fillId="33" borderId="21"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M&quot;"/>
    </dxf>
    <dxf>
      <numFmt numFmtId="167"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y Analysis" pivot="0" table="0" count="10" xr9:uid="{81C3E330-7C3B-4D01-84F6-9C17C622F7E4}">
      <tableStyleElement type="wholeTable" dxfId="71"/>
      <tableStyleElement type="headerRow" dxfId="70"/>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y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5128819444444436"/>
              <c:y val="7.73920881576274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591145833333333"/>
                  <c:h val="0.25094302254722728"/>
                </c:manualLayout>
              </c15:layout>
            </c:ext>
          </c:extLst>
        </c:dLbl>
      </c:pivotFmt>
      <c:pivotFmt>
        <c:idx val="6"/>
        <c:spPr>
          <a:solidFill>
            <a:schemeClr val="accent6">
              <a:lumMod val="75000"/>
            </a:schemeClr>
          </a:solidFill>
          <a:ln w="19050">
            <a:solidFill>
              <a:schemeClr val="lt1"/>
            </a:solidFill>
          </a:ln>
          <a:effectLst/>
        </c:spPr>
        <c:dLbl>
          <c:idx val="0"/>
          <c:layout>
            <c:manualLayout>
              <c:x val="-8.819444444444445E-2"/>
              <c:y val="-0.1483343489742027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265364583333331"/>
          <c:y val="0.14921338614665855"/>
          <c:w val="0.68713194444444448"/>
          <c:h val="0.80395693682713787"/>
        </c:manualLayout>
      </c:layout>
      <c:doughnutChart>
        <c:varyColors val="1"/>
        <c:ser>
          <c:idx val="0"/>
          <c:order val="0"/>
          <c:tx>
            <c:strRef>
              <c:f>'Pivot Tables'!$B$14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5B37-47DA-8771-A168B056FA7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B37-47DA-8771-A168B056FA73}"/>
              </c:ext>
            </c:extLst>
          </c:dPt>
          <c:dLbls>
            <c:dLbl>
              <c:idx val="0"/>
              <c:layout>
                <c:manualLayout>
                  <c:x val="0.15128819444444436"/>
                  <c:y val="7.7392088157627437E-2"/>
                </c:manualLayout>
              </c:layout>
              <c:showLegendKey val="0"/>
              <c:showVal val="1"/>
              <c:showCatName val="0"/>
              <c:showSerName val="0"/>
              <c:showPercent val="1"/>
              <c:showBubbleSize val="0"/>
              <c:extLst>
                <c:ext xmlns:c15="http://schemas.microsoft.com/office/drawing/2012/chart" uri="{CE6537A1-D6FC-4f65-9D91-7224C49458BB}">
                  <c15:layout>
                    <c:manualLayout>
                      <c:w val="0.18591145833333333"/>
                      <c:h val="0.25094302254722728"/>
                    </c:manualLayout>
                  </c15:layout>
                </c:ext>
                <c:ext xmlns:c16="http://schemas.microsoft.com/office/drawing/2014/chart" uri="{C3380CC4-5D6E-409C-BE32-E72D297353CC}">
                  <c16:uniqueId val="{00000001-5B37-47DA-8771-A168B056FA73}"/>
                </c:ext>
              </c:extLst>
            </c:dLbl>
            <c:dLbl>
              <c:idx val="1"/>
              <c:layout>
                <c:manualLayout>
                  <c:x val="-8.819444444444445E-2"/>
                  <c:y val="-0.1483343489742027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37-47DA-8771-A168B056FA7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Tables'!$A$15:$A$16</c:f>
              <c:strCache>
                <c:ptCount val="2"/>
                <c:pt idx="0">
                  <c:v>Low Fat</c:v>
                </c:pt>
                <c:pt idx="1">
                  <c:v>Regular</c:v>
                </c:pt>
              </c:strCache>
            </c:strRef>
          </c:cat>
          <c:val>
            <c:numRef>
              <c:f>'Pivot Tables'!$B$15:$B$16</c:f>
              <c:numCache>
                <c:formatCode>"$"0.0,"M"</c:formatCode>
                <c:ptCount val="2"/>
                <c:pt idx="0">
                  <c:v>776319.68840000057</c:v>
                </c:pt>
                <c:pt idx="1">
                  <c:v>425361.8043999995</c:v>
                </c:pt>
              </c:numCache>
            </c:numRef>
          </c:val>
          <c:extLst>
            <c:ext xmlns:c16="http://schemas.microsoft.com/office/drawing/2014/chart" uri="{C3380CC4-5D6E-409C-BE32-E72D297353CC}">
              <c16:uniqueId val="{00000004-5B37-47DA-8771-A168B056FA7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Tables'!$B$24:$B$25</c:f>
              <c:strCache>
                <c:ptCount val="1"/>
                <c:pt idx="0">
                  <c:v>Regular</c:v>
                </c:pt>
              </c:strCache>
            </c:strRef>
          </c:tx>
          <c:spPr>
            <a:solidFill>
              <a:schemeClr val="accent1"/>
            </a:solidFill>
            <a:ln>
              <a:noFill/>
            </a:ln>
            <a:effectLst/>
          </c:spPr>
          <c:invertIfNegative val="0"/>
          <c:cat>
            <c:strRef>
              <c:f>'Pivot Tables'!$A$26:$A$28</c:f>
              <c:strCache>
                <c:ptCount val="3"/>
                <c:pt idx="0">
                  <c:v>Tier 1</c:v>
                </c:pt>
                <c:pt idx="1">
                  <c:v>Tier 2</c:v>
                </c:pt>
                <c:pt idx="2">
                  <c:v>Tier 3</c:v>
                </c:pt>
              </c:strCache>
            </c:strRef>
          </c:cat>
          <c:val>
            <c:numRef>
              <c:f>'Pivot Tables'!$B$26:$B$28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7EE9-48A2-9A70-5845A5748B1A}"/>
            </c:ext>
          </c:extLst>
        </c:ser>
        <c:ser>
          <c:idx val="1"/>
          <c:order val="1"/>
          <c:tx>
            <c:strRef>
              <c:f>'Pivot Tables'!$C$24:$C$25</c:f>
              <c:strCache>
                <c:ptCount val="1"/>
                <c:pt idx="0">
                  <c:v>Low Fat</c:v>
                </c:pt>
              </c:strCache>
            </c:strRef>
          </c:tx>
          <c:spPr>
            <a:solidFill>
              <a:schemeClr val="accent2"/>
            </a:solidFill>
            <a:ln>
              <a:noFill/>
            </a:ln>
            <a:effectLst/>
          </c:spPr>
          <c:invertIfNegative val="0"/>
          <c:cat>
            <c:strRef>
              <c:f>'Pivot Tables'!$A$26:$A$28</c:f>
              <c:strCache>
                <c:ptCount val="3"/>
                <c:pt idx="0">
                  <c:v>Tier 1</c:v>
                </c:pt>
                <c:pt idx="1">
                  <c:v>Tier 2</c:v>
                </c:pt>
                <c:pt idx="2">
                  <c:v>Tier 3</c:v>
                </c:pt>
              </c:strCache>
            </c:strRef>
          </c:cat>
          <c:val>
            <c:numRef>
              <c:f>'Pivot Tables'!$C$26:$C$28</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EE9-48A2-9A70-5845A5748B1A}"/>
            </c:ext>
          </c:extLst>
        </c:ser>
        <c:dLbls>
          <c:showLegendKey val="0"/>
          <c:showVal val="0"/>
          <c:showCatName val="0"/>
          <c:showSerName val="0"/>
          <c:showPercent val="0"/>
          <c:showBubbleSize val="0"/>
        </c:dLbls>
        <c:gapWidth val="182"/>
        <c:axId val="633625232"/>
        <c:axId val="633628112"/>
      </c:barChart>
      <c:catAx>
        <c:axId val="63362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28112"/>
        <c:crosses val="autoZero"/>
        <c:auto val="1"/>
        <c:lblAlgn val="ctr"/>
        <c:lblOffset val="100"/>
        <c:noMultiLvlLbl val="0"/>
      </c:catAx>
      <c:valAx>
        <c:axId val="633628112"/>
        <c:scaling>
          <c:orientation val="minMax"/>
        </c:scaling>
        <c:delete val="1"/>
        <c:axPos val="b"/>
        <c:numFmt formatCode="General" sourceLinked="1"/>
        <c:majorTickMark val="none"/>
        <c:minorTickMark val="none"/>
        <c:tickLblPos val="nextTo"/>
        <c:crossAx val="633625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Tables'!$B$34:$B$49</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371-47E9-BE0E-F2B4C7F84FC1}"/>
            </c:ext>
          </c:extLst>
        </c:ser>
        <c:dLbls>
          <c:showLegendKey val="0"/>
          <c:showVal val="0"/>
          <c:showCatName val="0"/>
          <c:showSerName val="0"/>
          <c:showPercent val="0"/>
          <c:showBubbleSize val="0"/>
        </c:dLbls>
        <c:gapWidth val="182"/>
        <c:axId val="24086479"/>
        <c:axId val="24087439"/>
      </c:barChart>
      <c:catAx>
        <c:axId val="2408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7439"/>
        <c:crosses val="autoZero"/>
        <c:auto val="1"/>
        <c:lblAlgn val="ctr"/>
        <c:lblOffset val="100"/>
        <c:noMultiLvlLbl val="0"/>
      </c:catAx>
      <c:valAx>
        <c:axId val="2408743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408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Tables'!$B$54</c:f>
              <c:strCache>
                <c:ptCount val="1"/>
                <c:pt idx="0">
                  <c:v>Total</c:v>
                </c:pt>
              </c:strCache>
            </c:strRef>
          </c:tx>
          <c:spPr>
            <a:solidFill>
              <a:schemeClr val="accent1"/>
            </a:solidFill>
            <a:ln>
              <a:noFill/>
            </a:ln>
            <a:effectLst/>
          </c:spPr>
          <c:cat>
            <c:strRef>
              <c:f>'Pivot Tables'!$A$55:$A$63</c:f>
              <c:strCache>
                <c:ptCount val="9"/>
                <c:pt idx="0">
                  <c:v>2011</c:v>
                </c:pt>
                <c:pt idx="1">
                  <c:v>2012</c:v>
                </c:pt>
                <c:pt idx="2">
                  <c:v>2014</c:v>
                </c:pt>
                <c:pt idx="3">
                  <c:v>2015</c:v>
                </c:pt>
                <c:pt idx="4">
                  <c:v>2016</c:v>
                </c:pt>
                <c:pt idx="5">
                  <c:v>2017</c:v>
                </c:pt>
                <c:pt idx="6">
                  <c:v>2018</c:v>
                </c:pt>
                <c:pt idx="7">
                  <c:v>2020</c:v>
                </c:pt>
                <c:pt idx="8">
                  <c:v>2022</c:v>
                </c:pt>
              </c:strCache>
            </c:strRef>
          </c:cat>
          <c:val>
            <c:numRef>
              <c:f>'Pivot Tables'!$B$55:$B$63</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780-404F-B309-E46B283E373F}"/>
            </c:ext>
          </c:extLst>
        </c:ser>
        <c:dLbls>
          <c:showLegendKey val="0"/>
          <c:showVal val="0"/>
          <c:showCatName val="0"/>
          <c:showSerName val="0"/>
          <c:showPercent val="0"/>
          <c:showBubbleSize val="0"/>
        </c:dLbls>
        <c:axId val="168224847"/>
        <c:axId val="168221487"/>
      </c:areaChart>
      <c:catAx>
        <c:axId val="168224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1487"/>
        <c:crosses val="autoZero"/>
        <c:auto val="1"/>
        <c:lblAlgn val="ctr"/>
        <c:lblOffset val="100"/>
        <c:noMultiLvlLbl val="0"/>
      </c:catAx>
      <c:valAx>
        <c:axId val="16822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48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Tables'!$J$53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14-4404-9BC1-C5A7D16540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14-4404-9BC1-C5A7D16540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14-4404-9BC1-C5A7D16540B8}"/>
              </c:ext>
            </c:extLst>
          </c:dPt>
          <c:cat>
            <c:strRef>
              <c:f>'Pivot Tables'!$I$54:$I$56</c:f>
              <c:strCache>
                <c:ptCount val="3"/>
                <c:pt idx="0">
                  <c:v>High</c:v>
                </c:pt>
                <c:pt idx="1">
                  <c:v>Medium</c:v>
                </c:pt>
                <c:pt idx="2">
                  <c:v>Small</c:v>
                </c:pt>
              </c:strCache>
            </c:strRef>
          </c:cat>
          <c:val>
            <c:numRef>
              <c:f>'Pivot Tables'!$J$54:$J$56</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05A-4C87-90C4-A597A87462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4"/>
              <c:pt idx="0">
                <c:v>Grocery Store</c:v>
              </c:pt>
              <c:pt idx="1">
                <c:v>Supermarket Type3</c:v>
              </c:pt>
              <c:pt idx="2">
                <c:v>Supermarket Type2</c:v>
              </c:pt>
              <c:pt idx="3">
                <c:v>Supermarket Type1</c:v>
              </c:pt>
            </c:strLit>
          </c:cat>
          <c:val>
            <c:numLit>
              <c:formatCode>General</c:formatCode>
              <c:ptCount val="4"/>
              <c:pt idx="0">
                <c:v>151939.149</c:v>
              </c:pt>
              <c:pt idx="1">
                <c:v>130714.67460000006</c:v>
              </c:pt>
              <c:pt idx="2">
                <c:v>131477.77639999994</c:v>
              </c:pt>
              <c:pt idx="3">
                <c:v>787549.89280000131</c:v>
              </c:pt>
            </c:numLit>
          </c:val>
          <c:extLst>
            <c:ext xmlns:c16="http://schemas.microsoft.com/office/drawing/2014/chart" uri="{C3380CC4-5D6E-409C-BE32-E72D297353CC}">
              <c16:uniqueId val="{00000000-87E0-42D0-8E93-A7BB250BDBEF}"/>
            </c:ext>
          </c:extLst>
        </c:ser>
        <c:dLbls>
          <c:showLegendKey val="0"/>
          <c:showVal val="0"/>
          <c:showCatName val="0"/>
          <c:showSerName val="0"/>
          <c:showPercent val="0"/>
          <c:showBubbleSize val="0"/>
        </c:dLbls>
        <c:gapWidth val="182"/>
        <c:axId val="950979311"/>
        <c:axId val="950975951"/>
      </c:barChart>
      <c:catAx>
        <c:axId val="95097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75951"/>
        <c:crosses val="autoZero"/>
        <c:auto val="1"/>
        <c:lblAlgn val="ctr"/>
        <c:lblOffset val="100"/>
        <c:noMultiLvlLbl val="0"/>
      </c:catAx>
      <c:valAx>
        <c:axId val="95097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7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4"/>
              <c:pt idx="0">
                <c:v>Grocery Store</c:v>
              </c:pt>
              <c:pt idx="1">
                <c:v>Supermarket Type3</c:v>
              </c:pt>
              <c:pt idx="2">
                <c:v>Supermarket Type2</c:v>
              </c:pt>
              <c:pt idx="3">
                <c:v>Supermarket Type1</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0-1585-4B7B-850A-97899A59E029}"/>
            </c:ext>
          </c:extLst>
        </c:ser>
        <c:dLbls>
          <c:showLegendKey val="0"/>
          <c:showVal val="0"/>
          <c:showCatName val="0"/>
          <c:showSerName val="0"/>
          <c:showPercent val="0"/>
          <c:showBubbleSize val="0"/>
        </c:dLbls>
        <c:gapWidth val="182"/>
        <c:axId val="1718711807"/>
        <c:axId val="1718714207"/>
      </c:barChart>
      <c:catAx>
        <c:axId val="171871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4207"/>
        <c:crosses val="autoZero"/>
        <c:auto val="1"/>
        <c:lblAlgn val="ctr"/>
        <c:lblOffset val="100"/>
        <c:noMultiLvlLbl val="0"/>
      </c:catAx>
      <c:valAx>
        <c:axId val="1718714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Tables!PivotTable9</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Tables'!$K$23</c:f>
              <c:strCache>
                <c:ptCount val="1"/>
                <c:pt idx="0">
                  <c:v>Total</c:v>
                </c:pt>
              </c:strCache>
            </c:strRef>
          </c:tx>
          <c:spPr>
            <a:solidFill>
              <a:schemeClr val="accent1"/>
            </a:solidFill>
            <a:ln>
              <a:noFill/>
            </a:ln>
            <a:effectLst/>
          </c:spPr>
          <c:invertIfNegative val="0"/>
          <c:cat>
            <c:strRef>
              <c:f>'Pivot Tables'!$J$24:$J$27</c:f>
              <c:strCache>
                <c:ptCount val="4"/>
                <c:pt idx="0">
                  <c:v>Grocery Store</c:v>
                </c:pt>
                <c:pt idx="1">
                  <c:v>Supermarket Type3</c:v>
                </c:pt>
                <c:pt idx="2">
                  <c:v>Supermarket Type2</c:v>
                </c:pt>
                <c:pt idx="3">
                  <c:v>Supermarket Type1</c:v>
                </c:pt>
              </c:strCache>
            </c:strRef>
          </c:cat>
          <c:val>
            <c:numRef>
              <c:f>'Pivot Tables'!$K$24:$K$27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07A-4E1E-BF6A-BDA3C2B8A6BC}"/>
            </c:ext>
          </c:extLst>
        </c:ser>
        <c:dLbls>
          <c:showLegendKey val="0"/>
          <c:showVal val="0"/>
          <c:showCatName val="0"/>
          <c:showSerName val="0"/>
          <c:showPercent val="0"/>
          <c:showBubbleSize val="0"/>
        </c:dLbls>
        <c:gapWidth val="182"/>
        <c:axId val="1721174575"/>
        <c:axId val="1721187535"/>
      </c:barChart>
      <c:catAx>
        <c:axId val="172117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87535"/>
        <c:crosses val="autoZero"/>
        <c:auto val="1"/>
        <c:lblAlgn val="ctr"/>
        <c:lblOffset val="100"/>
        <c:noMultiLvlLbl val="0"/>
      </c:catAx>
      <c:valAx>
        <c:axId val="172118753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Tables'!$B$24:$B$25</c:f>
              <c:strCache>
                <c:ptCount val="1"/>
                <c:pt idx="0">
                  <c:v>Regular</c:v>
                </c:pt>
              </c:strCache>
            </c:strRef>
          </c:tx>
          <c:spPr>
            <a:solidFill>
              <a:schemeClr val="accent6">
                <a:lumMod val="75000"/>
              </a:schemeClr>
            </a:solidFill>
            <a:ln>
              <a:noFill/>
            </a:ln>
            <a:effectLst/>
          </c:spPr>
          <c:invertIfNegative val="0"/>
          <c:cat>
            <c:strRef>
              <c:f>'Pivot Tables'!$A$26:$A$28</c:f>
              <c:strCache>
                <c:ptCount val="3"/>
                <c:pt idx="0">
                  <c:v>Tier 1</c:v>
                </c:pt>
                <c:pt idx="1">
                  <c:v>Tier 2</c:v>
                </c:pt>
                <c:pt idx="2">
                  <c:v>Tier 3</c:v>
                </c:pt>
              </c:strCache>
            </c:strRef>
          </c:cat>
          <c:val>
            <c:numRef>
              <c:f>'Pivot Tables'!$B$26:$B$28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88E1-4E54-8DCD-0F7969752B32}"/>
            </c:ext>
          </c:extLst>
        </c:ser>
        <c:ser>
          <c:idx val="1"/>
          <c:order val="1"/>
          <c:tx>
            <c:strRef>
              <c:f>'Pivot Tables'!$C$24:$C$25</c:f>
              <c:strCache>
                <c:ptCount val="1"/>
                <c:pt idx="0">
                  <c:v>Low Fat</c:v>
                </c:pt>
              </c:strCache>
            </c:strRef>
          </c:tx>
          <c:spPr>
            <a:solidFill>
              <a:srgbClr val="D09E00"/>
            </a:solidFill>
            <a:ln>
              <a:noFill/>
            </a:ln>
            <a:effectLst/>
          </c:spPr>
          <c:invertIfNegative val="0"/>
          <c:cat>
            <c:strRef>
              <c:f>'Pivot Tables'!$A$26:$A$28</c:f>
              <c:strCache>
                <c:ptCount val="3"/>
                <c:pt idx="0">
                  <c:v>Tier 1</c:v>
                </c:pt>
                <c:pt idx="1">
                  <c:v>Tier 2</c:v>
                </c:pt>
                <c:pt idx="2">
                  <c:v>Tier 3</c:v>
                </c:pt>
              </c:strCache>
            </c:strRef>
          </c:cat>
          <c:val>
            <c:numRef>
              <c:f>'Pivot Tables'!$C$26:$C$28</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8E1-4E54-8DCD-0F7969752B32}"/>
            </c:ext>
          </c:extLst>
        </c:ser>
        <c:dLbls>
          <c:showLegendKey val="0"/>
          <c:showVal val="0"/>
          <c:showCatName val="0"/>
          <c:showSerName val="0"/>
          <c:showPercent val="0"/>
          <c:showBubbleSize val="0"/>
        </c:dLbls>
        <c:gapWidth val="60"/>
        <c:axId val="633625232"/>
        <c:axId val="633628112"/>
      </c:barChart>
      <c:catAx>
        <c:axId val="63362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633628112"/>
        <c:crosses val="autoZero"/>
        <c:auto val="1"/>
        <c:lblAlgn val="ctr"/>
        <c:lblOffset val="100"/>
        <c:noMultiLvlLbl val="0"/>
      </c:catAx>
      <c:valAx>
        <c:axId val="633628112"/>
        <c:scaling>
          <c:orientation val="minMax"/>
        </c:scaling>
        <c:delete val="1"/>
        <c:axPos val="b"/>
        <c:numFmt formatCode="General" sourceLinked="1"/>
        <c:majorTickMark val="none"/>
        <c:minorTickMark val="none"/>
        <c:tickLblPos val="nextTo"/>
        <c:crossAx val="633625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Segoe UI Black" panose="020B0A02040204020203" pitchFamily="34" charset="0"/>
          <a:ea typeface="Segoe UI Black" panose="020B0A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Tables'!$B$34:$B$49</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481-4D53-B325-33928B90D84D}"/>
            </c:ext>
          </c:extLst>
        </c:ser>
        <c:dLbls>
          <c:showLegendKey val="0"/>
          <c:showVal val="0"/>
          <c:showCatName val="0"/>
          <c:showSerName val="0"/>
          <c:showPercent val="0"/>
          <c:showBubbleSize val="0"/>
        </c:dLbls>
        <c:gapWidth val="50"/>
        <c:axId val="24086479"/>
        <c:axId val="24087439"/>
      </c:barChart>
      <c:catAx>
        <c:axId val="240864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4087439"/>
        <c:crosses val="autoZero"/>
        <c:auto val="1"/>
        <c:lblAlgn val="ctr"/>
        <c:lblOffset val="100"/>
        <c:noMultiLvlLbl val="0"/>
      </c:catAx>
      <c:valAx>
        <c:axId val="240874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8746339297523046E-3"/>
              <c:y val="-0.319140504941748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5.6239017892569009E-3"/>
              <c:y val="-0.306865870136296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247803578513836E-2"/>
              <c:y val="-0.294591235330844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8746339297523004E-3"/>
              <c:y val="-0.306865870136296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7492678595046009E-3"/>
              <c:y val="-0.31914050494174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8735783382615918E-17"/>
              <c:y val="-0.34368977455265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40506294857991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86650996371733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7492678595046009E-3"/>
              <c:y val="-0.392788313774459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1222909464856E-2"/>
          <c:y val="3.6434624776380563E-2"/>
          <c:w val="0.88170034789883545"/>
          <c:h val="0.77314581945913474"/>
        </c:manualLayout>
      </c:layout>
      <c:areaChart>
        <c:grouping val="standard"/>
        <c:varyColors val="0"/>
        <c:ser>
          <c:idx val="0"/>
          <c:order val="0"/>
          <c:tx>
            <c:strRef>
              <c:f>'Pivot Tables'!$B$54</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F6C-48B5-A375-00134183206D}"/>
              </c:ext>
            </c:extLst>
          </c:dPt>
          <c:dPt>
            <c:idx val="1"/>
            <c:bubble3D val="0"/>
            <c:extLst>
              <c:ext xmlns:c16="http://schemas.microsoft.com/office/drawing/2014/chart" uri="{C3380CC4-5D6E-409C-BE32-E72D297353CC}">
                <c16:uniqueId val="{00000002-0F6C-48B5-A375-00134183206D}"/>
              </c:ext>
            </c:extLst>
          </c:dPt>
          <c:dPt>
            <c:idx val="2"/>
            <c:bubble3D val="0"/>
            <c:extLst>
              <c:ext xmlns:c16="http://schemas.microsoft.com/office/drawing/2014/chart" uri="{C3380CC4-5D6E-409C-BE32-E72D297353CC}">
                <c16:uniqueId val="{00000003-0F6C-48B5-A375-00134183206D}"/>
              </c:ext>
            </c:extLst>
          </c:dPt>
          <c:dPt>
            <c:idx val="3"/>
            <c:bubble3D val="0"/>
            <c:extLst>
              <c:ext xmlns:c16="http://schemas.microsoft.com/office/drawing/2014/chart" uri="{C3380CC4-5D6E-409C-BE32-E72D297353CC}">
                <c16:uniqueId val="{00000004-0F6C-48B5-A375-00134183206D}"/>
              </c:ext>
            </c:extLst>
          </c:dPt>
          <c:dPt>
            <c:idx val="4"/>
            <c:bubble3D val="0"/>
            <c:extLst>
              <c:ext xmlns:c16="http://schemas.microsoft.com/office/drawing/2014/chart" uri="{C3380CC4-5D6E-409C-BE32-E72D297353CC}">
                <c16:uniqueId val="{00000005-0F6C-48B5-A375-00134183206D}"/>
              </c:ext>
            </c:extLst>
          </c:dPt>
          <c:dPt>
            <c:idx val="5"/>
            <c:bubble3D val="0"/>
            <c:extLst>
              <c:ext xmlns:c16="http://schemas.microsoft.com/office/drawing/2014/chart" uri="{C3380CC4-5D6E-409C-BE32-E72D297353CC}">
                <c16:uniqueId val="{00000006-0F6C-48B5-A375-00134183206D}"/>
              </c:ext>
            </c:extLst>
          </c:dPt>
          <c:dPt>
            <c:idx val="6"/>
            <c:bubble3D val="0"/>
            <c:extLst>
              <c:ext xmlns:c16="http://schemas.microsoft.com/office/drawing/2014/chart" uri="{C3380CC4-5D6E-409C-BE32-E72D297353CC}">
                <c16:uniqueId val="{00000007-0F6C-48B5-A375-00134183206D}"/>
              </c:ext>
            </c:extLst>
          </c:dPt>
          <c:dPt>
            <c:idx val="7"/>
            <c:bubble3D val="0"/>
            <c:extLst>
              <c:ext xmlns:c16="http://schemas.microsoft.com/office/drawing/2014/chart" uri="{C3380CC4-5D6E-409C-BE32-E72D297353CC}">
                <c16:uniqueId val="{00000009-0F6C-48B5-A375-00134183206D}"/>
              </c:ext>
            </c:extLst>
          </c:dPt>
          <c:dPt>
            <c:idx val="8"/>
            <c:bubble3D val="0"/>
            <c:extLst>
              <c:ext xmlns:c16="http://schemas.microsoft.com/office/drawing/2014/chart" uri="{C3380CC4-5D6E-409C-BE32-E72D297353CC}">
                <c16:uniqueId val="{00000008-0F6C-48B5-A375-00134183206D}"/>
              </c:ext>
            </c:extLst>
          </c:dPt>
          <c:dLbls>
            <c:dLbl>
              <c:idx val="0"/>
              <c:layout>
                <c:manualLayout>
                  <c:x val="-1.8746339297523046E-3"/>
                  <c:y val="-0.319140504941748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6C-48B5-A375-00134183206D}"/>
                </c:ext>
              </c:extLst>
            </c:dLbl>
            <c:dLbl>
              <c:idx val="1"/>
              <c:layout>
                <c:manualLayout>
                  <c:x val="-5.6239017892569009E-3"/>
                  <c:y val="-0.306865870136296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6C-48B5-A375-00134183206D}"/>
                </c:ext>
              </c:extLst>
            </c:dLbl>
            <c:dLbl>
              <c:idx val="2"/>
              <c:layout>
                <c:manualLayout>
                  <c:x val="-1.1247803578513836E-2"/>
                  <c:y val="-0.294591235330844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6C-48B5-A375-00134183206D}"/>
                </c:ext>
              </c:extLst>
            </c:dLbl>
            <c:dLbl>
              <c:idx val="3"/>
              <c:layout>
                <c:manualLayout>
                  <c:x val="-1.8746339297523004E-3"/>
                  <c:y val="-0.306865870136296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6C-48B5-A375-00134183206D}"/>
                </c:ext>
              </c:extLst>
            </c:dLbl>
            <c:dLbl>
              <c:idx val="4"/>
              <c:layout>
                <c:manualLayout>
                  <c:x val="3.7492678595046009E-3"/>
                  <c:y val="-0.319140504941748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6C-48B5-A375-00134183206D}"/>
                </c:ext>
              </c:extLst>
            </c:dLbl>
            <c:dLbl>
              <c:idx val="5"/>
              <c:layout>
                <c:manualLayout>
                  <c:x val="-6.8735783382615918E-17"/>
                  <c:y val="-0.343689774552652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6C-48B5-A375-00134183206D}"/>
                </c:ext>
              </c:extLst>
            </c:dLbl>
            <c:dLbl>
              <c:idx val="6"/>
              <c:layout>
                <c:manualLayout>
                  <c:x val="0"/>
                  <c:y val="-0.405062948579911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6C-48B5-A375-00134183206D}"/>
                </c:ext>
              </c:extLst>
            </c:dLbl>
            <c:dLbl>
              <c:idx val="7"/>
              <c:layout>
                <c:manualLayout>
                  <c:x val="-3.7492678595046009E-3"/>
                  <c:y val="-0.392788313774459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6C-48B5-A375-00134183206D}"/>
                </c:ext>
              </c:extLst>
            </c:dLbl>
            <c:dLbl>
              <c:idx val="8"/>
              <c:layout>
                <c:manualLayout>
                  <c:x val="0"/>
                  <c:y val="-0.386650996371733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6C-48B5-A375-0013418320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Tables'!$A$55:$A$63</c:f>
              <c:strCache>
                <c:ptCount val="9"/>
                <c:pt idx="0">
                  <c:v>2011</c:v>
                </c:pt>
                <c:pt idx="1">
                  <c:v>2012</c:v>
                </c:pt>
                <c:pt idx="2">
                  <c:v>2014</c:v>
                </c:pt>
                <c:pt idx="3">
                  <c:v>2015</c:v>
                </c:pt>
                <c:pt idx="4">
                  <c:v>2016</c:v>
                </c:pt>
                <c:pt idx="5">
                  <c:v>2017</c:v>
                </c:pt>
                <c:pt idx="6">
                  <c:v>2018</c:v>
                </c:pt>
                <c:pt idx="7">
                  <c:v>2020</c:v>
                </c:pt>
                <c:pt idx="8">
                  <c:v>2022</c:v>
                </c:pt>
              </c:strCache>
            </c:strRef>
          </c:cat>
          <c:val>
            <c:numRef>
              <c:f>'Pivot Tables'!$B$55:$B$63</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F6C-48B5-A375-00134183206D}"/>
            </c:ext>
          </c:extLst>
        </c:ser>
        <c:dLbls>
          <c:showLegendKey val="0"/>
          <c:showVal val="1"/>
          <c:showCatName val="0"/>
          <c:showSerName val="0"/>
          <c:showPercent val="0"/>
          <c:showBubbleSize val="0"/>
        </c:dLbls>
        <c:dropLines>
          <c:spPr>
            <a:ln w="9525" cap="flat" cmpd="sng" algn="ctr">
              <a:solidFill>
                <a:schemeClr val="bg1">
                  <a:lumMod val="85000"/>
                  <a:alpha val="40000"/>
                </a:schemeClr>
              </a:solidFill>
              <a:round/>
            </a:ln>
            <a:effectLst/>
          </c:spPr>
        </c:dropLines>
        <c:axId val="168224847"/>
        <c:axId val="168221487"/>
      </c:areaChart>
      <c:catAx>
        <c:axId val="1682248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68221487"/>
        <c:crosses val="autoZero"/>
        <c:auto val="1"/>
        <c:lblAlgn val="ctr"/>
        <c:lblOffset val="100"/>
        <c:noMultiLvlLbl val="0"/>
      </c:catAx>
      <c:valAx>
        <c:axId val="168221487"/>
        <c:scaling>
          <c:orientation val="minMax"/>
        </c:scaling>
        <c:delete val="1"/>
        <c:axPos val="l"/>
        <c:numFmt formatCode="General" sourceLinked="1"/>
        <c:majorTickMark val="out"/>
        <c:minorTickMark val="none"/>
        <c:tickLblPos val="nextTo"/>
        <c:crossAx val="1682248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Tables!PivotTable6</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20341091230985642"/>
              <c:y val="-7.02595428754208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23813960465544176"/>
              <c:y val="-1.170978854009368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9.4263593509445701E-2"/>
              <c:y val="-0.13413185458034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17458297247134"/>
          <c:y val="0.1164427447592014"/>
          <c:w val="0.68629755809242976"/>
          <c:h val="0.88355725524079853"/>
        </c:manualLayout>
      </c:layout>
      <c:doughnutChart>
        <c:varyColors val="1"/>
        <c:ser>
          <c:idx val="0"/>
          <c:order val="0"/>
          <c:tx>
            <c:strRef>
              <c:f>'Pivot Tables'!$J$53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5BA-44B5-83BA-C446D781C9AD}"/>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A5BA-44B5-83BA-C446D781C9AD}"/>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A5BA-44B5-83BA-C446D781C9AD}"/>
              </c:ext>
            </c:extLst>
          </c:dPt>
          <c:dLbls>
            <c:dLbl>
              <c:idx val="0"/>
              <c:layout>
                <c:manualLayout>
                  <c:x val="0.20341091230985642"/>
                  <c:y val="-7.0259542875420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BA-44B5-83BA-C446D781C9AD}"/>
                </c:ext>
              </c:extLst>
            </c:dLbl>
            <c:dLbl>
              <c:idx val="1"/>
              <c:layout>
                <c:manualLayout>
                  <c:x val="0.23813960465544176"/>
                  <c:y val="-1.1709788540093688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BA-44B5-83BA-C446D781C9AD}"/>
                </c:ext>
              </c:extLst>
            </c:dLbl>
            <c:dLbl>
              <c:idx val="2"/>
              <c:layout>
                <c:manualLayout>
                  <c:x val="-9.4263593509445701E-2"/>
                  <c:y val="-0.134131854580348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BA-44B5-83BA-C446D781C9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Tables'!$I$54:$I$56</c:f>
              <c:strCache>
                <c:ptCount val="3"/>
                <c:pt idx="0">
                  <c:v>High</c:v>
                </c:pt>
                <c:pt idx="1">
                  <c:v>Medium</c:v>
                </c:pt>
                <c:pt idx="2">
                  <c:v>Small</c:v>
                </c:pt>
              </c:strCache>
            </c:strRef>
          </c:cat>
          <c:val>
            <c:numRef>
              <c:f>'Pivot Tables'!$J$54:$J$56</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5BA-44B5-83BA-C446D781C9A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0.21140476193266541"/>
          <c:y val="0"/>
          <c:w val="0.57719008548571138"/>
          <c:h val="0.13972143625191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450582762885843"/>
          <c:y val="9.2086317024669351E-2"/>
          <c:w val="0.43137763356273623"/>
          <c:h val="0.83117508545477292"/>
        </c:manualLayout>
      </c:layout>
      <c:barChart>
        <c:barDir val="bar"/>
        <c:grouping val="clustered"/>
        <c:varyColors val="0"/>
        <c:ser>
          <c:idx val="0"/>
          <c:order val="0"/>
          <c:tx>
            <c:v>Series1</c:v>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$0.0k</c:v>
              </c:pt>
              <c:pt idx="1">
                <c:v>$0.0k</c:v>
              </c:pt>
              <c:pt idx="2">
                <c:v>$0.0k</c:v>
              </c:pt>
              <c:pt idx="3">
                <c:v>$0.0k</c:v>
              </c:pt>
            </c:strLit>
          </c:cat>
          <c:val>
            <c:numLit>
              <c:formatCode>General</c:formatCode>
              <c:ptCount val="4"/>
              <c:pt idx="0">
                <c:v>151939.149</c:v>
              </c:pt>
              <c:pt idx="1">
                <c:v>130714.67460000006</c:v>
              </c:pt>
              <c:pt idx="2">
                <c:v>131477.77639999994</c:v>
              </c:pt>
              <c:pt idx="3">
                <c:v>787549.89280000131</c:v>
              </c:pt>
            </c:numLit>
          </c:val>
          <c:extLst>
            <c:ext xmlns:c16="http://schemas.microsoft.com/office/drawing/2014/chart" uri="{C3380CC4-5D6E-409C-BE32-E72D297353CC}">
              <c16:uniqueId val="{00000000-513D-450E-8A42-AB00597A0ECA}"/>
            </c:ext>
          </c:extLst>
        </c:ser>
        <c:dLbls>
          <c:dLblPos val="outEnd"/>
          <c:showLegendKey val="0"/>
          <c:showVal val="1"/>
          <c:showCatName val="0"/>
          <c:showSerName val="0"/>
          <c:showPercent val="0"/>
          <c:showBubbleSize val="0"/>
        </c:dLbls>
        <c:gapWidth val="60"/>
        <c:axId val="950979311"/>
        <c:axId val="950975951"/>
      </c:barChart>
      <c:catAx>
        <c:axId val="95097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75951"/>
        <c:crosses val="autoZero"/>
        <c:auto val="1"/>
        <c:lblAlgn val="ctr"/>
        <c:lblOffset val="100"/>
        <c:noMultiLvlLbl val="0"/>
      </c:catAx>
      <c:valAx>
        <c:axId val="950975951"/>
        <c:scaling>
          <c:orientation val="minMax"/>
        </c:scaling>
        <c:delete val="1"/>
        <c:axPos val="b"/>
        <c:numFmt formatCode="General" sourceLinked="1"/>
        <c:majorTickMark val="none"/>
        <c:minorTickMark val="none"/>
        <c:tickLblPos val="nextTo"/>
        <c:crossAx val="95097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$1</c:v>
              </c:pt>
              <c:pt idx="1">
                <c:v>$2</c:v>
              </c:pt>
              <c:pt idx="2">
                <c:v>$3</c:v>
              </c:pt>
              <c:pt idx="3">
                <c:v>$4</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0-2767-4563-AFB9-690B0B6B7295}"/>
            </c:ext>
          </c:extLst>
        </c:ser>
        <c:dLbls>
          <c:dLblPos val="outEnd"/>
          <c:showLegendKey val="0"/>
          <c:showVal val="1"/>
          <c:showCatName val="0"/>
          <c:showSerName val="0"/>
          <c:showPercent val="0"/>
          <c:showBubbleSize val="0"/>
        </c:dLbls>
        <c:gapWidth val="60"/>
        <c:axId val="1718711807"/>
        <c:axId val="1718714207"/>
      </c:barChart>
      <c:catAx>
        <c:axId val="1718711807"/>
        <c:scaling>
          <c:orientation val="minMax"/>
        </c:scaling>
        <c:delete val="1"/>
        <c:axPos val="l"/>
        <c:numFmt formatCode="General" sourceLinked="1"/>
        <c:majorTickMark val="none"/>
        <c:minorTickMark val="none"/>
        <c:tickLblPos val="nextTo"/>
        <c:crossAx val="1718714207"/>
        <c:crosses val="autoZero"/>
        <c:auto val="1"/>
        <c:lblAlgn val="ctr"/>
        <c:lblOffset val="100"/>
        <c:noMultiLvlLbl val="0"/>
      </c:catAx>
      <c:valAx>
        <c:axId val="1718714207"/>
        <c:scaling>
          <c:orientation val="minMax"/>
        </c:scaling>
        <c:delete val="1"/>
        <c:axPos val="b"/>
        <c:numFmt formatCode="General" sourceLinked="1"/>
        <c:majorTickMark val="none"/>
        <c:minorTickMark val="none"/>
        <c:tickLblPos val="nextTo"/>
        <c:crossAx val="171871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Tables!PivotTable9</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Tables'!$J$24:$J$27</c:f>
              <c:strCache>
                <c:ptCount val="4"/>
                <c:pt idx="0">
                  <c:v>Grocery Store</c:v>
                </c:pt>
                <c:pt idx="1">
                  <c:v>Supermarket Type3</c:v>
                </c:pt>
                <c:pt idx="2">
                  <c:v>Supermarket Type2</c:v>
                </c:pt>
                <c:pt idx="3">
                  <c:v>Supermarket Type1</c:v>
                </c:pt>
              </c:strCache>
            </c:strRef>
          </c:cat>
          <c:val>
            <c:numRef>
              <c:f>'Pivot Tables'!$K$24:$K$27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87A-4FF3-8BA9-CAFE908E81D3}"/>
            </c:ext>
          </c:extLst>
        </c:ser>
        <c:dLbls>
          <c:dLblPos val="outEnd"/>
          <c:showLegendKey val="0"/>
          <c:showVal val="1"/>
          <c:showCatName val="0"/>
          <c:showSerName val="0"/>
          <c:showPercent val="0"/>
          <c:showBubbleSize val="0"/>
        </c:dLbls>
        <c:gapWidth val="60"/>
        <c:axId val="1721174575"/>
        <c:axId val="1721187535"/>
      </c:barChart>
      <c:catAx>
        <c:axId val="1721174575"/>
        <c:scaling>
          <c:orientation val="minMax"/>
        </c:scaling>
        <c:delete val="1"/>
        <c:axPos val="l"/>
        <c:numFmt formatCode="General" sourceLinked="1"/>
        <c:majorTickMark val="none"/>
        <c:minorTickMark val="none"/>
        <c:tickLblPos val="nextTo"/>
        <c:crossAx val="1721187535"/>
        <c:crosses val="autoZero"/>
        <c:auto val="1"/>
        <c:lblAlgn val="ctr"/>
        <c:lblOffset val="100"/>
        <c:noMultiLvlLbl val="0"/>
      </c:catAx>
      <c:valAx>
        <c:axId val="1721187535"/>
        <c:scaling>
          <c:orientation val="minMax"/>
        </c:scaling>
        <c:delete val="1"/>
        <c:axPos val="b"/>
        <c:numFmt formatCode="0" sourceLinked="1"/>
        <c:majorTickMark val="none"/>
        <c:minorTickMark val="none"/>
        <c:tickLblPos val="nextTo"/>
        <c:crossAx val="172117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1D-458C-A1CA-195BA05E8C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1D-458C-A1CA-195BA05E8C25}"/>
              </c:ext>
            </c:extLst>
          </c:dPt>
          <c:cat>
            <c:strRef>
              <c:f>'Pivot Tables'!$A$15:$A$16</c:f>
              <c:strCache>
                <c:ptCount val="2"/>
                <c:pt idx="0">
                  <c:v>Low Fat</c:v>
                </c:pt>
                <c:pt idx="1">
                  <c:v>Regular</c:v>
                </c:pt>
              </c:strCache>
            </c:strRef>
          </c:cat>
          <c:val>
            <c:numRef>
              <c:f>'Pivot Tables'!$B$15:$B$16</c:f>
              <c:numCache>
                <c:formatCode>"$"0.0,"M"</c:formatCode>
                <c:ptCount val="2"/>
                <c:pt idx="0">
                  <c:v>776319.68840000057</c:v>
                </c:pt>
                <c:pt idx="1">
                  <c:v>425361.8043999995</c:v>
                </c:pt>
              </c:numCache>
            </c:numRef>
          </c:val>
          <c:extLst>
            <c:ext xmlns:c16="http://schemas.microsoft.com/office/drawing/2014/chart" uri="{C3380CC4-5D6E-409C-BE32-E72D297353CC}">
              <c16:uniqueId val="{00000000-770C-4755-9F78-704CFC4CB77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FC5C171-445E-43F8-A123-75595B02A0FE}">
          <cx:tx>
            <cx:txData>
              <cx:f>_xlchart.v2.1</cx:f>
              <cx:v>Sales</cx:v>
            </cx:txData>
          </cx:tx>
          <cx:dataPt idx="0">
            <cx:spPr>
              <a:solidFill>
                <a:srgbClr val="FFC000">
                  <a:lumMod val="75000"/>
                </a:srgbClr>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FC5C171-445E-43F8-A123-75595B02A0FE}">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59532</xdr:colOff>
      <xdr:row>0</xdr:row>
      <xdr:rowOff>59531</xdr:rowOff>
    </xdr:from>
    <xdr:to>
      <xdr:col>23</xdr:col>
      <xdr:colOff>23812</xdr:colOff>
      <xdr:row>33</xdr:row>
      <xdr:rowOff>35719</xdr:rowOff>
    </xdr:to>
    <xdr:sp macro="" textlink="">
      <xdr:nvSpPr>
        <xdr:cNvPr id="2" name="Rectangle 1">
          <a:extLst>
            <a:ext uri="{FF2B5EF4-FFF2-40B4-BE49-F238E27FC236}">
              <a16:creationId xmlns:a16="http://schemas.microsoft.com/office/drawing/2014/main" id="{081060F0-2AF8-3125-1D94-2E2CB2BC0185}"/>
            </a:ext>
          </a:extLst>
        </xdr:cNvPr>
        <xdr:cNvSpPr/>
      </xdr:nvSpPr>
      <xdr:spPr>
        <a:xfrm>
          <a:off x="1440657" y="59531"/>
          <a:ext cx="14466093" cy="6655594"/>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226213</xdr:colOff>
      <xdr:row>1</xdr:row>
      <xdr:rowOff>23814</xdr:rowOff>
    </xdr:from>
    <xdr:to>
      <xdr:col>5</xdr:col>
      <xdr:colOff>23810</xdr:colOff>
      <xdr:row>32</xdr:row>
      <xdr:rowOff>166689</xdr:rowOff>
    </xdr:to>
    <xdr:sp macro="" textlink="">
      <xdr:nvSpPr>
        <xdr:cNvPr id="3" name="Rectangle: Top Corners Rounded 2">
          <a:extLst>
            <a:ext uri="{FF2B5EF4-FFF2-40B4-BE49-F238E27FC236}">
              <a16:creationId xmlns:a16="http://schemas.microsoft.com/office/drawing/2014/main" id="{C0353C78-0F33-52C8-2361-3BC81B52B482}"/>
            </a:ext>
          </a:extLst>
        </xdr:cNvPr>
        <xdr:cNvSpPr/>
      </xdr:nvSpPr>
      <xdr:spPr>
        <a:xfrm rot="5400000">
          <a:off x="-666754" y="2500312"/>
          <a:ext cx="6417469" cy="1869285"/>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245269</xdr:colOff>
      <xdr:row>1</xdr:row>
      <xdr:rowOff>126206</xdr:rowOff>
    </xdr:from>
    <xdr:to>
      <xdr:col>5</xdr:col>
      <xdr:colOff>35719</xdr:colOff>
      <xdr:row>4</xdr:row>
      <xdr:rowOff>59531</xdr:rowOff>
    </xdr:to>
    <xdr:sp macro="" textlink="">
      <xdr:nvSpPr>
        <xdr:cNvPr id="4" name="TextBox 3">
          <a:extLst>
            <a:ext uri="{FF2B5EF4-FFF2-40B4-BE49-F238E27FC236}">
              <a16:creationId xmlns:a16="http://schemas.microsoft.com/office/drawing/2014/main" id="{8FAB2D9D-120A-95C9-A272-4F4F00214AB2}"/>
            </a:ext>
          </a:extLst>
        </xdr:cNvPr>
        <xdr:cNvSpPr txBox="1"/>
      </xdr:nvSpPr>
      <xdr:spPr>
        <a:xfrm>
          <a:off x="1626394" y="328612"/>
          <a:ext cx="1862138" cy="540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800">
              <a:latin typeface="Segoe UI Black" panose="020B0A02040204020203" pitchFamily="34" charset="0"/>
              <a:ea typeface="Segoe UI Black" panose="020B0A02040204020203" pitchFamily="34" charset="0"/>
            </a:rPr>
            <a:t>blink</a:t>
          </a:r>
          <a:r>
            <a:rPr lang="en-IN" sz="38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361949</xdr:colOff>
      <xdr:row>3</xdr:row>
      <xdr:rowOff>195261</xdr:rowOff>
    </xdr:from>
    <xdr:to>
      <xdr:col>4</xdr:col>
      <xdr:colOff>619123</xdr:colOff>
      <xdr:row>5</xdr:row>
      <xdr:rowOff>0</xdr:rowOff>
    </xdr:to>
    <xdr:sp macro="" textlink="">
      <xdr:nvSpPr>
        <xdr:cNvPr id="6" name="TextBox 5">
          <a:extLst>
            <a:ext uri="{FF2B5EF4-FFF2-40B4-BE49-F238E27FC236}">
              <a16:creationId xmlns:a16="http://schemas.microsoft.com/office/drawing/2014/main" id="{466531C9-70F3-42C0-9FCB-97FAFDEA9869}"/>
            </a:ext>
          </a:extLst>
        </xdr:cNvPr>
        <xdr:cNvSpPr txBox="1"/>
      </xdr:nvSpPr>
      <xdr:spPr>
        <a:xfrm>
          <a:off x="1743074" y="802480"/>
          <a:ext cx="1638299"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dk1"/>
              </a:solidFill>
              <a:latin typeface="Aptos Display" panose="020B0004020202020204" pitchFamily="34" charset="0"/>
              <a:ea typeface="Segoe UI Black" panose="020B0A02040204020203" pitchFamily="34" charset="0"/>
            </a:rPr>
            <a:t>India's</a:t>
          </a:r>
          <a:r>
            <a:rPr lang="en-IN" sz="1100" b="1" baseline="0">
              <a:solidFill>
                <a:schemeClr val="dk1"/>
              </a:solidFill>
              <a:latin typeface="Aptos Display" panose="020B0004020202020204" pitchFamily="34" charset="0"/>
              <a:ea typeface="Segoe UI Black" panose="020B0A02040204020203" pitchFamily="34" charset="0"/>
            </a:rPr>
            <a:t> Last Minute App</a:t>
          </a:r>
          <a:endParaRPr lang="en-IN" sz="1100" b="1">
            <a:solidFill>
              <a:srgbClr val="00B050"/>
            </a:solidFill>
            <a:latin typeface="Aptos Display" panose="020B0004020202020204" pitchFamily="34" charset="0"/>
            <a:ea typeface="Segoe UI Black" panose="020B0A02040204020203" pitchFamily="34" charset="0"/>
          </a:endParaRPr>
        </a:p>
      </xdr:txBody>
    </xdr:sp>
    <xdr:clientData/>
  </xdr:twoCellAnchor>
  <xdr:twoCellAnchor>
    <xdr:from>
      <xdr:col>5</xdr:col>
      <xdr:colOff>426242</xdr:colOff>
      <xdr:row>1</xdr:row>
      <xdr:rowOff>46436</xdr:rowOff>
    </xdr:from>
    <xdr:to>
      <xdr:col>13</xdr:col>
      <xdr:colOff>345280</xdr:colOff>
      <xdr:row>12</xdr:row>
      <xdr:rowOff>23813</xdr:rowOff>
    </xdr:to>
    <xdr:grpSp>
      <xdr:nvGrpSpPr>
        <xdr:cNvPr id="10" name="Group 9">
          <a:extLst>
            <a:ext uri="{FF2B5EF4-FFF2-40B4-BE49-F238E27FC236}">
              <a16:creationId xmlns:a16="http://schemas.microsoft.com/office/drawing/2014/main" id="{4E6BA49F-DC05-67A3-6709-9A1727E82794}"/>
            </a:ext>
          </a:extLst>
        </xdr:cNvPr>
        <xdr:cNvGrpSpPr/>
      </xdr:nvGrpSpPr>
      <xdr:grpSpPr>
        <a:xfrm>
          <a:off x="3879055" y="248842"/>
          <a:ext cx="5443538" cy="2203846"/>
          <a:chOff x="3629024" y="272654"/>
          <a:chExt cx="5391151" cy="2303859"/>
        </a:xfrm>
      </xdr:grpSpPr>
      <xdr:sp macro="" textlink="">
        <xdr:nvSpPr>
          <xdr:cNvPr id="7" name="Rectangle: Rounded Corners 6">
            <a:extLst>
              <a:ext uri="{FF2B5EF4-FFF2-40B4-BE49-F238E27FC236}">
                <a16:creationId xmlns:a16="http://schemas.microsoft.com/office/drawing/2014/main" id="{96FAFB54-33EC-7898-9ABC-E357BFDFCB72}"/>
              </a:ext>
            </a:extLst>
          </xdr:cNvPr>
          <xdr:cNvSpPr/>
        </xdr:nvSpPr>
        <xdr:spPr>
          <a:xfrm>
            <a:off x="3629024" y="272654"/>
            <a:ext cx="2607470" cy="1023937"/>
          </a:xfrm>
          <a:prstGeom prst="roundRect">
            <a:avLst>
              <a:gd name="adj" fmla="val 24807"/>
            </a:avLst>
          </a:prstGeom>
          <a:gradFill flip="none" rotWithShape="1">
            <a:gsLst>
              <a:gs pos="100000">
                <a:schemeClr val="accent6">
                  <a:lumMod val="75000"/>
                  <a:alpha val="57000"/>
                </a:schemeClr>
              </a:gs>
              <a:gs pos="0">
                <a:srgbClr val="FFD200"/>
              </a:gs>
            </a:gsLst>
            <a:lin ang="81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A5038A21-8FA4-4923-BE28-C953B5C49503}"/>
              </a:ext>
            </a:extLst>
          </xdr:cNvPr>
          <xdr:cNvSpPr/>
        </xdr:nvSpPr>
        <xdr:spPr>
          <a:xfrm>
            <a:off x="6412705" y="272654"/>
            <a:ext cx="2607470" cy="1023937"/>
          </a:xfrm>
          <a:prstGeom prst="roundRect">
            <a:avLst>
              <a:gd name="adj" fmla="val 24807"/>
            </a:avLst>
          </a:prstGeom>
          <a:solidFill>
            <a:srgbClr val="FAFAFA">
              <a:alpha val="36863"/>
            </a:srgbClr>
          </a:solidFill>
          <a:ln>
            <a:noFill/>
          </a:ln>
          <a:effectLst>
            <a:outerShdw dir="14340000" algn="tl"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A3498D03-F445-4581-88EA-306A28D3080B}"/>
              </a:ext>
            </a:extLst>
          </xdr:cNvPr>
          <xdr:cNvSpPr/>
        </xdr:nvSpPr>
        <xdr:spPr>
          <a:xfrm>
            <a:off x="3629024" y="1531145"/>
            <a:ext cx="2607470" cy="1023937"/>
          </a:xfrm>
          <a:prstGeom prst="roundRect">
            <a:avLst>
              <a:gd name="adj" fmla="val 24807"/>
            </a:avLst>
          </a:prstGeom>
          <a:solidFill>
            <a:srgbClr val="FAFAFA">
              <a:alpha val="36863"/>
            </a:srgbClr>
          </a:solidFill>
          <a:ln>
            <a:noFill/>
          </a:ln>
          <a:effectLst>
            <a:outerShdw dir="14340000" algn="tl"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40FEB031-02A0-4F9E-A348-1C79CD1228FE}"/>
              </a:ext>
            </a:extLst>
          </xdr:cNvPr>
          <xdr:cNvSpPr/>
        </xdr:nvSpPr>
        <xdr:spPr>
          <a:xfrm>
            <a:off x="6412705" y="1552576"/>
            <a:ext cx="2607470" cy="1023937"/>
          </a:xfrm>
          <a:prstGeom prst="roundRect">
            <a:avLst>
              <a:gd name="adj" fmla="val 24807"/>
            </a:avLst>
          </a:prstGeom>
          <a:solidFill>
            <a:srgbClr val="FAFAFA">
              <a:alpha val="36863"/>
            </a:srgbClr>
          </a:solidFill>
          <a:ln>
            <a:noFill/>
          </a:ln>
          <a:effectLst>
            <a:outerShdw dir="14340000" algn="tl"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9</xdr:col>
      <xdr:colOff>571500</xdr:colOff>
      <xdr:row>3</xdr:row>
      <xdr:rowOff>59530</xdr:rowOff>
    </xdr:from>
    <xdr:ext cx="1023938" cy="279948"/>
    <xdr:sp macro="" textlink="">
      <xdr:nvSpPr>
        <xdr:cNvPr id="11" name="TextBox 10">
          <a:extLst>
            <a:ext uri="{FF2B5EF4-FFF2-40B4-BE49-F238E27FC236}">
              <a16:creationId xmlns:a16="http://schemas.microsoft.com/office/drawing/2014/main" id="{F50DB08A-91C4-9396-77DF-431CA69CB04D}"/>
            </a:ext>
          </a:extLst>
        </xdr:cNvPr>
        <xdr:cNvSpPr txBox="1"/>
      </xdr:nvSpPr>
      <xdr:spPr>
        <a:xfrm>
          <a:off x="6786563" y="666749"/>
          <a:ext cx="1023938"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oneCellAnchor>
  <xdr:oneCellAnchor>
    <xdr:from>
      <xdr:col>10</xdr:col>
      <xdr:colOff>357187</xdr:colOff>
      <xdr:row>17</xdr:row>
      <xdr:rowOff>107156</xdr:rowOff>
    </xdr:from>
    <xdr:ext cx="1119188" cy="280205"/>
    <xdr:sp macro="" textlink="'BlinkIT Dashboard'!$A$8">
      <xdr:nvSpPr>
        <xdr:cNvPr id="12" name="TextBox 11">
          <a:extLst>
            <a:ext uri="{FF2B5EF4-FFF2-40B4-BE49-F238E27FC236}">
              <a16:creationId xmlns:a16="http://schemas.microsoft.com/office/drawing/2014/main" id="{B5F49AED-CAC0-0774-6306-B70817BCB374}"/>
            </a:ext>
          </a:extLst>
        </xdr:cNvPr>
        <xdr:cNvSpPr txBox="1"/>
      </xdr:nvSpPr>
      <xdr:spPr>
        <a:xfrm>
          <a:off x="7262812" y="3548062"/>
          <a:ext cx="111918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40DC009-F6D8-40DC-AA08-CD1E0A3FE3BC}" type="TxLink">
            <a:rPr lang="en-US" sz="1200" b="0" i="0" u="none" strike="noStrike">
              <a:solidFill>
                <a:srgbClr val="000000"/>
              </a:solidFill>
              <a:latin typeface="Calibri"/>
              <a:cs typeface="Calibri"/>
            </a:rPr>
            <a:pPr/>
            <a:t> </a:t>
          </a:fld>
          <a:endParaRPr lang="en-IN" sz="1100"/>
        </a:p>
      </xdr:txBody>
    </xdr:sp>
    <xdr:clientData/>
  </xdr:oneCellAnchor>
  <xdr:oneCellAnchor>
    <xdr:from>
      <xdr:col>5</xdr:col>
      <xdr:colOff>194071</xdr:colOff>
      <xdr:row>1</xdr:row>
      <xdr:rowOff>160140</xdr:rowOff>
    </xdr:from>
    <xdr:ext cx="1452563" cy="417807"/>
    <xdr:sp macro="" textlink="'Pivot Tables'!A8">
      <xdr:nvSpPr>
        <xdr:cNvPr id="13" name="TextBox 12">
          <a:extLst>
            <a:ext uri="{FF2B5EF4-FFF2-40B4-BE49-F238E27FC236}">
              <a16:creationId xmlns:a16="http://schemas.microsoft.com/office/drawing/2014/main" id="{8E44B7D0-9E7D-EE1F-1B2B-62A2635448B6}"/>
            </a:ext>
          </a:extLst>
        </xdr:cNvPr>
        <xdr:cNvSpPr txBox="1"/>
      </xdr:nvSpPr>
      <xdr:spPr>
        <a:xfrm>
          <a:off x="3646884" y="362546"/>
          <a:ext cx="1452563"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DB5D5C7-C421-459E-B37C-6843E4003E97}" type="TxLink">
            <a:rPr lang="en-US" sz="1800" b="0" i="0" u="none" strike="noStrike">
              <a:solidFill>
                <a:srgbClr val="000000"/>
              </a:solidFill>
              <a:latin typeface="Arial Black" panose="020B0A04020102020204" pitchFamily="34" charset="0"/>
              <a:cs typeface="Calibri"/>
            </a:rPr>
            <a:pPr algn="ctr"/>
            <a:t>$1.20M</a:t>
          </a:fld>
          <a:endParaRPr lang="en-IN" sz="1600">
            <a:latin typeface="Arial Black" panose="020B0A04020102020204" pitchFamily="34" charset="0"/>
          </a:endParaRPr>
        </a:p>
      </xdr:txBody>
    </xdr:sp>
    <xdr:clientData/>
  </xdr:oneCellAnchor>
  <xdr:twoCellAnchor editAs="oneCell">
    <xdr:from>
      <xdr:col>2</xdr:col>
      <xdr:colOff>440531</xdr:colOff>
      <xdr:row>7</xdr:row>
      <xdr:rowOff>47624</xdr:rowOff>
    </xdr:from>
    <xdr:to>
      <xdr:col>4</xdr:col>
      <xdr:colOff>583407</xdr:colOff>
      <xdr:row>13</xdr:row>
      <xdr:rowOff>119062</xdr:rowOff>
    </xdr:to>
    <mc:AlternateContent xmlns:mc="http://schemas.openxmlformats.org/markup-compatibility/2006" xmlns:a14="http://schemas.microsoft.com/office/drawing/2010/main">
      <mc:Choice Requires="a14">
        <xdr:graphicFrame macro="">
          <xdr:nvGraphicFramePr>
            <xdr:cNvPr id="14" name="Outlet Size 1">
              <a:extLst>
                <a:ext uri="{FF2B5EF4-FFF2-40B4-BE49-F238E27FC236}">
                  <a16:creationId xmlns:a16="http://schemas.microsoft.com/office/drawing/2014/main" id="{9E2EE59D-2682-4E63-A30E-2973133B269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821656" y="1464468"/>
              <a:ext cx="1524001"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567207</xdr:colOff>
      <xdr:row>3</xdr:row>
      <xdr:rowOff>71437</xdr:rowOff>
    </xdr:from>
    <xdr:ext cx="908903" cy="279948"/>
    <xdr:sp macro="" textlink="">
      <xdr:nvSpPr>
        <xdr:cNvPr id="15" name="TextBox 14">
          <a:extLst>
            <a:ext uri="{FF2B5EF4-FFF2-40B4-BE49-F238E27FC236}">
              <a16:creationId xmlns:a16="http://schemas.microsoft.com/office/drawing/2014/main" id="{0DD8CD59-F58E-E5BE-4D62-34DCED36E288}"/>
            </a:ext>
          </a:extLst>
        </xdr:cNvPr>
        <xdr:cNvSpPr txBox="1"/>
      </xdr:nvSpPr>
      <xdr:spPr>
        <a:xfrm>
          <a:off x="4020020" y="678656"/>
          <a:ext cx="908903"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a:latin typeface="Segoe UI Semibold" panose="020B0702040204020203" pitchFamily="34" charset="0"/>
              <a:cs typeface="Segoe UI Semibold" panose="020B0702040204020203" pitchFamily="34" charset="0"/>
            </a:rPr>
            <a:t>Total  </a:t>
          </a:r>
          <a:r>
            <a:rPr lang="en-IN" sz="1100">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oneCellAnchor>
  <xdr:oneCellAnchor>
    <xdr:from>
      <xdr:col>9</xdr:col>
      <xdr:colOff>247648</xdr:colOff>
      <xdr:row>1</xdr:row>
      <xdr:rowOff>160140</xdr:rowOff>
    </xdr:from>
    <xdr:ext cx="1452563" cy="417807"/>
    <xdr:sp macro="" textlink="'Pivot Tables'!B8">
      <xdr:nvSpPr>
        <xdr:cNvPr id="16" name="TextBox 15">
          <a:extLst>
            <a:ext uri="{FF2B5EF4-FFF2-40B4-BE49-F238E27FC236}">
              <a16:creationId xmlns:a16="http://schemas.microsoft.com/office/drawing/2014/main" id="{8CABADCE-B26D-4F21-A11B-DB348F1D9F17}"/>
            </a:ext>
          </a:extLst>
        </xdr:cNvPr>
        <xdr:cNvSpPr txBox="1"/>
      </xdr:nvSpPr>
      <xdr:spPr>
        <a:xfrm>
          <a:off x="6462711" y="362546"/>
          <a:ext cx="1452563"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80D50D88-CF7E-4AD9-B1B6-3E20ED201CFA}" type="TxLink">
            <a:rPr lang="en-US" sz="1800" b="0" i="0" u="none" strike="noStrike">
              <a:solidFill>
                <a:srgbClr val="000000"/>
              </a:solidFill>
              <a:latin typeface="Arial Black" panose="020B0A04020102020204" pitchFamily="34" charset="0"/>
              <a:ea typeface="+mn-ea"/>
              <a:cs typeface="Calibri"/>
            </a:rPr>
            <a:pPr marL="0" indent="0" algn="ctr"/>
            <a:t>$141</a:t>
          </a:fld>
          <a:endParaRPr lang="en-IN" sz="1800" b="0" i="0" u="none" strike="noStrike">
            <a:solidFill>
              <a:srgbClr val="000000"/>
            </a:solidFill>
            <a:latin typeface="Arial Black" panose="020B0A04020102020204" pitchFamily="34" charset="0"/>
            <a:ea typeface="+mn-ea"/>
            <a:cs typeface="Calibri"/>
          </a:endParaRPr>
        </a:p>
      </xdr:txBody>
    </xdr:sp>
    <xdr:clientData/>
  </xdr:oneCellAnchor>
  <xdr:oneCellAnchor>
    <xdr:from>
      <xdr:col>5</xdr:col>
      <xdr:colOff>194071</xdr:colOff>
      <xdr:row>7</xdr:row>
      <xdr:rowOff>144662</xdr:rowOff>
    </xdr:from>
    <xdr:ext cx="1452563" cy="417807"/>
    <xdr:sp macro="" textlink="'Pivot Tables'!C8">
      <xdr:nvSpPr>
        <xdr:cNvPr id="33" name="TextBox 32">
          <a:extLst>
            <a:ext uri="{FF2B5EF4-FFF2-40B4-BE49-F238E27FC236}">
              <a16:creationId xmlns:a16="http://schemas.microsoft.com/office/drawing/2014/main" id="{95FD0C73-ED84-44FB-8347-F822C4B183D7}"/>
            </a:ext>
          </a:extLst>
        </xdr:cNvPr>
        <xdr:cNvSpPr txBox="1"/>
      </xdr:nvSpPr>
      <xdr:spPr>
        <a:xfrm>
          <a:off x="3646884" y="1561506"/>
          <a:ext cx="1452563"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F530E5D6-3F5D-4659-A9CC-F88D94C77412}" type="TxLink">
            <a:rPr lang="en-US" sz="1800" b="0" i="0" u="none" strike="noStrike">
              <a:solidFill>
                <a:srgbClr val="000000"/>
              </a:solidFill>
              <a:latin typeface="Arial Black" panose="020B0A04020102020204" pitchFamily="34" charset="0"/>
              <a:ea typeface="+mn-ea"/>
              <a:cs typeface="Calibri"/>
            </a:rPr>
            <a:pPr marL="0" indent="0" algn="ctr"/>
            <a:t>8523</a:t>
          </a:fld>
          <a:endParaRPr lang="en-IN" sz="1800" b="0" i="0" u="none" strike="noStrike">
            <a:solidFill>
              <a:srgbClr val="000000"/>
            </a:solidFill>
            <a:latin typeface="Arial Black" panose="020B0A04020102020204" pitchFamily="34" charset="0"/>
            <a:ea typeface="+mn-ea"/>
            <a:cs typeface="Calibri"/>
          </a:endParaRPr>
        </a:p>
      </xdr:txBody>
    </xdr:sp>
    <xdr:clientData/>
  </xdr:oneCellAnchor>
  <xdr:oneCellAnchor>
    <xdr:from>
      <xdr:col>5</xdr:col>
      <xdr:colOff>202406</xdr:colOff>
      <xdr:row>9</xdr:row>
      <xdr:rowOff>83343</xdr:rowOff>
    </xdr:from>
    <xdr:ext cx="1452563" cy="297004"/>
    <xdr:sp macro="" textlink="'Pivot Tables'!B8">
      <xdr:nvSpPr>
        <xdr:cNvPr id="34" name="TextBox 33">
          <a:extLst>
            <a:ext uri="{FF2B5EF4-FFF2-40B4-BE49-F238E27FC236}">
              <a16:creationId xmlns:a16="http://schemas.microsoft.com/office/drawing/2014/main" id="{461F1866-8F93-4004-A138-D650E4A2FCFD}"/>
            </a:ext>
          </a:extLst>
        </xdr:cNvPr>
        <xdr:cNvSpPr txBox="1"/>
      </xdr:nvSpPr>
      <xdr:spPr>
        <a:xfrm>
          <a:off x="3655219" y="1904999"/>
          <a:ext cx="1452563"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rgbClr val="000000"/>
              </a:solidFill>
              <a:latin typeface="Segoe UI Semibold" panose="020B0702040204020203" pitchFamily="34" charset="0"/>
              <a:ea typeface="+mn-ea"/>
              <a:cs typeface="Segoe UI Semibold" panose="020B0702040204020203" pitchFamily="34" charset="0"/>
            </a:rPr>
            <a:t>No</a:t>
          </a:r>
          <a:r>
            <a:rPr lang="en-IN" sz="1200" b="0" i="0" u="none" strike="noStrike" baseline="0">
              <a:solidFill>
                <a:srgbClr val="000000"/>
              </a:solidFill>
              <a:latin typeface="Segoe UI Semibold" panose="020B0702040204020203" pitchFamily="34" charset="0"/>
              <a:ea typeface="+mn-ea"/>
              <a:cs typeface="Segoe UI Semibold" panose="020B0702040204020203" pitchFamily="34" charset="0"/>
            </a:rPr>
            <a:t> of Items</a:t>
          </a:r>
          <a:endParaRPr lang="en-IN" sz="12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9</xdr:col>
      <xdr:colOff>251221</xdr:colOff>
      <xdr:row>7</xdr:row>
      <xdr:rowOff>144662</xdr:rowOff>
    </xdr:from>
    <xdr:ext cx="1452563" cy="417807"/>
    <xdr:sp macro="" textlink="'Pivot Tables'!D8">
      <xdr:nvSpPr>
        <xdr:cNvPr id="35" name="TextBox 34">
          <a:extLst>
            <a:ext uri="{FF2B5EF4-FFF2-40B4-BE49-F238E27FC236}">
              <a16:creationId xmlns:a16="http://schemas.microsoft.com/office/drawing/2014/main" id="{3C179802-0292-4D5F-958C-CE3F8369B36B}"/>
            </a:ext>
          </a:extLst>
        </xdr:cNvPr>
        <xdr:cNvSpPr txBox="1"/>
      </xdr:nvSpPr>
      <xdr:spPr>
        <a:xfrm>
          <a:off x="6466284" y="1561506"/>
          <a:ext cx="1452563"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B8E252D9-A399-46D8-A311-5C41A5100BEE}" type="TxLink">
            <a:rPr lang="en-US" sz="1800" b="0" i="0" u="none" strike="noStrike">
              <a:solidFill>
                <a:srgbClr val="000000"/>
              </a:solidFill>
              <a:latin typeface="Arial Black" panose="020B0A04020102020204" pitchFamily="34" charset="0"/>
              <a:ea typeface="+mn-ea"/>
              <a:cs typeface="Calibri"/>
            </a:rPr>
            <a:pPr marL="0" indent="0" algn="ctr"/>
            <a:t>4.0</a:t>
          </a:fld>
          <a:endParaRPr lang="en-IN" sz="1800" b="0" i="0" u="none" strike="noStrike">
            <a:solidFill>
              <a:srgbClr val="000000"/>
            </a:solidFill>
            <a:latin typeface="Arial Black" panose="020B0A04020102020204" pitchFamily="34" charset="0"/>
            <a:ea typeface="+mn-ea"/>
            <a:cs typeface="Calibri"/>
          </a:endParaRPr>
        </a:p>
      </xdr:txBody>
    </xdr:sp>
    <xdr:clientData/>
  </xdr:oneCellAnchor>
  <xdr:oneCellAnchor>
    <xdr:from>
      <xdr:col>9</xdr:col>
      <xdr:colOff>283369</xdr:colOff>
      <xdr:row>9</xdr:row>
      <xdr:rowOff>80962</xdr:rowOff>
    </xdr:from>
    <xdr:ext cx="1452563" cy="297004"/>
    <xdr:sp macro="" textlink="'Pivot Tables'!B8">
      <xdr:nvSpPr>
        <xdr:cNvPr id="36" name="TextBox 35">
          <a:extLst>
            <a:ext uri="{FF2B5EF4-FFF2-40B4-BE49-F238E27FC236}">
              <a16:creationId xmlns:a16="http://schemas.microsoft.com/office/drawing/2014/main" id="{A30EECB4-9B4A-4321-9D5C-D5CA9CAEB73F}"/>
            </a:ext>
          </a:extLst>
        </xdr:cNvPr>
        <xdr:cNvSpPr txBox="1"/>
      </xdr:nvSpPr>
      <xdr:spPr>
        <a:xfrm>
          <a:off x="6498432" y="1902618"/>
          <a:ext cx="1452563"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rgbClr val="000000"/>
              </a:solidFill>
              <a:latin typeface="Segoe UI Semibold" panose="020B0702040204020203" pitchFamily="34" charset="0"/>
              <a:ea typeface="+mn-ea"/>
              <a:cs typeface="Segoe UI Semibold" panose="020B0702040204020203" pitchFamily="34" charset="0"/>
            </a:rPr>
            <a:t>Avg</a:t>
          </a:r>
          <a:r>
            <a:rPr lang="en-IN" sz="1200" b="0" i="0" u="none" strike="noStrike" baseline="0">
              <a:solidFill>
                <a:srgbClr val="000000"/>
              </a:solidFill>
              <a:latin typeface="Segoe UI Semibold" panose="020B0702040204020203" pitchFamily="34" charset="0"/>
              <a:ea typeface="+mn-ea"/>
              <a:cs typeface="Segoe UI Semibold" panose="020B0702040204020203" pitchFamily="34" charset="0"/>
            </a:rPr>
            <a:t> Rating</a:t>
          </a:r>
          <a:endParaRPr lang="en-IN" sz="12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5</xdr:col>
      <xdr:colOff>292892</xdr:colOff>
      <xdr:row>12</xdr:row>
      <xdr:rowOff>151210</xdr:rowOff>
    </xdr:from>
    <xdr:to>
      <xdr:col>13</xdr:col>
      <xdr:colOff>416718</xdr:colOff>
      <xdr:row>32</xdr:row>
      <xdr:rowOff>166686</xdr:rowOff>
    </xdr:to>
    <xdr:sp macro="" textlink="">
      <xdr:nvSpPr>
        <xdr:cNvPr id="37" name="Rectangle: Rounded Corners 36">
          <a:extLst>
            <a:ext uri="{FF2B5EF4-FFF2-40B4-BE49-F238E27FC236}">
              <a16:creationId xmlns:a16="http://schemas.microsoft.com/office/drawing/2014/main" id="{D1174E37-5669-4372-ABE0-561039AE1BE0}"/>
            </a:ext>
          </a:extLst>
        </xdr:cNvPr>
        <xdr:cNvSpPr/>
      </xdr:nvSpPr>
      <xdr:spPr>
        <a:xfrm>
          <a:off x="3745705" y="2580085"/>
          <a:ext cx="5648326" cy="4063601"/>
        </a:xfrm>
        <a:prstGeom prst="roundRect">
          <a:avLst>
            <a:gd name="adj" fmla="val 5762"/>
          </a:avLst>
        </a:prstGeom>
        <a:solidFill>
          <a:srgbClr val="FAFAFA"/>
        </a:solidFill>
        <a:ln>
          <a:noFill/>
        </a:ln>
        <a:effectLst>
          <a:outerShdw dir="14340000" algn="tl"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221455</xdr:colOff>
      <xdr:row>13</xdr:row>
      <xdr:rowOff>151210</xdr:rowOff>
    </xdr:from>
    <xdr:to>
      <xdr:col>9</xdr:col>
      <xdr:colOff>71436</xdr:colOff>
      <xdr:row>22</xdr:row>
      <xdr:rowOff>130968</xdr:rowOff>
    </xdr:to>
    <xdr:graphicFrame macro="">
      <xdr:nvGraphicFramePr>
        <xdr:cNvPr id="39" name="Chart 38">
          <a:extLst>
            <a:ext uri="{FF2B5EF4-FFF2-40B4-BE49-F238E27FC236}">
              <a16:creationId xmlns:a16="http://schemas.microsoft.com/office/drawing/2014/main" id="{E4A6AC6D-3782-4633-A858-483BF1D0C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330993</xdr:colOff>
      <xdr:row>12</xdr:row>
      <xdr:rowOff>140492</xdr:rowOff>
    </xdr:from>
    <xdr:ext cx="1452563" cy="297004"/>
    <xdr:sp macro="" textlink="'Pivot Tables'!B8">
      <xdr:nvSpPr>
        <xdr:cNvPr id="40" name="TextBox 39">
          <a:extLst>
            <a:ext uri="{FF2B5EF4-FFF2-40B4-BE49-F238E27FC236}">
              <a16:creationId xmlns:a16="http://schemas.microsoft.com/office/drawing/2014/main" id="{0475BDEA-D7F0-46B0-86B5-936122C59320}"/>
            </a:ext>
          </a:extLst>
        </xdr:cNvPr>
        <xdr:cNvSpPr txBox="1"/>
      </xdr:nvSpPr>
      <xdr:spPr>
        <a:xfrm>
          <a:off x="3783806" y="2569367"/>
          <a:ext cx="1452563"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rPr>
            <a:t>FAT</a:t>
          </a:r>
          <a:r>
            <a:rPr lang="en-IN" sz="1200" b="0" i="0" u="none" strike="noStrike"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CONTENT</a:t>
          </a:r>
          <a:endPar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9</xdr:col>
      <xdr:colOff>354805</xdr:colOff>
      <xdr:row>12</xdr:row>
      <xdr:rowOff>151210</xdr:rowOff>
    </xdr:from>
    <xdr:to>
      <xdr:col>9</xdr:col>
      <xdr:colOff>354805</xdr:colOff>
      <xdr:row>32</xdr:row>
      <xdr:rowOff>166686</xdr:rowOff>
    </xdr:to>
    <xdr:cxnSp macro="">
      <xdr:nvCxnSpPr>
        <xdr:cNvPr id="42" name="Straight Connector 41">
          <a:extLst>
            <a:ext uri="{FF2B5EF4-FFF2-40B4-BE49-F238E27FC236}">
              <a16:creationId xmlns:a16="http://schemas.microsoft.com/office/drawing/2014/main" id="{8FBBBEB2-6526-9867-2A07-B4A803C2E244}"/>
            </a:ext>
          </a:extLst>
        </xdr:cNvPr>
        <xdr:cNvCxnSpPr>
          <a:stCxn id="37" idx="0"/>
          <a:endCxn id="37" idx="2"/>
        </xdr:cNvCxnSpPr>
      </xdr:nvCxnSpPr>
      <xdr:spPr>
        <a:xfrm>
          <a:off x="6569868" y="2580085"/>
          <a:ext cx="0" cy="406360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292892</xdr:colOff>
      <xdr:row>22</xdr:row>
      <xdr:rowOff>158948</xdr:rowOff>
    </xdr:from>
    <xdr:to>
      <xdr:col>9</xdr:col>
      <xdr:colOff>380999</xdr:colOff>
      <xdr:row>22</xdr:row>
      <xdr:rowOff>166687</xdr:rowOff>
    </xdr:to>
    <xdr:cxnSp macro="">
      <xdr:nvCxnSpPr>
        <xdr:cNvPr id="44" name="Straight Connector 43">
          <a:extLst>
            <a:ext uri="{FF2B5EF4-FFF2-40B4-BE49-F238E27FC236}">
              <a16:creationId xmlns:a16="http://schemas.microsoft.com/office/drawing/2014/main" id="{26C516E4-03E6-6C57-F972-3E69DB11D5C6}"/>
            </a:ext>
          </a:extLst>
        </xdr:cNvPr>
        <xdr:cNvCxnSpPr>
          <a:stCxn id="37" idx="1"/>
        </xdr:cNvCxnSpPr>
      </xdr:nvCxnSpPr>
      <xdr:spPr>
        <a:xfrm>
          <a:off x="3745705" y="4611886"/>
          <a:ext cx="2850357" cy="773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428623</xdr:colOff>
      <xdr:row>23</xdr:row>
      <xdr:rowOff>178593</xdr:rowOff>
    </xdr:from>
    <xdr:to>
      <xdr:col>9</xdr:col>
      <xdr:colOff>261936</xdr:colOff>
      <xdr:row>32</xdr:row>
      <xdr:rowOff>190500</xdr:rowOff>
    </xdr:to>
    <xdr:graphicFrame macro="">
      <xdr:nvGraphicFramePr>
        <xdr:cNvPr id="47" name="Chart 46">
          <a:extLst>
            <a:ext uri="{FF2B5EF4-FFF2-40B4-BE49-F238E27FC236}">
              <a16:creationId xmlns:a16="http://schemas.microsoft.com/office/drawing/2014/main" id="{953D6508-7EF5-4B13-86FE-C4C48770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304799</xdr:colOff>
      <xdr:row>22</xdr:row>
      <xdr:rowOff>114298</xdr:rowOff>
    </xdr:from>
    <xdr:ext cx="1452563" cy="297004"/>
    <xdr:sp macro="" textlink="'Pivot Tables'!B8">
      <xdr:nvSpPr>
        <xdr:cNvPr id="48" name="TextBox 47">
          <a:extLst>
            <a:ext uri="{FF2B5EF4-FFF2-40B4-BE49-F238E27FC236}">
              <a16:creationId xmlns:a16="http://schemas.microsoft.com/office/drawing/2014/main" id="{046E8704-4101-4283-A015-76BB180D8DA6}"/>
            </a:ext>
          </a:extLst>
        </xdr:cNvPr>
        <xdr:cNvSpPr txBox="1"/>
      </xdr:nvSpPr>
      <xdr:spPr>
        <a:xfrm>
          <a:off x="3757612" y="4567236"/>
          <a:ext cx="1452563"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rPr>
            <a:t>FAT</a:t>
          </a:r>
          <a:r>
            <a:rPr lang="en-IN" sz="1200" b="0" i="0" u="none" strike="noStrike"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BY OUTLET</a:t>
          </a:r>
          <a:endPar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9</xdr:col>
      <xdr:colOff>435766</xdr:colOff>
      <xdr:row>14</xdr:row>
      <xdr:rowOff>11907</xdr:rowOff>
    </xdr:from>
    <xdr:to>
      <xdr:col>13</xdr:col>
      <xdr:colOff>273843</xdr:colOff>
      <xdr:row>32</xdr:row>
      <xdr:rowOff>130969</xdr:rowOff>
    </xdr:to>
    <xdr:graphicFrame macro="">
      <xdr:nvGraphicFramePr>
        <xdr:cNvPr id="17" name="Chart 16">
          <a:extLst>
            <a:ext uri="{FF2B5EF4-FFF2-40B4-BE49-F238E27FC236}">
              <a16:creationId xmlns:a16="http://schemas.microsoft.com/office/drawing/2014/main" id="{18A6BE25-E0B2-404F-9B04-6FABFA3A2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150017</xdr:colOff>
      <xdr:row>12</xdr:row>
      <xdr:rowOff>150017</xdr:rowOff>
    </xdr:from>
    <xdr:ext cx="1452563" cy="297004"/>
    <xdr:sp macro="" textlink="'Pivot Tables'!B8">
      <xdr:nvSpPr>
        <xdr:cNvPr id="18" name="TextBox 17">
          <a:extLst>
            <a:ext uri="{FF2B5EF4-FFF2-40B4-BE49-F238E27FC236}">
              <a16:creationId xmlns:a16="http://schemas.microsoft.com/office/drawing/2014/main" id="{407FA8B2-3EC2-40C6-B987-7CE426AF6D18}"/>
            </a:ext>
          </a:extLst>
        </xdr:cNvPr>
        <xdr:cNvSpPr txBox="1"/>
      </xdr:nvSpPr>
      <xdr:spPr>
        <a:xfrm>
          <a:off x="6365080" y="2578892"/>
          <a:ext cx="1452563"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rPr>
            <a:t>ITEM</a:t>
          </a:r>
          <a:r>
            <a:rPr lang="en-IN" sz="1200" b="0" i="0" u="none" strike="noStrike"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TYPE</a:t>
          </a:r>
          <a:endPar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13</xdr:col>
      <xdr:colOff>642937</xdr:colOff>
      <xdr:row>1</xdr:row>
      <xdr:rowOff>1</xdr:rowOff>
    </xdr:from>
    <xdr:to>
      <xdr:col>22</xdr:col>
      <xdr:colOff>631031</xdr:colOff>
      <xdr:row>32</xdr:row>
      <xdr:rowOff>95250</xdr:rowOff>
    </xdr:to>
    <xdr:sp macro="" textlink="">
      <xdr:nvSpPr>
        <xdr:cNvPr id="22" name="Rectangle: Rounded Corners 21">
          <a:extLst>
            <a:ext uri="{FF2B5EF4-FFF2-40B4-BE49-F238E27FC236}">
              <a16:creationId xmlns:a16="http://schemas.microsoft.com/office/drawing/2014/main" id="{14E4EE27-8577-46AF-8234-EF27DFAFFCF7}"/>
            </a:ext>
          </a:extLst>
        </xdr:cNvPr>
        <xdr:cNvSpPr/>
      </xdr:nvSpPr>
      <xdr:spPr>
        <a:xfrm>
          <a:off x="9620250" y="202407"/>
          <a:ext cx="6203156" cy="6369843"/>
        </a:xfrm>
        <a:prstGeom prst="roundRect">
          <a:avLst>
            <a:gd name="adj" fmla="val 3075"/>
          </a:avLst>
        </a:prstGeom>
        <a:solidFill>
          <a:srgbClr val="FAFAFA"/>
        </a:solidFill>
        <a:ln>
          <a:noFill/>
        </a:ln>
        <a:effectLst>
          <a:outerShdw dir="14340000" algn="tl"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oneCellAnchor>
    <xdr:from>
      <xdr:col>14</xdr:col>
      <xdr:colOff>88105</xdr:colOff>
      <xdr:row>1</xdr:row>
      <xdr:rowOff>52386</xdr:rowOff>
    </xdr:from>
    <xdr:ext cx="2019302" cy="297004"/>
    <xdr:sp macro="" textlink="'Pivot Tables'!B8">
      <xdr:nvSpPr>
        <xdr:cNvPr id="23" name="TextBox 22">
          <a:extLst>
            <a:ext uri="{FF2B5EF4-FFF2-40B4-BE49-F238E27FC236}">
              <a16:creationId xmlns:a16="http://schemas.microsoft.com/office/drawing/2014/main" id="{349E2477-4207-4353-94B1-7767A7E193C9}"/>
            </a:ext>
          </a:extLst>
        </xdr:cNvPr>
        <xdr:cNvSpPr txBox="1"/>
      </xdr:nvSpPr>
      <xdr:spPr>
        <a:xfrm>
          <a:off x="9755980" y="254792"/>
          <a:ext cx="2019302"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rPr>
            <a:t>OUTLET</a:t>
          </a:r>
          <a:r>
            <a:rPr lang="en-IN" sz="1200" b="0" i="0" u="none" strike="noStrike"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ESTABLISHMENT</a:t>
          </a:r>
          <a:endPar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14</xdr:col>
      <xdr:colOff>59530</xdr:colOff>
      <xdr:row>2</xdr:row>
      <xdr:rowOff>130969</xdr:rowOff>
    </xdr:from>
    <xdr:to>
      <xdr:col>23</xdr:col>
      <xdr:colOff>35718</xdr:colOff>
      <xdr:row>12</xdr:row>
      <xdr:rowOff>176215</xdr:rowOff>
    </xdr:to>
    <xdr:graphicFrame macro="">
      <xdr:nvGraphicFramePr>
        <xdr:cNvPr id="24" name="Chart 23">
          <a:extLst>
            <a:ext uri="{FF2B5EF4-FFF2-40B4-BE49-F238E27FC236}">
              <a16:creationId xmlns:a16="http://schemas.microsoft.com/office/drawing/2014/main" id="{0178D907-F3FC-4679-A726-4E02AC0BF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659604</xdr:colOff>
      <xdr:row>23</xdr:row>
      <xdr:rowOff>71437</xdr:rowOff>
    </xdr:from>
    <xdr:to>
      <xdr:col>22</xdr:col>
      <xdr:colOff>619125</xdr:colOff>
      <xdr:row>23</xdr:row>
      <xdr:rowOff>73223</xdr:rowOff>
    </xdr:to>
    <xdr:cxnSp macro="">
      <xdr:nvCxnSpPr>
        <xdr:cNvPr id="25" name="Straight Connector 24">
          <a:extLst>
            <a:ext uri="{FF2B5EF4-FFF2-40B4-BE49-F238E27FC236}">
              <a16:creationId xmlns:a16="http://schemas.microsoft.com/office/drawing/2014/main" id="{DF6478E1-E2B7-498B-B56D-B64A550E4441}"/>
            </a:ext>
          </a:extLst>
        </xdr:cNvPr>
        <xdr:cNvCxnSpPr/>
      </xdr:nvCxnSpPr>
      <xdr:spPr>
        <a:xfrm flipV="1">
          <a:off x="9636917" y="4726781"/>
          <a:ext cx="6174583" cy="178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121443</xdr:colOff>
      <xdr:row>5</xdr:row>
      <xdr:rowOff>38098</xdr:rowOff>
    </xdr:from>
    <xdr:ext cx="2019302" cy="309315"/>
    <xdr:sp macro="" textlink="'Pivot Tables'!B8">
      <xdr:nvSpPr>
        <xdr:cNvPr id="19" name="TextBox 18">
          <a:extLst>
            <a:ext uri="{FF2B5EF4-FFF2-40B4-BE49-F238E27FC236}">
              <a16:creationId xmlns:a16="http://schemas.microsoft.com/office/drawing/2014/main" id="{3CF28C6C-48BC-4FD9-97A2-08F59FE27E54}"/>
            </a:ext>
          </a:extLst>
        </xdr:cNvPr>
        <xdr:cNvSpPr txBox="1"/>
      </xdr:nvSpPr>
      <xdr:spPr>
        <a:xfrm>
          <a:off x="1502568" y="1050129"/>
          <a:ext cx="2019302"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tx1"/>
              </a:solidFill>
              <a:latin typeface="Arial Black" panose="020B0A04020102020204" pitchFamily="34" charset="0"/>
              <a:ea typeface="+mn-ea"/>
              <a:cs typeface="Segoe UI Semibold" panose="020B0702040204020203" pitchFamily="34" charset="0"/>
            </a:rPr>
            <a:t>Filter</a:t>
          </a:r>
          <a:r>
            <a:rPr lang="en-IN" sz="1200" b="0" i="0" u="none" strike="noStrike" baseline="0">
              <a:solidFill>
                <a:schemeClr val="tx1"/>
              </a:solidFill>
              <a:latin typeface="Arial Black" panose="020B0A04020102020204" pitchFamily="34" charset="0"/>
              <a:ea typeface="+mn-ea"/>
              <a:cs typeface="Segoe UI Semibold" panose="020B0702040204020203" pitchFamily="34" charset="0"/>
            </a:rPr>
            <a:t> Pannel</a:t>
          </a:r>
          <a:endParaRPr lang="en-IN" sz="1200" b="0" i="0" u="none" strike="noStrike">
            <a:solidFill>
              <a:schemeClr val="tx1"/>
            </a:solidFill>
            <a:latin typeface="Arial Black" panose="020B0A04020102020204" pitchFamily="34" charset="0"/>
            <a:ea typeface="+mn-ea"/>
            <a:cs typeface="Segoe UI Semibold" panose="020B0702040204020203" pitchFamily="34" charset="0"/>
          </a:endParaRPr>
        </a:p>
      </xdr:txBody>
    </xdr:sp>
    <xdr:clientData/>
  </xdr:oneCellAnchor>
  <xdr:twoCellAnchor>
    <xdr:from>
      <xdr:col>14</xdr:col>
      <xdr:colOff>23813</xdr:colOff>
      <xdr:row>14</xdr:row>
      <xdr:rowOff>95251</xdr:rowOff>
    </xdr:from>
    <xdr:to>
      <xdr:col>17</xdr:col>
      <xdr:colOff>642936</xdr:colOff>
      <xdr:row>23</xdr:row>
      <xdr:rowOff>0</xdr:rowOff>
    </xdr:to>
    <xdr:graphicFrame macro="">
      <xdr:nvGraphicFramePr>
        <xdr:cNvPr id="20" name="Chart 19">
          <a:extLst>
            <a:ext uri="{FF2B5EF4-FFF2-40B4-BE49-F238E27FC236}">
              <a16:creationId xmlns:a16="http://schemas.microsoft.com/office/drawing/2014/main" id="{9854D1E4-2B46-4094-962B-2FF5C4B9B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669129</xdr:colOff>
      <xdr:row>12</xdr:row>
      <xdr:rowOff>118467</xdr:rowOff>
    </xdr:from>
    <xdr:to>
      <xdr:col>22</xdr:col>
      <xdr:colOff>583406</xdr:colOff>
      <xdr:row>12</xdr:row>
      <xdr:rowOff>130969</xdr:rowOff>
    </xdr:to>
    <xdr:cxnSp macro="">
      <xdr:nvCxnSpPr>
        <xdr:cNvPr id="21" name="Straight Connector 20">
          <a:extLst>
            <a:ext uri="{FF2B5EF4-FFF2-40B4-BE49-F238E27FC236}">
              <a16:creationId xmlns:a16="http://schemas.microsoft.com/office/drawing/2014/main" id="{E02D3058-C801-43A9-9A3D-F1CE1EF0E518}"/>
            </a:ext>
          </a:extLst>
        </xdr:cNvPr>
        <xdr:cNvCxnSpPr/>
      </xdr:nvCxnSpPr>
      <xdr:spPr>
        <a:xfrm>
          <a:off x="9646442" y="2547342"/>
          <a:ext cx="6129339" cy="1250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261938</xdr:colOff>
      <xdr:row>12</xdr:row>
      <xdr:rowOff>154781</xdr:rowOff>
    </xdr:from>
    <xdr:to>
      <xdr:col>18</xdr:col>
      <xdr:colOff>273844</xdr:colOff>
      <xdr:row>23</xdr:row>
      <xdr:rowOff>83343</xdr:rowOff>
    </xdr:to>
    <xdr:cxnSp macro="">
      <xdr:nvCxnSpPr>
        <xdr:cNvPr id="26" name="Straight Connector 25">
          <a:extLst>
            <a:ext uri="{FF2B5EF4-FFF2-40B4-BE49-F238E27FC236}">
              <a16:creationId xmlns:a16="http://schemas.microsoft.com/office/drawing/2014/main" id="{0A48444C-639D-4681-B3FB-70273BA0340B}"/>
            </a:ext>
          </a:extLst>
        </xdr:cNvPr>
        <xdr:cNvCxnSpPr/>
      </xdr:nvCxnSpPr>
      <xdr:spPr>
        <a:xfrm flipH="1">
          <a:off x="12692063" y="2583656"/>
          <a:ext cx="11906" cy="215503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428626</xdr:colOff>
      <xdr:row>14</xdr:row>
      <xdr:rowOff>23811</xdr:rowOff>
    </xdr:from>
    <xdr:to>
      <xdr:col>22</xdr:col>
      <xdr:colOff>428625</xdr:colOff>
      <xdr:row>22</xdr:row>
      <xdr:rowOff>166686</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E9394371-C549-4F9E-A477-3C89F939E1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773026" y="2824161"/>
              <a:ext cx="2743199" cy="1743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18</xdr:col>
      <xdr:colOff>83343</xdr:colOff>
      <xdr:row>12</xdr:row>
      <xdr:rowOff>107153</xdr:rowOff>
    </xdr:from>
    <xdr:ext cx="2019302" cy="297004"/>
    <xdr:sp macro="" textlink="'Pivot Tables'!B8">
      <xdr:nvSpPr>
        <xdr:cNvPr id="38" name="TextBox 37">
          <a:extLst>
            <a:ext uri="{FF2B5EF4-FFF2-40B4-BE49-F238E27FC236}">
              <a16:creationId xmlns:a16="http://schemas.microsoft.com/office/drawing/2014/main" id="{94403196-91BF-4F42-AFB5-8D6F752D2904}"/>
            </a:ext>
          </a:extLst>
        </xdr:cNvPr>
        <xdr:cNvSpPr txBox="1"/>
      </xdr:nvSpPr>
      <xdr:spPr>
        <a:xfrm>
          <a:off x="12513468" y="2536028"/>
          <a:ext cx="2019302"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rPr>
            <a:t>OUTLET</a:t>
          </a:r>
          <a:r>
            <a:rPr lang="en-IN" sz="1200" b="0" i="0" u="none" strike="noStrike"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LOCATION</a:t>
          </a:r>
          <a:endPar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14</xdr:col>
      <xdr:colOff>107155</xdr:colOff>
      <xdr:row>23</xdr:row>
      <xdr:rowOff>154781</xdr:rowOff>
    </xdr:from>
    <xdr:to>
      <xdr:col>17</xdr:col>
      <xdr:colOff>214312</xdr:colOff>
      <xdr:row>31</xdr:row>
      <xdr:rowOff>190500</xdr:rowOff>
    </xdr:to>
    <xdr:graphicFrame macro="">
      <xdr:nvGraphicFramePr>
        <xdr:cNvPr id="41" name="Chart 40">
          <a:extLst>
            <a:ext uri="{FF2B5EF4-FFF2-40B4-BE49-F238E27FC236}">
              <a16:creationId xmlns:a16="http://schemas.microsoft.com/office/drawing/2014/main" id="{480FA24B-390D-49D0-B246-BFB8D1FEF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13</xdr:col>
      <xdr:colOff>226218</xdr:colOff>
      <xdr:row>23</xdr:row>
      <xdr:rowOff>59528</xdr:rowOff>
    </xdr:from>
    <xdr:ext cx="2019302" cy="297004"/>
    <xdr:sp macro="" textlink="'Pivot Tables'!B8">
      <xdr:nvSpPr>
        <xdr:cNvPr id="43" name="TextBox 42">
          <a:extLst>
            <a:ext uri="{FF2B5EF4-FFF2-40B4-BE49-F238E27FC236}">
              <a16:creationId xmlns:a16="http://schemas.microsoft.com/office/drawing/2014/main" id="{54A63188-E147-471F-AC36-74A43A3C85BE}"/>
            </a:ext>
          </a:extLst>
        </xdr:cNvPr>
        <xdr:cNvSpPr txBox="1"/>
      </xdr:nvSpPr>
      <xdr:spPr>
        <a:xfrm>
          <a:off x="9203531" y="4714872"/>
          <a:ext cx="2019302"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rPr>
            <a:t>OUTLET</a:t>
          </a:r>
          <a:r>
            <a:rPr lang="en-IN" sz="1200" b="0" i="0" u="none" strike="noStrike"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TYPE</a:t>
          </a:r>
          <a:endParaRPr lang="en-IN" sz="1200" b="0" i="0" u="none" strike="noStrike">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17</xdr:col>
      <xdr:colOff>250032</xdr:colOff>
      <xdr:row>24</xdr:row>
      <xdr:rowOff>23814</xdr:rowOff>
    </xdr:from>
    <xdr:to>
      <xdr:col>19</xdr:col>
      <xdr:colOff>488157</xdr:colOff>
      <xdr:row>31</xdr:row>
      <xdr:rowOff>190500</xdr:rowOff>
    </xdr:to>
    <xdr:graphicFrame macro="">
      <xdr:nvGraphicFramePr>
        <xdr:cNvPr id="27" name="Chart 26">
          <a:extLst>
            <a:ext uri="{FF2B5EF4-FFF2-40B4-BE49-F238E27FC236}">
              <a16:creationId xmlns:a16="http://schemas.microsoft.com/office/drawing/2014/main" id="{80B3EFFE-12E1-4FFF-8709-7FB892583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116681</xdr:colOff>
      <xdr:row>31</xdr:row>
      <xdr:rowOff>33335</xdr:rowOff>
    </xdr:from>
    <xdr:ext cx="2019302" cy="297004"/>
    <xdr:sp macro="" textlink="'Pivot Tables'!B8">
      <xdr:nvSpPr>
        <xdr:cNvPr id="28" name="TextBox 27">
          <a:extLst>
            <a:ext uri="{FF2B5EF4-FFF2-40B4-BE49-F238E27FC236}">
              <a16:creationId xmlns:a16="http://schemas.microsoft.com/office/drawing/2014/main" id="{F7A8EB11-0614-432B-AF56-08DEA45EF7D8}"/>
            </a:ext>
          </a:extLst>
        </xdr:cNvPr>
        <xdr:cNvSpPr txBox="1"/>
      </xdr:nvSpPr>
      <xdr:spPr>
        <a:xfrm>
          <a:off x="9784556" y="6307929"/>
          <a:ext cx="2019302"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a:solidFill>
                <a:schemeClr val="accent1">
                  <a:lumMod val="75000"/>
                </a:schemeClr>
              </a:solidFill>
              <a:latin typeface="Segoe UI Semibold" panose="020B0702040204020203" pitchFamily="34" charset="0"/>
              <a:ea typeface="+mn-ea"/>
              <a:cs typeface="Segoe UI Semibold" panose="020B0702040204020203" pitchFamily="34" charset="0"/>
            </a:rPr>
            <a:t>Total</a:t>
          </a:r>
          <a:r>
            <a:rPr lang="en-IN" sz="1200" b="0" i="0" u="none" strike="noStrike" baseline="0">
              <a:solidFill>
                <a:schemeClr val="accent1">
                  <a:lumMod val="75000"/>
                </a:schemeClr>
              </a:solidFill>
              <a:latin typeface="Segoe UI Semibold" panose="020B0702040204020203" pitchFamily="34" charset="0"/>
              <a:ea typeface="+mn-ea"/>
              <a:cs typeface="Segoe UI Semibold" panose="020B0702040204020203" pitchFamily="34" charset="0"/>
            </a:rPr>
            <a:t> Sales</a:t>
          </a:r>
          <a:endParaRPr lang="en-IN" sz="1200" b="0" i="0" u="none" strike="noStrike">
            <a:solidFill>
              <a:schemeClr val="accent1">
                <a:lumMod val="75000"/>
              </a:schemeClr>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16</xdr:col>
      <xdr:colOff>447675</xdr:colOff>
      <xdr:row>31</xdr:row>
      <xdr:rowOff>66673</xdr:rowOff>
    </xdr:from>
    <xdr:ext cx="2019302" cy="297004"/>
    <xdr:sp macro="" textlink="'Pivot Tables'!B8">
      <xdr:nvSpPr>
        <xdr:cNvPr id="30" name="TextBox 29">
          <a:extLst>
            <a:ext uri="{FF2B5EF4-FFF2-40B4-BE49-F238E27FC236}">
              <a16:creationId xmlns:a16="http://schemas.microsoft.com/office/drawing/2014/main" id="{B45B226A-2610-474A-936D-2FBFC3E55403}"/>
            </a:ext>
          </a:extLst>
        </xdr:cNvPr>
        <xdr:cNvSpPr txBox="1"/>
      </xdr:nvSpPr>
      <xdr:spPr>
        <a:xfrm>
          <a:off x="11496675" y="6341267"/>
          <a:ext cx="2019302"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baseline="0">
              <a:solidFill>
                <a:schemeClr val="accent1">
                  <a:lumMod val="75000"/>
                </a:schemeClr>
              </a:solidFill>
              <a:latin typeface="Segoe UI Semibold" panose="020B0702040204020203" pitchFamily="34" charset="0"/>
              <a:ea typeface="+mn-ea"/>
              <a:cs typeface="Segoe UI Semibold" panose="020B0702040204020203" pitchFamily="34" charset="0"/>
            </a:rPr>
            <a:t>Avg Sales</a:t>
          </a:r>
          <a:endParaRPr lang="en-IN" sz="1200" b="0" i="0" u="none" strike="noStrike">
            <a:solidFill>
              <a:schemeClr val="accent1">
                <a:lumMod val="7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19</xdr:col>
      <xdr:colOff>571499</xdr:colOff>
      <xdr:row>24</xdr:row>
      <xdr:rowOff>35719</xdr:rowOff>
    </xdr:from>
    <xdr:to>
      <xdr:col>22</xdr:col>
      <xdr:colOff>547687</xdr:colOff>
      <xdr:row>32</xdr:row>
      <xdr:rowOff>0</xdr:rowOff>
    </xdr:to>
    <xdr:graphicFrame macro="">
      <xdr:nvGraphicFramePr>
        <xdr:cNvPr id="31" name="Chart 30">
          <a:extLst>
            <a:ext uri="{FF2B5EF4-FFF2-40B4-BE49-F238E27FC236}">
              <a16:creationId xmlns:a16="http://schemas.microsoft.com/office/drawing/2014/main" id="{A8FA4C92-6E49-4487-A7F8-11992E313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19</xdr:col>
      <xdr:colOff>469106</xdr:colOff>
      <xdr:row>31</xdr:row>
      <xdr:rowOff>28574</xdr:rowOff>
    </xdr:from>
    <xdr:ext cx="2019302" cy="297004"/>
    <xdr:sp macro="" textlink="'Pivot Tables'!B8">
      <xdr:nvSpPr>
        <xdr:cNvPr id="32" name="TextBox 31">
          <a:extLst>
            <a:ext uri="{FF2B5EF4-FFF2-40B4-BE49-F238E27FC236}">
              <a16:creationId xmlns:a16="http://schemas.microsoft.com/office/drawing/2014/main" id="{0EFECEC4-2AC9-4925-90BE-055DDDFFCA6A}"/>
            </a:ext>
          </a:extLst>
        </xdr:cNvPr>
        <xdr:cNvSpPr txBox="1"/>
      </xdr:nvSpPr>
      <xdr:spPr>
        <a:xfrm>
          <a:off x="13589794" y="6303168"/>
          <a:ext cx="2019302"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0" i="0" u="none" strike="noStrike" baseline="0">
              <a:solidFill>
                <a:schemeClr val="accent1">
                  <a:lumMod val="75000"/>
                </a:schemeClr>
              </a:solidFill>
              <a:latin typeface="Segoe UI Semibold" panose="020B0702040204020203" pitchFamily="34" charset="0"/>
              <a:ea typeface="+mn-ea"/>
              <a:cs typeface="Segoe UI Semibold" panose="020B0702040204020203" pitchFamily="34" charset="0"/>
            </a:rPr>
            <a:t>No of Items</a:t>
          </a:r>
          <a:endParaRPr lang="en-IN" sz="1200" b="0" i="0" u="none" strike="noStrike">
            <a:solidFill>
              <a:schemeClr val="accent1">
                <a:lumMod val="75000"/>
              </a:schemeClr>
            </a:solidFill>
            <a:latin typeface="Segoe UI Semibold" panose="020B0702040204020203" pitchFamily="34" charset="0"/>
            <a:ea typeface="+mn-ea"/>
            <a:cs typeface="Segoe UI Semibold" panose="020B0702040204020203" pitchFamily="34" charset="0"/>
          </a:endParaRPr>
        </a:p>
      </xdr:txBody>
    </xdr:sp>
    <xdr:clientData/>
  </xdr:oneCellAnchor>
  <xdr:twoCellAnchor editAs="oneCell">
    <xdr:from>
      <xdr:col>2</xdr:col>
      <xdr:colOff>428619</xdr:colOff>
      <xdr:row>13</xdr:row>
      <xdr:rowOff>190501</xdr:rowOff>
    </xdr:from>
    <xdr:to>
      <xdr:col>4</xdr:col>
      <xdr:colOff>654844</xdr:colOff>
      <xdr:row>20</xdr:row>
      <xdr:rowOff>11906</xdr:rowOff>
    </xdr:to>
    <mc:AlternateContent xmlns:mc="http://schemas.openxmlformats.org/markup-compatibility/2006" xmlns:a14="http://schemas.microsoft.com/office/drawing/2010/main">
      <mc:Choice Requires="a14">
        <xdr:graphicFrame macro="">
          <xdr:nvGraphicFramePr>
            <xdr:cNvPr id="49" name="Outlet Location Type 1">
              <a:extLst>
                <a:ext uri="{FF2B5EF4-FFF2-40B4-BE49-F238E27FC236}">
                  <a16:creationId xmlns:a16="http://schemas.microsoft.com/office/drawing/2014/main" id="{AB3BBE63-29C7-4841-973B-699FCE8B819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809744" y="2821782"/>
              <a:ext cx="1607350"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488150</xdr:colOff>
      <xdr:row>20</xdr:row>
      <xdr:rowOff>83345</xdr:rowOff>
    </xdr:from>
    <xdr:to>
      <xdr:col>4</xdr:col>
      <xdr:colOff>595312</xdr:colOff>
      <xdr:row>32</xdr:row>
      <xdr:rowOff>23812</xdr:rowOff>
    </xdr:to>
    <mc:AlternateContent xmlns:mc="http://schemas.openxmlformats.org/markup-compatibility/2006" xmlns:a14="http://schemas.microsoft.com/office/drawing/2010/main">
      <mc:Choice Requires="a14">
        <xdr:graphicFrame macro="">
          <xdr:nvGraphicFramePr>
            <xdr:cNvPr id="52" name="Item Type 1">
              <a:extLst>
                <a:ext uri="{FF2B5EF4-FFF2-40B4-BE49-F238E27FC236}">
                  <a16:creationId xmlns:a16="http://schemas.microsoft.com/office/drawing/2014/main" id="{14DF58FA-E630-407E-B390-081D5F38B6C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869275" y="4131470"/>
              <a:ext cx="1488287" cy="2369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104775</xdr:colOff>
      <xdr:row>0</xdr:row>
      <xdr:rowOff>161925</xdr:rowOff>
    </xdr:from>
    <xdr:to>
      <xdr:col>6</xdr:col>
      <xdr:colOff>676275</xdr:colOff>
      <xdr:row>7</xdr:row>
      <xdr:rowOff>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737966D-B45A-784F-45C7-D96292195B0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05350" y="161925"/>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385763</xdr:colOff>
      <xdr:row>13</xdr:row>
      <xdr:rowOff>19051</xdr:rowOff>
    </xdr:from>
    <xdr:to>
      <xdr:col>3</xdr:col>
      <xdr:colOff>857250</xdr:colOff>
      <xdr:row>19</xdr:row>
      <xdr:rowOff>190501</xdr:rowOff>
    </xdr:to>
    <xdr:graphicFrame macro="">
      <xdr:nvGraphicFramePr>
        <xdr:cNvPr id="3" name="Chart 2">
          <a:extLst>
            <a:ext uri="{FF2B5EF4-FFF2-40B4-BE49-F238E27FC236}">
              <a16:creationId xmlns:a16="http://schemas.microsoft.com/office/drawing/2014/main" id="{01FE971C-D51A-B1A3-46CA-9DE0EA7FD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22</xdr:row>
      <xdr:rowOff>133350</xdr:rowOff>
    </xdr:from>
    <xdr:to>
      <xdr:col>7</xdr:col>
      <xdr:colOff>357187</xdr:colOff>
      <xdr:row>29</xdr:row>
      <xdr:rowOff>142875</xdr:rowOff>
    </xdr:to>
    <xdr:graphicFrame macro="">
      <xdr:nvGraphicFramePr>
        <xdr:cNvPr id="4" name="Chart 3">
          <a:extLst>
            <a:ext uri="{FF2B5EF4-FFF2-40B4-BE49-F238E27FC236}">
              <a16:creationId xmlns:a16="http://schemas.microsoft.com/office/drawing/2014/main" id="{834EC498-B69A-AB95-909F-F3E3F0EF7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61912</xdr:colOff>
      <xdr:row>32</xdr:row>
      <xdr:rowOff>57150</xdr:rowOff>
    </xdr:from>
    <xdr:to>
      <xdr:col>6</xdr:col>
      <xdr:colOff>590550</xdr:colOff>
      <xdr:row>48</xdr:row>
      <xdr:rowOff>133351</xdr:rowOff>
    </xdr:to>
    <xdr:graphicFrame macro="">
      <xdr:nvGraphicFramePr>
        <xdr:cNvPr id="5" name="Chart 4">
          <a:extLst>
            <a:ext uri="{FF2B5EF4-FFF2-40B4-BE49-F238E27FC236}">
              <a16:creationId xmlns:a16="http://schemas.microsoft.com/office/drawing/2014/main" id="{3CD5107F-DB8B-97AD-30D0-0074BC245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33337</xdr:colOff>
      <xdr:row>53</xdr:row>
      <xdr:rowOff>57150</xdr:rowOff>
    </xdr:from>
    <xdr:to>
      <xdr:col>6</xdr:col>
      <xdr:colOff>628650</xdr:colOff>
      <xdr:row>62</xdr:row>
      <xdr:rowOff>161925</xdr:rowOff>
    </xdr:to>
    <xdr:graphicFrame macro="">
      <xdr:nvGraphicFramePr>
        <xdr:cNvPr id="6" name="Chart 5">
          <a:extLst>
            <a:ext uri="{FF2B5EF4-FFF2-40B4-BE49-F238E27FC236}">
              <a16:creationId xmlns:a16="http://schemas.microsoft.com/office/drawing/2014/main" id="{DE391AF0-DF81-FA0A-DDB4-70FD4FA14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23812</xdr:colOff>
      <xdr:row>56</xdr:row>
      <xdr:rowOff>57150</xdr:rowOff>
    </xdr:from>
    <xdr:to>
      <xdr:col>9</xdr:col>
      <xdr:colOff>895350</xdr:colOff>
      <xdr:row>62</xdr:row>
      <xdr:rowOff>161925</xdr:rowOff>
    </xdr:to>
    <xdr:graphicFrame macro="">
      <xdr:nvGraphicFramePr>
        <xdr:cNvPr id="7" name="Chart 6">
          <a:extLst>
            <a:ext uri="{FF2B5EF4-FFF2-40B4-BE49-F238E27FC236}">
              <a16:creationId xmlns:a16="http://schemas.microsoft.com/office/drawing/2014/main" id="{0778C2F3-FBEF-A7BB-1ADE-D37680161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828674</xdr:colOff>
      <xdr:row>36</xdr:row>
      <xdr:rowOff>200024</xdr:rowOff>
    </xdr:from>
    <xdr:to>
      <xdr:col>11</xdr:col>
      <xdr:colOff>728661</xdr:colOff>
      <xdr:row>45</xdr:row>
      <xdr:rowOff>123824</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EA5F2C3-CA81-A038-16F6-A6DEBD772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524874" y="7619999"/>
              <a:ext cx="2986087" cy="1724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319086</xdr:colOff>
      <xdr:row>12</xdr:row>
      <xdr:rowOff>38100</xdr:rowOff>
    </xdr:from>
    <xdr:to>
      <xdr:col>14</xdr:col>
      <xdr:colOff>628649</xdr:colOff>
      <xdr:row>17</xdr:row>
      <xdr:rowOff>57150</xdr:rowOff>
    </xdr:to>
    <xdr:graphicFrame macro="">
      <xdr:nvGraphicFramePr>
        <xdr:cNvPr id="9" name="Chart 8">
          <a:extLst>
            <a:ext uri="{FF2B5EF4-FFF2-40B4-BE49-F238E27FC236}">
              <a16:creationId xmlns:a16="http://schemas.microsoft.com/office/drawing/2014/main" id="{A27EB40E-81A2-584E-5BA3-D21516DA1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357187</xdr:colOff>
      <xdr:row>2</xdr:row>
      <xdr:rowOff>76200</xdr:rowOff>
    </xdr:from>
    <xdr:to>
      <xdr:col>14</xdr:col>
      <xdr:colOff>323850</xdr:colOff>
      <xdr:row>8</xdr:row>
      <xdr:rowOff>66675</xdr:rowOff>
    </xdr:to>
    <xdr:graphicFrame macro="">
      <xdr:nvGraphicFramePr>
        <xdr:cNvPr id="10" name="Chart 9">
          <a:extLst>
            <a:ext uri="{FF2B5EF4-FFF2-40B4-BE49-F238E27FC236}">
              <a16:creationId xmlns:a16="http://schemas.microsoft.com/office/drawing/2014/main" id="{B7299C9F-BE33-E4E9-AC98-A7DF5B180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404812</xdr:colOff>
      <xdr:row>21</xdr:row>
      <xdr:rowOff>161925</xdr:rowOff>
    </xdr:from>
    <xdr:to>
      <xdr:col>14</xdr:col>
      <xdr:colOff>47625</xdr:colOff>
      <xdr:row>27</xdr:row>
      <xdr:rowOff>161925</xdr:rowOff>
    </xdr:to>
    <xdr:graphicFrame macro="">
      <xdr:nvGraphicFramePr>
        <xdr:cNvPr id="11" name="Chart 10">
          <a:extLst>
            <a:ext uri="{FF2B5EF4-FFF2-40B4-BE49-F238E27FC236}">
              <a16:creationId xmlns:a16="http://schemas.microsoft.com/office/drawing/2014/main" id="{82AE8F48-B38D-AFC9-DEF4-2BC57F89F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685800</xdr:colOff>
      <xdr:row>1</xdr:row>
      <xdr:rowOff>38100</xdr:rowOff>
    </xdr:from>
    <xdr:to>
      <xdr:col>8</xdr:col>
      <xdr:colOff>923925</xdr:colOff>
      <xdr:row>7</xdr:row>
      <xdr:rowOff>57150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0E158A52-54F7-79DA-2ABC-D38827A706D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791325" y="247650"/>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6</xdr:row>
      <xdr:rowOff>209549</xdr:rowOff>
    </xdr:from>
    <xdr:to>
      <xdr:col>8</xdr:col>
      <xdr:colOff>923925</xdr:colOff>
      <xdr:row>20</xdr:row>
      <xdr:rowOff>9524</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E4A7FF04-C1E7-CBD4-3331-85DB4836D7E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058025" y="1447799"/>
              <a:ext cx="1562100" cy="2676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refreshedDate="45772.59993773148" createdVersion="8" refreshedVersion="8" minRefreshableVersion="3" recordCount="8523" xr:uid="{F1DD3502-0043-4FCB-B2F6-7DB69D1FC608}">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28720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CEAC6-9385-4D4F-BD88-019FE79162E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I33:J3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6">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outline="0" axis="axisValues" fieldPosition="0"/>
    </format>
    <format dxfId="0">
      <pivotArea outline="0" collapsedLevelsAreSubtotals="1" fieldPosition="0"/>
    </format>
  </formats>
  <chartFormats count="7">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664772-ED77-4EF1-8A0C-6A7378908E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 Sales" fld="11" subtotal="average" baseField="0" baseItem="1"/>
    <dataField name="Number of items" fld="1" subtotal="count" baseField="0" baseItem="2"/>
    <dataField name="Average Rating" fld="12" subtotal="average" baseField="0" baseItem="3"/>
  </dataFields>
  <formats count="3">
    <format dxfId="65">
      <pivotArea type="all" dataOnly="0" outline="0" fieldPosition="0"/>
    </format>
    <format dxfId="64">
      <pivotArea outline="0" collapsedLevelsAreSubtotals="1" fieldPosition="0"/>
    </format>
    <format dxfId="6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3A7B24-3696-4787-B1D6-5AF3B4C7FAA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54:B6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4">
    <format dxfId="69">
      <pivotArea type="all" dataOnly="0" outline="0" fieldPosition="0"/>
    </format>
    <format dxfId="68">
      <pivotArea outline="0" collapsedLevelsAreSubtotals="1" fieldPosition="0"/>
    </format>
    <format dxfId="67">
      <pivotArea field="3" type="button" dataOnly="0" labelOnly="1" outline="0"/>
    </format>
    <format dxfId="66">
      <pivotArea dataOnly="0" labelOnly="1" outline="0" axis="axisValues" fieldPosition="0"/>
    </format>
  </formats>
  <chartFormats count="14">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0"/>
          </reference>
        </references>
      </pivotArea>
    </chartFormat>
    <chartFormat chart="27" format="4">
      <pivotArea type="data" outline="0" fieldPosition="0">
        <references count="2">
          <reference field="4294967294" count="1" selected="0">
            <x v="0"/>
          </reference>
          <reference field="4" count="1" selected="0">
            <x v="1"/>
          </reference>
        </references>
      </pivotArea>
    </chartFormat>
    <chartFormat chart="27" format="5">
      <pivotArea type="data" outline="0" fieldPosition="0">
        <references count="2">
          <reference field="4294967294" count="1" selected="0">
            <x v="0"/>
          </reference>
          <reference field="4" count="1" selected="0">
            <x v="2"/>
          </reference>
        </references>
      </pivotArea>
    </chartFormat>
    <chartFormat chart="27" format="6">
      <pivotArea type="data" outline="0" fieldPosition="0">
        <references count="2">
          <reference field="4294967294" count="1" selected="0">
            <x v="0"/>
          </reference>
          <reference field="4" count="1" selected="0">
            <x v="3"/>
          </reference>
        </references>
      </pivotArea>
    </chartFormat>
    <chartFormat chart="27" format="7">
      <pivotArea type="data" outline="0" fieldPosition="0">
        <references count="2">
          <reference field="4294967294" count="1" selected="0">
            <x v="0"/>
          </reference>
          <reference field="4" count="1" selected="0">
            <x v="4"/>
          </reference>
        </references>
      </pivotArea>
    </chartFormat>
    <chartFormat chart="27" format="8">
      <pivotArea type="data" outline="0" fieldPosition="0">
        <references count="2">
          <reference field="4294967294" count="1" selected="0">
            <x v="0"/>
          </reference>
          <reference field="4" count="1" selected="0">
            <x v="5"/>
          </reference>
        </references>
      </pivotArea>
    </chartFormat>
    <chartFormat chart="27" format="9">
      <pivotArea type="data" outline="0" fieldPosition="0">
        <references count="2">
          <reference field="4294967294" count="1" selected="0">
            <x v="0"/>
          </reference>
          <reference field="4" count="1" selected="0">
            <x v="6"/>
          </reference>
        </references>
      </pivotArea>
    </chartFormat>
    <chartFormat chart="27" format="10">
      <pivotArea type="data" outline="0" fieldPosition="0">
        <references count="2">
          <reference field="4294967294" count="1" selected="0">
            <x v="0"/>
          </reference>
          <reference field="4" count="1" selected="0">
            <x v="8"/>
          </reference>
        </references>
      </pivotArea>
    </chartFormat>
    <chartFormat chart="27" format="1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EA299-F241-4A70-B12B-9F22F0F7BAE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F13:G1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4">
    <format dxfId="9">
      <pivotArea type="all" dataOnly="0" outline="0" fieldPosition="0"/>
    </format>
    <format dxfId="8">
      <pivotArea outline="0" collapsedLevelsAreSubtotals="1" fieldPosition="0"/>
    </format>
    <format dxfId="7">
      <pivotArea field="6" type="button" dataOnly="0" labelOnly="1" outline="0"/>
    </format>
    <format dxfId="6">
      <pivotArea dataOnly="0" labelOnly="1" outline="0" axis="axisValues" fieldPosition="0"/>
    </format>
  </formats>
  <chartFormats count="7">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EACE9-C598-4F35-B557-F17440BEB17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4:C28"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8">
    <format dxfId="17">
      <pivotArea type="all" dataOnly="0" outline="0" fieldPosition="0"/>
    </format>
    <format dxfId="16">
      <pivotArea outline="0" collapsedLevelsAreSubtotals="1" fieldPosition="0"/>
    </format>
    <format dxfId="15">
      <pivotArea type="origin" dataOnly="0" labelOnly="1" outline="0" fieldPosition="0"/>
    </format>
    <format dxfId="14">
      <pivotArea field="0" type="button" dataOnly="0" labelOnly="1" outline="0" axis="axisCol" fieldPosition="0"/>
    </format>
    <format dxfId="13">
      <pivotArea type="topRight" dataOnly="0" labelOnly="1" outline="0" fieldPosition="0"/>
    </format>
    <format dxfId="12">
      <pivotArea field="6" type="button" dataOnly="0" labelOnly="1" outline="0" axis="axisRow" fieldPosition="0"/>
    </format>
    <format dxfId="11">
      <pivotArea dataOnly="0" labelOnly="1" fieldPosition="0">
        <references count="1">
          <reference field="6" count="0"/>
        </references>
      </pivotArea>
    </format>
    <format dxfId="10">
      <pivotArea dataOnly="0" labelOnly="1" fieldPosition="0">
        <references count="1">
          <reference field="0" count="0"/>
        </references>
      </pivotArea>
    </format>
  </formats>
  <chartFormats count="4">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CC8B7E-FD40-49F4-A4A2-96FA8B99791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5">
    <format dxfId="22">
      <pivotArea type="all" dataOnly="0" outline="0" fieldPosition="0"/>
    </format>
    <format dxfId="21">
      <pivotArea outline="0" collapsedLevelsAreSubtotals="1" fieldPosition="0"/>
    </format>
    <format dxfId="20">
      <pivotArea field="3" type="button" dataOnly="0" labelOnly="1" outline="0" axis="axisRow" fieldPosition="0"/>
    </format>
    <format dxfId="19">
      <pivotArea dataOnly="0" labelOnly="1" fieldPosition="0">
        <references count="1">
          <reference field="3" count="0"/>
        </references>
      </pivotArea>
    </format>
    <format dxfId="18">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1B607C-1C47-4596-9A9D-C7F25296E04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dataFields>
  <formats count="8">
    <format dxfId="30">
      <pivotArea type="all" dataOnly="0" outline="0" fieldPosition="0"/>
    </format>
    <format dxfId="29">
      <pivotArea collapsedLevelsAreSubtotals="1" fieldPosition="0">
        <references count="1">
          <reference field="0" count="1">
            <x v="0"/>
          </reference>
        </references>
      </pivotArea>
    </format>
    <format dxfId="28">
      <pivotArea collapsedLevelsAreSubtotals="1" fieldPosition="0">
        <references count="1">
          <reference field="0" count="1">
            <x v="1"/>
          </reference>
        </references>
      </pivotArea>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B353DC-DABC-4BC0-9D5E-E5D30EDE790A}"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J13:K1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9">
    <format dxfId="39">
      <pivotArea type="all" dataOnly="0" outline="0" fieldPosition="0"/>
    </format>
    <format dxfId="38">
      <pivotArea outline="0" collapsedLevelsAreSubtotals="1" fieldPosition="0"/>
    </format>
    <format dxfId="37">
      <pivotArea field="6" type="button" dataOnly="0" labelOnly="1" outline="0"/>
    </format>
    <format dxfId="36">
      <pivotArea outline="0" collapsedLevelsAreSubtotals="1" fieldPosition="0"/>
    </format>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fieldPosition="0">
        <references count="1">
          <reference field="8" count="0"/>
        </references>
      </pivotArea>
    </format>
    <format dxfId="31">
      <pivotArea dataOnly="0" labelOnly="1" outline="0" axis="axisValues" fieldPosition="0"/>
    </format>
  </formats>
  <chartFormats count="9">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2ADD54-90A8-467D-B45B-2BF64DBEA657}"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J3:K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9">
    <format dxfId="48">
      <pivotArea type="all" dataOnly="0" outline="0" fieldPosition="0"/>
    </format>
    <format dxfId="47">
      <pivotArea outline="0" collapsedLevelsAreSubtotals="1" fieldPosition="0"/>
    </format>
    <format dxfId="46">
      <pivotArea field="6" type="button" dataOnly="0" labelOnly="1" outline="0"/>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8" type="button" dataOnly="0" labelOnly="1" outline="0" axis="axisRow" fieldPosition="0"/>
    </format>
    <format dxfId="41">
      <pivotArea dataOnly="0" labelOnly="1" fieldPosition="0">
        <references count="1">
          <reference field="8" count="0"/>
        </references>
      </pivotArea>
    </format>
    <format dxfId="40">
      <pivotArea dataOnly="0" labelOnly="1" outline="0" axis="axisValues" fieldPosition="0"/>
    </format>
  </formats>
  <chartFormats count="11">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0812D6-544F-43F8-B4E0-EA6AE2C32D7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I53:J5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5">
    <format dxfId="53">
      <pivotArea type="all" dataOnly="0" outline="0" fieldPosition="0"/>
    </format>
    <format dxfId="52">
      <pivotArea outline="0" collapsedLevelsAreSubtotals="1" fieldPosition="0"/>
    </format>
    <format dxfId="51">
      <pivotArea field="7" type="button" dataOnly="0" labelOnly="1" outline="0" axis="axisRow" fieldPosition="0"/>
    </format>
    <format dxfId="50">
      <pivotArea dataOnly="0" labelOnly="1" fieldPosition="0">
        <references count="1">
          <reference field="7" count="0"/>
        </references>
      </pivotArea>
    </format>
    <format dxfId="49">
      <pivotArea dataOnly="0" labelOnly="1" outline="0" axis="axisValues" fieldPosition="0"/>
    </format>
  </formats>
  <chartFormats count="13">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7" count="1" selected="0">
            <x v="0"/>
          </reference>
        </references>
      </pivotArea>
    </chartFormat>
    <chartFormat chart="33" format="7">
      <pivotArea type="data" outline="0" fieldPosition="0">
        <references count="2">
          <reference field="4294967294" count="1" selected="0">
            <x v="0"/>
          </reference>
          <reference field="7" count="1" selected="0">
            <x v="1"/>
          </reference>
        </references>
      </pivotArea>
    </chartFormat>
    <chartFormat chart="33" format="8">
      <pivotArea type="data" outline="0" fieldPosition="0">
        <references count="2">
          <reference field="4294967294" count="1" selected="0">
            <x v="0"/>
          </reference>
          <reference field="7" count="1" selected="0">
            <x v="2"/>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1"/>
          </reference>
        </references>
      </pivotArea>
    </chartFormat>
    <chartFormat chart="2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CA3704-C72F-41BE-964A-64960218D23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J23:K27"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9">
    <format dxfId="62">
      <pivotArea type="all" dataOnly="0" outline="0" fieldPosition="0"/>
    </format>
    <format dxfId="61">
      <pivotArea outline="0" collapsedLevelsAreSubtotals="1" fieldPosition="0"/>
    </format>
    <format dxfId="60">
      <pivotArea field="6" type="button" dataOnly="0" labelOnly="1" outline="0"/>
    </format>
    <format dxfId="59">
      <pivotArea outline="0" collapsedLevelsAreSubtotals="1" fieldPosition="0"/>
    </format>
    <format dxfId="58">
      <pivotArea type="all" dataOnly="0" outline="0" fieldPosition="0"/>
    </format>
    <format dxfId="57">
      <pivotArea outline="0" collapsedLevelsAreSubtotals="1" fieldPosition="0"/>
    </format>
    <format dxfId="56">
      <pivotArea field="8" type="button" dataOnly="0" labelOnly="1" outline="0" axis="axisRow" fieldPosition="0"/>
    </format>
    <format dxfId="55">
      <pivotArea dataOnly="0" labelOnly="1" fieldPosition="0">
        <references count="1">
          <reference field="8" count="0"/>
        </references>
      </pivotArea>
    </format>
    <format dxfId="54">
      <pivotArea dataOnly="0" labelOnly="1" outline="0" axis="axisValues" fieldPosition="0"/>
    </format>
  </formats>
  <chartFormats count="2">
    <chartFormat chart="48"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4D9B94B-D1E7-47F7-BF08-133744037948}" sourceName="Outlet Size">
  <pivotTables>
    <pivotTable tabId="3" name="PivotTable1"/>
    <pivotTable tabId="3" name="PivotTable2"/>
    <pivotTable tabId="3" name="PivotTable3"/>
    <pivotTable tabId="3" name="PivotTable4"/>
    <pivotTable tabId="3" name="PivotTable5"/>
    <pivotTable tabId="3" name="PivotTable6"/>
    <pivotTable tabId="3" name="PivotTable8"/>
    <pivotTable tabId="3" name="PivotTable10"/>
    <pivotTable tabId="3" name="PivotTable9"/>
    <pivotTable tabId="3" name="PivotTable14"/>
    <pivotTable tabId="3" name="PivotTable16"/>
  </pivotTables>
  <data>
    <tabular pivotCacheId="182872046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631E452-B106-4D7C-9A12-7675F52B44F7}" sourceName="Outlet Location Type">
  <pivotTables>
    <pivotTable tabId="3" name="PivotTable2"/>
  </pivotTables>
  <data>
    <tabular pivotCacheId="18287204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F091596-D5BF-4C45-9814-34B04B369267}" sourceName="Item Type">
  <pivotTables>
    <pivotTable tabId="3" name="PivotTable2"/>
  </pivotTables>
  <data>
    <tabular pivotCacheId="182872046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DB601CC-6270-47F5-B674-FD804130A179}" cache="Slicer_Outlet_Size" caption="Outlet Size" style="Blinkiy Analysis" rowHeight="257175"/>
  <slicer name="Outlet Location Type 1" xr10:uid="{D95A8118-906B-4D45-8EEB-1A73BD769B1C}" cache="Slicer_Outlet_Location_Type" caption="Outlet Location Type" style="Blinkiy Analysis" rowHeight="257175"/>
  <slicer name="Item Type 1" xr10:uid="{125CCC01-036C-4FA5-982C-411EAB019B00}" cache="Slicer_Item_Type" caption="Item Type" style="Blinkiy Analysi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C64D4B8-E282-48AC-85AE-CB2917F11E84}" cache="Slicer_Outlet_Size" caption="Outlet Size" rowHeight="257175"/>
  <slicer name="Outlet Location Type" xr10:uid="{BDEDAAC4-86EA-48B9-B9E9-2D8D03D4BE7C}" cache="Slicer_Outlet_Location_Type" caption="Outlet Location Type" rowHeight="257175"/>
  <slicer name="Item Type" xr10:uid="{74799135-6260-4C7C-A824-8411632B91A5}" cache="Slicer_Item_Type" caption="Item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D86B7E7A-A886-4B90-B7A2-EE03B0F65830}"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D25" sqref="D25"/>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3" x14ac:dyDescent="0.25">
      <c r="A1" t="s">
        <v>0</v>
      </c>
      <c r="B1" t="s">
        <v>1610</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58F9-8DFC-445B-9E45-819BD562F09B}">
  <dimension ref="A1"/>
  <sheetViews>
    <sheetView showGridLines="0" tabSelected="1" zoomScale="80" zoomScaleNormal="80" workbookViewId="0">
      <selection activeCell="Z15" sqref="Z15"/>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F6973-DB21-486A-9D6E-7C522C9E292A}">
  <dimension ref="A1:O70"/>
  <sheetViews>
    <sheetView workbookViewId="0">
      <selection activeCell="A14" sqref="A14"/>
    </sheetView>
  </sheetViews>
  <sheetFormatPr defaultRowHeight="15.75" x14ac:dyDescent="0.25"/>
  <cols>
    <col min="1" max="1" width="12.375" bestFit="1" customWidth="1"/>
    <col min="2" max="2" width="16.375" bestFit="1" customWidth="1"/>
    <col min="3" max="3" width="11.875" bestFit="1" customWidth="1"/>
    <col min="4" max="4" width="14" bestFit="1" customWidth="1"/>
    <col min="6" max="6" width="16.5" bestFit="1" customWidth="1"/>
    <col min="7" max="7" width="11.875" bestFit="1" customWidth="1"/>
    <col min="8" max="8" width="9" customWidth="1"/>
    <col min="9" max="9" width="12.375" bestFit="1" customWidth="1"/>
    <col min="10" max="10" width="16.5" bestFit="1" customWidth="1"/>
    <col min="11" max="11" width="11.625" bestFit="1" customWidth="1"/>
    <col min="12" max="12" width="14.75" customWidth="1"/>
    <col min="20" max="20" width="15.25" customWidth="1"/>
  </cols>
  <sheetData>
    <row r="1" spans="1:15" ht="16.5" thickBot="1" x14ac:dyDescent="0.3"/>
    <row r="2" spans="1:15" ht="16.5" thickBot="1" x14ac:dyDescent="0.3">
      <c r="A2" s="48" t="s">
        <v>1615</v>
      </c>
      <c r="B2" s="49"/>
      <c r="C2" s="49"/>
      <c r="D2" s="50"/>
      <c r="J2" s="48" t="s">
        <v>1633</v>
      </c>
      <c r="K2" s="49"/>
      <c r="L2" s="49"/>
      <c r="M2" s="49"/>
      <c r="N2" s="49"/>
      <c r="O2" s="50"/>
    </row>
    <row r="3" spans="1:15" ht="16.5" thickBot="1" x14ac:dyDescent="0.3">
      <c r="A3" s="14" t="s">
        <v>1614</v>
      </c>
      <c r="B3" s="15" t="s">
        <v>1611</v>
      </c>
      <c r="C3" s="15" t="s">
        <v>1612</v>
      </c>
      <c r="D3" s="16" t="s">
        <v>1613</v>
      </c>
      <c r="J3" s="28" t="s">
        <v>1620</v>
      </c>
      <c r="K3" s="31" t="s">
        <v>1631</v>
      </c>
      <c r="L3" s="4"/>
      <c r="M3" s="4"/>
      <c r="N3" s="4"/>
      <c r="O3" s="5"/>
    </row>
    <row r="4" spans="1:15" ht="16.5" thickBot="1" x14ac:dyDescent="0.3">
      <c r="A4" s="11">
        <v>1201681.4928000034</v>
      </c>
      <c r="B4" s="12">
        <v>140.99278338613203</v>
      </c>
      <c r="C4" s="12">
        <v>8523</v>
      </c>
      <c r="D4" s="13">
        <v>3.9658570925731196</v>
      </c>
      <c r="J4" s="47" t="s">
        <v>40</v>
      </c>
      <c r="K4" s="39">
        <v>140.29468975069253</v>
      </c>
      <c r="L4" s="4"/>
      <c r="M4" s="4"/>
      <c r="N4" s="4"/>
      <c r="O4" s="5"/>
    </row>
    <row r="5" spans="1:15" x14ac:dyDescent="0.25">
      <c r="A5" s="3"/>
      <c r="B5" s="4"/>
      <c r="C5" s="4"/>
      <c r="D5" s="5"/>
      <c r="J5" s="42" t="s">
        <v>46</v>
      </c>
      <c r="K5" s="40">
        <v>139.80179101604284</v>
      </c>
      <c r="L5" s="4"/>
      <c r="M5" s="4"/>
      <c r="N5" s="4"/>
      <c r="O5" s="5"/>
    </row>
    <row r="6" spans="1:15" x14ac:dyDescent="0.25">
      <c r="A6" s="3"/>
      <c r="B6" s="4"/>
      <c r="C6" s="4"/>
      <c r="D6" s="5"/>
      <c r="J6" s="42" t="s">
        <v>22</v>
      </c>
      <c r="K6" s="40">
        <v>141.67863836206891</v>
      </c>
      <c r="L6" s="4"/>
      <c r="M6" s="4"/>
      <c r="N6" s="4"/>
      <c r="O6" s="5"/>
    </row>
    <row r="7" spans="1:15" ht="16.5" thickBot="1" x14ac:dyDescent="0.3">
      <c r="A7" s="3" t="s">
        <v>1616</v>
      </c>
      <c r="B7" s="4" t="s">
        <v>1617</v>
      </c>
      <c r="C7" s="4" t="s">
        <v>1618</v>
      </c>
      <c r="D7" s="5" t="s">
        <v>1619</v>
      </c>
      <c r="J7" s="43" t="s">
        <v>16</v>
      </c>
      <c r="K7" s="41">
        <v>141.21389506903375</v>
      </c>
      <c r="L7" s="4"/>
      <c r="M7" s="4"/>
      <c r="N7" s="4"/>
      <c r="O7" s="5"/>
    </row>
    <row r="8" spans="1:15" ht="16.5" thickBot="1" x14ac:dyDescent="0.3">
      <c r="A8" s="19">
        <f>GETPIVOTDATA("Sum of Total Sales",$A$3)</f>
        <v>1201681.4928000034</v>
      </c>
      <c r="B8" s="17">
        <f>GETPIVOTDATA("Averag Sales",$A$3)</f>
        <v>140.99278338613203</v>
      </c>
      <c r="C8" s="9">
        <f>GETPIVOTDATA("Number of items",$A$3)</f>
        <v>8523</v>
      </c>
      <c r="D8" s="18">
        <f>GETPIVOTDATA("Average Rating",$A$3)</f>
        <v>3.9658570925731196</v>
      </c>
      <c r="J8" s="3"/>
      <c r="K8" s="4"/>
      <c r="L8" s="4"/>
      <c r="M8" s="4"/>
      <c r="N8" s="4"/>
      <c r="O8" s="5"/>
    </row>
    <row r="9" spans="1:15" x14ac:dyDescent="0.25">
      <c r="J9" s="3"/>
      <c r="K9" s="4"/>
      <c r="L9" s="4"/>
      <c r="M9" s="4"/>
      <c r="N9" s="4"/>
      <c r="O9" s="5"/>
    </row>
    <row r="10" spans="1:15" x14ac:dyDescent="0.25">
      <c r="J10" s="3"/>
      <c r="K10" s="4"/>
      <c r="L10" s="4"/>
      <c r="M10" s="4"/>
      <c r="N10" s="4"/>
      <c r="O10" s="5"/>
    </row>
    <row r="11" spans="1:15" x14ac:dyDescent="0.25">
      <c r="J11" s="3"/>
      <c r="K11" s="4"/>
      <c r="L11" s="4"/>
      <c r="M11" s="4"/>
      <c r="N11" s="4"/>
      <c r="O11" s="5"/>
    </row>
    <row r="12" spans="1:15" ht="16.5" thickBot="1" x14ac:dyDescent="0.3">
      <c r="J12" s="3"/>
      <c r="K12" s="4"/>
      <c r="L12" s="4"/>
      <c r="M12" s="4"/>
      <c r="N12" s="4"/>
      <c r="O12" s="5"/>
    </row>
    <row r="13" spans="1:15" ht="16.5" thickBot="1" x14ac:dyDescent="0.3">
      <c r="A13" s="48" t="s">
        <v>1623</v>
      </c>
      <c r="B13" s="49"/>
      <c r="C13" s="49"/>
      <c r="D13" s="50"/>
      <c r="F13" s="20" t="s">
        <v>1620</v>
      </c>
      <c r="G13" s="31" t="s">
        <v>1621</v>
      </c>
      <c r="J13" s="28" t="s">
        <v>1620</v>
      </c>
      <c r="K13" s="31" t="s">
        <v>1621</v>
      </c>
      <c r="L13" s="4"/>
      <c r="M13" s="4"/>
      <c r="N13" s="4"/>
      <c r="O13" s="5"/>
    </row>
    <row r="14" spans="1:15" ht="16.5" thickBot="1" x14ac:dyDescent="0.3">
      <c r="A14" s="28" t="s">
        <v>1620</v>
      </c>
      <c r="B14" s="31" t="s">
        <v>1622</v>
      </c>
      <c r="C14" s="4"/>
      <c r="D14" s="5"/>
      <c r="F14" s="21" t="s">
        <v>40</v>
      </c>
      <c r="G14" s="33">
        <v>151939.149</v>
      </c>
      <c r="J14" s="47" t="s">
        <v>40</v>
      </c>
      <c r="K14" s="36">
        <v>151939.149</v>
      </c>
      <c r="L14" s="4"/>
      <c r="M14" s="4"/>
      <c r="N14" s="4"/>
      <c r="O14" s="5"/>
    </row>
    <row r="15" spans="1:15" x14ac:dyDescent="0.25">
      <c r="A15" s="47" t="s">
        <v>17</v>
      </c>
      <c r="B15" s="23">
        <v>776319.68840000057</v>
      </c>
      <c r="C15" s="4"/>
      <c r="D15" s="5"/>
      <c r="F15" s="21" t="s">
        <v>16</v>
      </c>
      <c r="G15" s="34">
        <v>787549.89280000131</v>
      </c>
      <c r="J15" s="42" t="s">
        <v>46</v>
      </c>
      <c r="K15" s="37">
        <v>130714.67460000006</v>
      </c>
      <c r="L15" s="4"/>
      <c r="M15" s="4"/>
      <c r="N15" s="4"/>
      <c r="O15" s="5"/>
    </row>
    <row r="16" spans="1:15" ht="16.5" thickBot="1" x14ac:dyDescent="0.3">
      <c r="A16" s="43" t="s">
        <v>10</v>
      </c>
      <c r="B16" s="24">
        <v>425361.8043999995</v>
      </c>
      <c r="C16" s="4"/>
      <c r="D16" s="5"/>
      <c r="F16" s="21" t="s">
        <v>22</v>
      </c>
      <c r="G16" s="34">
        <v>131477.77639999994</v>
      </c>
      <c r="J16" s="42" t="s">
        <v>22</v>
      </c>
      <c r="K16" s="37">
        <v>131477.77639999994</v>
      </c>
      <c r="L16" s="4"/>
      <c r="M16" s="4"/>
      <c r="N16" s="4"/>
      <c r="O16" s="5"/>
    </row>
    <row r="17" spans="1:15" ht="16.5" thickBot="1" x14ac:dyDescent="0.3">
      <c r="A17" s="3"/>
      <c r="B17" s="4"/>
      <c r="C17" s="4"/>
      <c r="D17" s="5"/>
      <c r="F17" s="22" t="s">
        <v>46</v>
      </c>
      <c r="G17" s="32">
        <v>130714.67460000006</v>
      </c>
      <c r="J17" s="43" t="s">
        <v>16</v>
      </c>
      <c r="K17" s="38">
        <v>787549.89280000131</v>
      </c>
      <c r="L17" s="4"/>
      <c r="M17" s="4"/>
      <c r="N17" s="4"/>
      <c r="O17" s="5"/>
    </row>
    <row r="18" spans="1:15" x14ac:dyDescent="0.25">
      <c r="A18" s="3"/>
      <c r="B18" s="4"/>
      <c r="C18" s="4"/>
      <c r="D18" s="5"/>
      <c r="J18" s="3"/>
      <c r="K18" s="4"/>
      <c r="L18" s="4"/>
      <c r="M18" s="4"/>
      <c r="N18" s="4"/>
      <c r="O18" s="5"/>
    </row>
    <row r="19" spans="1:15" x14ac:dyDescent="0.25">
      <c r="A19" s="3"/>
      <c r="B19" s="4"/>
      <c r="C19" s="4"/>
      <c r="D19" s="5"/>
      <c r="J19" s="3"/>
      <c r="K19" s="4"/>
      <c r="L19" s="4"/>
      <c r="M19" s="4"/>
      <c r="N19" s="4"/>
      <c r="O19" s="5"/>
    </row>
    <row r="20" spans="1:15" ht="16.5" thickBot="1" x14ac:dyDescent="0.3">
      <c r="A20" s="25"/>
      <c r="B20" s="26"/>
      <c r="C20" s="26"/>
      <c r="D20" s="27"/>
      <c r="J20" s="3"/>
      <c r="K20" s="4"/>
      <c r="L20" s="4"/>
      <c r="M20" s="4"/>
      <c r="N20" s="4"/>
      <c r="O20" s="5"/>
    </row>
    <row r="21" spans="1:15" x14ac:dyDescent="0.25">
      <c r="J21" s="3"/>
      <c r="K21" s="4"/>
      <c r="L21" s="4"/>
      <c r="M21" s="4"/>
      <c r="N21" s="4"/>
      <c r="O21" s="5"/>
    </row>
    <row r="22" spans="1:15" ht="16.5" thickBot="1" x14ac:dyDescent="0.3">
      <c r="J22" s="3"/>
      <c r="K22" s="4"/>
      <c r="L22" s="4"/>
      <c r="M22" s="4"/>
      <c r="N22" s="4"/>
      <c r="O22" s="5"/>
    </row>
    <row r="23" spans="1:15" ht="16.5" thickBot="1" x14ac:dyDescent="0.3">
      <c r="A23" s="48" t="s">
        <v>1624</v>
      </c>
      <c r="B23" s="49"/>
      <c r="C23" s="49"/>
      <c r="D23" s="50"/>
      <c r="E23" s="1"/>
      <c r="F23" s="1"/>
      <c r="G23" s="1"/>
      <c r="H23" s="2"/>
      <c r="J23" s="28" t="s">
        <v>1620</v>
      </c>
      <c r="K23" s="31" t="s">
        <v>1632</v>
      </c>
      <c r="L23" s="4"/>
      <c r="M23" s="4"/>
      <c r="N23" s="4"/>
      <c r="O23" s="5"/>
    </row>
    <row r="24" spans="1:15" ht="16.5" thickBot="1" x14ac:dyDescent="0.3">
      <c r="A24" s="28" t="s">
        <v>1621</v>
      </c>
      <c r="B24" s="28" t="s">
        <v>1625</v>
      </c>
      <c r="C24" s="31"/>
      <c r="D24" s="4"/>
      <c r="E24" s="4"/>
      <c r="F24" s="4"/>
      <c r="G24" s="4"/>
      <c r="H24" s="5"/>
      <c r="J24" s="47" t="s">
        <v>40</v>
      </c>
      <c r="K24" s="44">
        <v>1083</v>
      </c>
      <c r="L24" s="4"/>
      <c r="M24" s="4"/>
      <c r="N24" s="4"/>
      <c r="O24" s="5"/>
    </row>
    <row r="25" spans="1:15" ht="16.5" thickBot="1" x14ac:dyDescent="0.3">
      <c r="A25" s="28" t="s">
        <v>1620</v>
      </c>
      <c r="B25" s="14" t="s">
        <v>10</v>
      </c>
      <c r="C25" s="16" t="s">
        <v>17</v>
      </c>
      <c r="D25" s="4"/>
      <c r="E25" s="4"/>
      <c r="F25" s="4"/>
      <c r="G25" s="4"/>
      <c r="H25" s="5"/>
      <c r="J25" s="42" t="s">
        <v>46</v>
      </c>
      <c r="K25" s="45">
        <v>935</v>
      </c>
      <c r="L25" s="4"/>
      <c r="M25" s="4"/>
      <c r="N25" s="4"/>
      <c r="O25" s="5"/>
    </row>
    <row r="26" spans="1:15" x14ac:dyDescent="0.25">
      <c r="A26" s="47" t="s">
        <v>14</v>
      </c>
      <c r="B26" s="29">
        <v>121349.89940000001</v>
      </c>
      <c r="C26" s="30">
        <v>215047.9126000001</v>
      </c>
      <c r="D26" s="4"/>
      <c r="E26" s="4"/>
      <c r="F26" s="4"/>
      <c r="G26" s="4"/>
      <c r="H26" s="5"/>
      <c r="J26" s="42" t="s">
        <v>22</v>
      </c>
      <c r="K26" s="45">
        <v>928</v>
      </c>
      <c r="L26" s="4"/>
      <c r="M26" s="4"/>
      <c r="N26" s="4"/>
      <c r="O26" s="5"/>
    </row>
    <row r="27" spans="1:15" ht="16.5" thickBot="1" x14ac:dyDescent="0.3">
      <c r="A27" s="42" t="s">
        <v>34</v>
      </c>
      <c r="B27" s="6">
        <v>138685.86819999994</v>
      </c>
      <c r="C27" s="7">
        <v>254464.77940000014</v>
      </c>
      <c r="D27" s="4"/>
      <c r="E27" s="4"/>
      <c r="F27" s="4"/>
      <c r="G27" s="4"/>
      <c r="H27" s="5"/>
      <c r="J27" s="43" t="s">
        <v>16</v>
      </c>
      <c r="K27" s="46">
        <v>5577</v>
      </c>
      <c r="L27" s="4"/>
      <c r="M27" s="4"/>
      <c r="N27" s="4"/>
      <c r="O27" s="5"/>
    </row>
    <row r="28" spans="1:15" ht="16.5" thickBot="1" x14ac:dyDescent="0.3">
      <c r="A28" s="43" t="s">
        <v>21</v>
      </c>
      <c r="B28" s="8">
        <v>165326.0368</v>
      </c>
      <c r="C28" s="10">
        <v>306806.99640000012</v>
      </c>
      <c r="D28" s="4"/>
      <c r="E28" s="4"/>
      <c r="F28" s="4"/>
      <c r="G28" s="4"/>
      <c r="H28" s="5"/>
      <c r="J28" s="25"/>
      <c r="K28" s="26"/>
      <c r="L28" s="26"/>
      <c r="M28" s="26"/>
      <c r="N28" s="26"/>
      <c r="O28" s="27"/>
    </row>
    <row r="29" spans="1:15" x14ac:dyDescent="0.25">
      <c r="A29" s="3"/>
      <c r="B29" s="4"/>
      <c r="C29" s="4"/>
      <c r="D29" s="4"/>
      <c r="E29" s="4"/>
      <c r="F29" s="4"/>
      <c r="G29" s="4"/>
      <c r="H29" s="5"/>
    </row>
    <row r="30" spans="1:15" ht="16.5" thickBot="1" x14ac:dyDescent="0.3">
      <c r="A30" s="25"/>
      <c r="B30" s="26"/>
      <c r="C30" s="26"/>
      <c r="D30" s="26"/>
      <c r="E30" s="26"/>
      <c r="F30" s="26"/>
      <c r="G30" s="26"/>
      <c r="H30" s="27"/>
    </row>
    <row r="31" spans="1:15" ht="16.5" thickBot="1" x14ac:dyDescent="0.3"/>
    <row r="32" spans="1:15" ht="16.5" thickBot="1" x14ac:dyDescent="0.3">
      <c r="A32" s="48" t="s">
        <v>1626</v>
      </c>
      <c r="B32" s="49"/>
      <c r="C32" s="49"/>
      <c r="D32" s="49"/>
      <c r="E32" s="49"/>
      <c r="F32" s="49"/>
      <c r="G32" s="50"/>
      <c r="I32" s="48" t="s">
        <v>1630</v>
      </c>
      <c r="J32" s="49"/>
      <c r="K32" s="49"/>
      <c r="L32" s="49"/>
      <c r="M32" s="50"/>
    </row>
    <row r="33" spans="1:13" ht="16.5" thickBot="1" x14ac:dyDescent="0.3">
      <c r="A33" s="28" t="s">
        <v>1620</v>
      </c>
      <c r="B33" s="31" t="s">
        <v>1621</v>
      </c>
      <c r="C33" s="4"/>
      <c r="D33" s="4"/>
      <c r="E33" s="4"/>
      <c r="F33" s="4"/>
      <c r="G33" s="5"/>
      <c r="I33" s="28" t="s">
        <v>1620</v>
      </c>
      <c r="J33" s="31" t="s">
        <v>1621</v>
      </c>
      <c r="K33" s="4"/>
      <c r="L33" s="4" t="s">
        <v>1629</v>
      </c>
      <c r="M33" s="5" t="s">
        <v>1608</v>
      </c>
    </row>
    <row r="34" spans="1:13" x14ac:dyDescent="0.25">
      <c r="A34" s="47" t="s">
        <v>153</v>
      </c>
      <c r="B34" s="33">
        <v>9077.869999999999</v>
      </c>
      <c r="C34" s="4"/>
      <c r="D34" s="4"/>
      <c r="E34" s="4"/>
      <c r="F34" s="4"/>
      <c r="G34" s="5"/>
      <c r="I34" s="47" t="s">
        <v>21</v>
      </c>
      <c r="J34" s="36">
        <v>472133.03319999954</v>
      </c>
      <c r="K34" s="4"/>
      <c r="L34" s="4" t="str">
        <f>I34</f>
        <v>Tier 3</v>
      </c>
      <c r="M34" s="35">
        <f>GETPIVOTDATA("Sales",$I$33,"Outlet Location Type",I34)</f>
        <v>472133.03319999954</v>
      </c>
    </row>
    <row r="35" spans="1:13" x14ac:dyDescent="0.25">
      <c r="A35" s="42" t="s">
        <v>74</v>
      </c>
      <c r="B35" s="34">
        <v>15596.696600000001</v>
      </c>
      <c r="C35" s="4"/>
      <c r="D35" s="4"/>
      <c r="E35" s="4"/>
      <c r="F35" s="4"/>
      <c r="G35" s="5"/>
      <c r="I35" s="42" t="s">
        <v>34</v>
      </c>
      <c r="J35" s="37">
        <v>393150.64759999956</v>
      </c>
      <c r="K35" s="4"/>
      <c r="L35" s="4" t="str">
        <f t="shared" ref="L35:L36" si="0">I35</f>
        <v>Tier 2</v>
      </c>
      <c r="M35" s="35">
        <f t="shared" ref="M35:M36" si="1">GETPIVOTDATA("Sales",$I$33,"Outlet Location Type",I35)</f>
        <v>393150.64759999956</v>
      </c>
    </row>
    <row r="36" spans="1:13" ht="16.5" thickBot="1" x14ac:dyDescent="0.3">
      <c r="A36" s="42" t="s">
        <v>159</v>
      </c>
      <c r="B36" s="34">
        <v>21880.027399999992</v>
      </c>
      <c r="C36" s="4"/>
      <c r="D36" s="4"/>
      <c r="E36" s="4"/>
      <c r="F36" s="4"/>
      <c r="G36" s="5"/>
      <c r="I36" s="43" t="s">
        <v>14</v>
      </c>
      <c r="J36" s="38">
        <v>336397.81199999945</v>
      </c>
      <c r="K36" s="4"/>
      <c r="L36" s="4" t="str">
        <f t="shared" si="0"/>
        <v>Tier 1</v>
      </c>
      <c r="M36" s="35">
        <f t="shared" si="1"/>
        <v>336397.81199999945</v>
      </c>
    </row>
    <row r="37" spans="1:13" x14ac:dyDescent="0.25">
      <c r="A37" s="42" t="s">
        <v>64</v>
      </c>
      <c r="B37" s="34">
        <v>22451.891599999999</v>
      </c>
      <c r="C37" s="4"/>
      <c r="D37" s="4"/>
      <c r="E37" s="4"/>
      <c r="F37" s="4"/>
      <c r="G37" s="5"/>
      <c r="I37" s="3"/>
      <c r="J37" s="4"/>
      <c r="K37" s="4"/>
      <c r="L37" s="4"/>
      <c r="M37" s="5"/>
    </row>
    <row r="38" spans="1:13" x14ac:dyDescent="0.25">
      <c r="A38" s="42" t="s">
        <v>61</v>
      </c>
      <c r="B38" s="34">
        <v>29334.680599999996</v>
      </c>
      <c r="C38" s="4"/>
      <c r="D38" s="4"/>
      <c r="E38" s="4"/>
      <c r="F38" s="4"/>
      <c r="G38" s="5"/>
      <c r="I38" s="3"/>
      <c r="J38" s="4"/>
      <c r="K38" s="4"/>
      <c r="L38" s="4"/>
      <c r="M38" s="5"/>
    </row>
    <row r="39" spans="1:13" x14ac:dyDescent="0.25">
      <c r="A39" s="42" t="s">
        <v>57</v>
      </c>
      <c r="B39" s="34">
        <v>35379.119800000015</v>
      </c>
      <c r="C39" s="4"/>
      <c r="D39" s="4"/>
      <c r="E39" s="4"/>
      <c r="F39" s="4"/>
      <c r="G39" s="5"/>
      <c r="I39" s="3"/>
      <c r="J39" s="4"/>
      <c r="K39" s="4"/>
      <c r="L39" s="4"/>
      <c r="M39" s="5"/>
    </row>
    <row r="40" spans="1:13" x14ac:dyDescent="0.25">
      <c r="A40" s="42" t="s">
        <v>32</v>
      </c>
      <c r="B40" s="34">
        <v>58514.166999999987</v>
      </c>
      <c r="C40" s="4"/>
      <c r="D40" s="4"/>
      <c r="E40" s="4"/>
      <c r="F40" s="4"/>
      <c r="G40" s="5"/>
      <c r="I40" s="3"/>
      <c r="J40" s="4"/>
      <c r="K40" s="4"/>
      <c r="L40" s="4"/>
      <c r="M40" s="5"/>
    </row>
    <row r="41" spans="1:13" x14ac:dyDescent="0.25">
      <c r="A41" s="42" t="s">
        <v>54</v>
      </c>
      <c r="B41" s="34">
        <v>59449.863799999992</v>
      </c>
      <c r="C41" s="4"/>
      <c r="D41" s="4"/>
      <c r="E41" s="4"/>
      <c r="F41" s="4"/>
      <c r="G41" s="5"/>
      <c r="I41" s="3"/>
      <c r="J41" s="4"/>
      <c r="K41" s="4"/>
      <c r="L41" s="4"/>
      <c r="M41" s="5"/>
    </row>
    <row r="42" spans="1:13" x14ac:dyDescent="0.25">
      <c r="A42" s="42" t="s">
        <v>19</v>
      </c>
      <c r="B42" s="34">
        <v>68025.838800000012</v>
      </c>
      <c r="C42" s="4"/>
      <c r="D42" s="4"/>
      <c r="E42" s="4"/>
      <c r="F42" s="4"/>
      <c r="G42" s="5"/>
      <c r="I42" s="3"/>
      <c r="J42" s="4"/>
      <c r="K42" s="4"/>
      <c r="L42" s="4"/>
      <c r="M42" s="5"/>
    </row>
    <row r="43" spans="1:13" x14ac:dyDescent="0.25">
      <c r="A43" s="42" t="s">
        <v>95</v>
      </c>
      <c r="B43" s="34">
        <v>81894.736400000009</v>
      </c>
      <c r="C43" s="4"/>
      <c r="D43" s="4"/>
      <c r="E43" s="4"/>
      <c r="F43" s="4"/>
      <c r="G43" s="5"/>
      <c r="I43" s="3"/>
      <c r="J43" s="4"/>
      <c r="K43" s="4"/>
      <c r="L43" s="4"/>
      <c r="M43" s="5"/>
    </row>
    <row r="44" spans="1:13" x14ac:dyDescent="0.25">
      <c r="A44" s="42" t="s">
        <v>28</v>
      </c>
      <c r="B44" s="34">
        <v>90706.728999999992</v>
      </c>
      <c r="C44" s="4"/>
      <c r="D44" s="4"/>
      <c r="E44" s="4"/>
      <c r="F44" s="4"/>
      <c r="G44" s="5"/>
      <c r="I44" s="3"/>
      <c r="J44" s="4"/>
      <c r="K44" s="4"/>
      <c r="L44" s="4"/>
      <c r="M44" s="5"/>
    </row>
    <row r="45" spans="1:13" x14ac:dyDescent="0.25">
      <c r="A45" s="42" t="s">
        <v>67</v>
      </c>
      <c r="B45" s="34">
        <v>101276.46159999995</v>
      </c>
      <c r="C45" s="4"/>
      <c r="D45" s="4"/>
      <c r="E45" s="4"/>
      <c r="F45" s="4"/>
      <c r="G45" s="5"/>
      <c r="I45" s="3"/>
      <c r="J45" s="4"/>
      <c r="K45" s="4"/>
      <c r="L45" s="4"/>
      <c r="M45" s="5"/>
    </row>
    <row r="46" spans="1:13" ht="16.5" thickBot="1" x14ac:dyDescent="0.3">
      <c r="A46" s="42" t="s">
        <v>24</v>
      </c>
      <c r="B46" s="34">
        <v>118558.88140000009</v>
      </c>
      <c r="C46" s="4"/>
      <c r="D46" s="4"/>
      <c r="E46" s="4"/>
      <c r="F46" s="4"/>
      <c r="G46" s="5"/>
      <c r="I46" s="25"/>
      <c r="J46" s="26"/>
      <c r="K46" s="26"/>
      <c r="L46" s="26"/>
      <c r="M46" s="27"/>
    </row>
    <row r="47" spans="1:13" x14ac:dyDescent="0.25">
      <c r="A47" s="42" t="s">
        <v>42</v>
      </c>
      <c r="B47" s="34">
        <v>135976.52539999998</v>
      </c>
      <c r="C47" s="4"/>
      <c r="D47" s="4"/>
      <c r="E47" s="4"/>
      <c r="F47" s="4"/>
      <c r="G47" s="5"/>
    </row>
    <row r="48" spans="1:13" x14ac:dyDescent="0.25">
      <c r="A48" s="42" t="s">
        <v>48</v>
      </c>
      <c r="B48" s="34">
        <v>175433.92240000021</v>
      </c>
      <c r="C48" s="4"/>
      <c r="D48" s="4"/>
      <c r="E48" s="4"/>
      <c r="F48" s="4"/>
      <c r="G48" s="5"/>
    </row>
    <row r="49" spans="1:10" ht="16.5" thickBot="1" x14ac:dyDescent="0.3">
      <c r="A49" s="43" t="s">
        <v>12</v>
      </c>
      <c r="B49" s="32">
        <v>178124.08099999995</v>
      </c>
      <c r="C49" s="26"/>
      <c r="D49" s="26"/>
      <c r="E49" s="26"/>
      <c r="F49" s="26"/>
      <c r="G49" s="27"/>
    </row>
    <row r="51" spans="1:10" ht="16.5" thickBot="1" x14ac:dyDescent="0.3"/>
    <row r="52" spans="1:10" ht="16.5" thickBot="1" x14ac:dyDescent="0.3">
      <c r="I52" s="51" t="s">
        <v>1628</v>
      </c>
      <c r="J52" s="52"/>
    </row>
    <row r="53" spans="1:10" ht="16.5" thickBot="1" x14ac:dyDescent="0.3">
      <c r="A53" s="48" t="s">
        <v>1627</v>
      </c>
      <c r="B53" s="49"/>
      <c r="C53" s="49"/>
      <c r="D53" s="49"/>
      <c r="E53" s="49"/>
      <c r="F53" s="49"/>
      <c r="G53" s="50"/>
      <c r="I53" s="28" t="s">
        <v>1620</v>
      </c>
      <c r="J53" s="31" t="s">
        <v>1621</v>
      </c>
    </row>
    <row r="54" spans="1:10" ht="16.5" thickBot="1" x14ac:dyDescent="0.3">
      <c r="A54" s="20" t="s">
        <v>1620</v>
      </c>
      <c r="B54" s="31" t="s">
        <v>1621</v>
      </c>
      <c r="I54" s="47" t="s">
        <v>30</v>
      </c>
      <c r="J54" s="33">
        <v>248991.58600000024</v>
      </c>
    </row>
    <row r="55" spans="1:10" x14ac:dyDescent="0.25">
      <c r="A55" s="21">
        <v>2011</v>
      </c>
      <c r="B55" s="33">
        <v>78131.566599999976</v>
      </c>
      <c r="I55" s="42" t="s">
        <v>15</v>
      </c>
      <c r="J55" s="34">
        <v>507895.7363999993</v>
      </c>
    </row>
    <row r="56" spans="1:10" ht="16.5" thickBot="1" x14ac:dyDescent="0.3">
      <c r="A56" s="21">
        <v>2012</v>
      </c>
      <c r="B56" s="34">
        <v>130476.85979999998</v>
      </c>
      <c r="I56" s="43" t="s">
        <v>26</v>
      </c>
      <c r="J56" s="32">
        <v>444794.17039999936</v>
      </c>
    </row>
    <row r="57" spans="1:10" x14ac:dyDescent="0.25">
      <c r="A57" s="21">
        <v>2014</v>
      </c>
      <c r="B57" s="34">
        <v>131809.01560000007</v>
      </c>
      <c r="I57" s="3"/>
      <c r="J57" s="5"/>
    </row>
    <row r="58" spans="1:10" x14ac:dyDescent="0.25">
      <c r="A58" s="21">
        <v>2015</v>
      </c>
      <c r="B58" s="34">
        <v>130942.78019999999</v>
      </c>
      <c r="I58" s="3"/>
      <c r="J58" s="5"/>
    </row>
    <row r="59" spans="1:10" x14ac:dyDescent="0.25">
      <c r="A59" s="21">
        <v>2016</v>
      </c>
      <c r="B59" s="34">
        <v>132113.36980000007</v>
      </c>
      <c r="I59" s="3"/>
      <c r="J59" s="5"/>
    </row>
    <row r="60" spans="1:10" x14ac:dyDescent="0.25">
      <c r="A60" s="21">
        <v>2017</v>
      </c>
      <c r="B60" s="34">
        <v>133103.90699999989</v>
      </c>
      <c r="I60" s="3"/>
      <c r="J60" s="5"/>
    </row>
    <row r="61" spans="1:10" x14ac:dyDescent="0.25">
      <c r="A61" s="21">
        <v>2018</v>
      </c>
      <c r="B61" s="34">
        <v>204522.25700000025</v>
      </c>
      <c r="I61" s="3"/>
      <c r="J61" s="5"/>
    </row>
    <row r="62" spans="1:10" x14ac:dyDescent="0.25">
      <c r="A62" s="21">
        <v>2020</v>
      </c>
      <c r="B62" s="34">
        <v>129103.96039999987</v>
      </c>
      <c r="I62" s="3"/>
      <c r="J62" s="5"/>
    </row>
    <row r="63" spans="1:10" ht="16.5" thickBot="1" x14ac:dyDescent="0.3">
      <c r="A63" s="22">
        <v>2022</v>
      </c>
      <c r="B63" s="32">
        <v>131477.77639999994</v>
      </c>
      <c r="I63" s="25"/>
      <c r="J63" s="27"/>
    </row>
    <row r="70" ht="16.5" thickBot="1" x14ac:dyDescent="0.3"/>
  </sheetData>
  <mergeCells count="8">
    <mergeCell ref="A53:G53"/>
    <mergeCell ref="J2:O2"/>
    <mergeCell ref="I52:J52"/>
    <mergeCell ref="I32:M32"/>
    <mergeCell ref="A2:D2"/>
    <mergeCell ref="A13:D13"/>
    <mergeCell ref="A23:D23"/>
    <mergeCell ref="A32:G32"/>
  </mergeCells>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BlinkIT 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vardaan 51</cp:lastModifiedBy>
  <dcterms:created xsi:type="dcterms:W3CDTF">2024-06-23T13:11:17Z</dcterms:created>
  <dcterms:modified xsi:type="dcterms:W3CDTF">2025-05-01T06:22:54Z</dcterms:modified>
</cp:coreProperties>
</file>