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showInkAnnotation="0" autoCompressPictures="0"/>
  <mc:AlternateContent xmlns:mc="http://schemas.openxmlformats.org/markup-compatibility/2006">
    <mc:Choice Requires="x15">
      <x15ac:absPath xmlns:x15ac="http://schemas.microsoft.com/office/spreadsheetml/2010/11/ac" url="D:\OneDrive\MScProject\2\"/>
    </mc:Choice>
  </mc:AlternateContent>
  <xr:revisionPtr revIDLastSave="1" documentId="11_1E2EE523877390E727290308DE66F0B288292ED0" xr6:coauthVersionLast="43" xr6:coauthVersionMax="43" xr10:uidLastSave="{784ECBA3-FDDF-46B1-BBDA-CD93A995E74C}"/>
  <bookViews>
    <workbookView xWindow="-108" yWindow="-108" windowWidth="19416" windowHeight="10416" tabRatio="50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P45" i="1" l="1"/>
  <c r="Q45" i="1" s="1"/>
  <c r="P44" i="1"/>
  <c r="Q44" i="1" s="1"/>
  <c r="P43" i="1"/>
  <c r="Q43" i="1" s="1"/>
  <c r="P42" i="1"/>
  <c r="Q42" i="1" s="1"/>
  <c r="P41" i="1"/>
  <c r="Q41" i="1" s="1"/>
  <c r="P40" i="1"/>
  <c r="Q40" i="1" s="1"/>
  <c r="P39" i="1"/>
  <c r="Q39" i="1" s="1"/>
  <c r="P38" i="1"/>
  <c r="Q38" i="1" s="1"/>
  <c r="P37" i="1"/>
  <c r="Q37" i="1" s="1"/>
  <c r="P36" i="1"/>
  <c r="Q36" i="1" s="1"/>
  <c r="P10" i="1"/>
  <c r="Q10" i="1" s="1"/>
  <c r="P35" i="1"/>
  <c r="Q35" i="1" s="1"/>
  <c r="P34" i="1"/>
  <c r="Q34" i="1" s="1"/>
  <c r="P33" i="1"/>
  <c r="Q33" i="1" s="1"/>
  <c r="P32" i="1"/>
  <c r="Q32" i="1" s="1"/>
  <c r="P31" i="1"/>
  <c r="Q31" i="1" s="1"/>
  <c r="P30" i="1"/>
  <c r="Q30" i="1" s="1"/>
  <c r="P29" i="1"/>
  <c r="Q29" i="1" s="1"/>
  <c r="P28" i="1"/>
  <c r="Q28" i="1" s="1"/>
  <c r="P27" i="1"/>
  <c r="Q27" i="1" s="1"/>
  <c r="P26" i="1"/>
  <c r="Q26" i="1" s="1"/>
  <c r="P25" i="1"/>
  <c r="Q25" i="1" s="1"/>
  <c r="P24" i="1"/>
  <c r="Q24" i="1" s="1"/>
  <c r="P23" i="1"/>
  <c r="Q23" i="1" s="1"/>
  <c r="P22" i="1"/>
  <c r="Q22" i="1" s="1"/>
  <c r="P21" i="1"/>
  <c r="Q21" i="1" s="1"/>
  <c r="P20" i="1"/>
  <c r="Q20" i="1" s="1"/>
  <c r="P19" i="1"/>
  <c r="Q19" i="1" s="1"/>
  <c r="P18" i="1"/>
  <c r="Q18" i="1" s="1"/>
  <c r="P17" i="1"/>
  <c r="Q17" i="1" s="1"/>
  <c r="P16" i="1"/>
  <c r="Q16" i="1" s="1"/>
  <c r="P15" i="1"/>
  <c r="Q15" i="1" s="1"/>
  <c r="P14" i="1"/>
  <c r="Q14" i="1" s="1"/>
  <c r="P13" i="1"/>
  <c r="Q13" i="1" s="1"/>
  <c r="P12" i="1"/>
  <c r="Q12" i="1" s="1"/>
  <c r="P11" i="1"/>
  <c r="Q11" i="1" s="1"/>
  <c r="N45" i="1" l="1"/>
  <c r="O45" i="1" s="1"/>
  <c r="N44" i="1"/>
  <c r="O44" i="1" s="1"/>
  <c r="N43" i="1"/>
  <c r="O43" i="1" s="1"/>
  <c r="N42" i="1"/>
  <c r="O42" i="1" s="1"/>
  <c r="N41" i="1"/>
  <c r="O41" i="1" s="1"/>
  <c r="N40" i="1"/>
  <c r="O40" i="1" s="1"/>
  <c r="N39" i="1"/>
  <c r="O39" i="1" s="1"/>
  <c r="N38" i="1"/>
  <c r="O38" i="1" s="1"/>
  <c r="N37" i="1"/>
  <c r="O37" i="1" s="1"/>
  <c r="N36" i="1"/>
  <c r="O36" i="1" s="1"/>
  <c r="N10" i="1"/>
  <c r="O10" i="1" s="1"/>
  <c r="N35" i="1"/>
  <c r="O35" i="1" s="1"/>
  <c r="N34" i="1"/>
  <c r="O34" i="1" s="1"/>
  <c r="N33" i="1"/>
  <c r="O33" i="1" s="1"/>
  <c r="N32" i="1"/>
  <c r="O32" i="1" s="1"/>
  <c r="N31" i="1"/>
  <c r="O31" i="1" s="1"/>
  <c r="N30" i="1"/>
  <c r="O30" i="1" s="1"/>
  <c r="N29" i="1"/>
  <c r="O29" i="1" s="1"/>
  <c r="N28" i="1"/>
  <c r="O28" i="1" s="1"/>
  <c r="N27" i="1"/>
  <c r="O27" i="1" s="1"/>
  <c r="N26" i="1"/>
  <c r="O26" i="1" s="1"/>
  <c r="N25" i="1"/>
  <c r="O25" i="1" s="1"/>
  <c r="N24" i="1"/>
  <c r="O24" i="1" s="1"/>
  <c r="N23" i="1"/>
  <c r="O23" i="1" s="1"/>
  <c r="N22" i="1"/>
  <c r="O22" i="1" s="1"/>
  <c r="N21" i="1"/>
  <c r="O21" i="1" s="1"/>
  <c r="N20" i="1"/>
  <c r="O20" i="1" s="1"/>
  <c r="N19" i="1"/>
  <c r="O19" i="1" s="1"/>
  <c r="N18" i="1"/>
  <c r="O18" i="1" s="1"/>
  <c r="N17" i="1"/>
  <c r="O17" i="1" s="1"/>
  <c r="N16" i="1"/>
  <c r="O16" i="1" s="1"/>
  <c r="N15" i="1"/>
  <c r="O15" i="1" s="1"/>
  <c r="N13" i="1"/>
  <c r="O13" i="1" s="1"/>
  <c r="N12" i="1"/>
  <c r="O12" i="1" s="1"/>
  <c r="N11" i="1"/>
  <c r="O11" i="1" s="1"/>
</calcChain>
</file>

<file path=xl/sharedStrings.xml><?xml version="1.0" encoding="utf-8"?>
<sst xmlns="http://schemas.openxmlformats.org/spreadsheetml/2006/main" count="203" uniqueCount="139">
  <si>
    <t>SE</t>
  </si>
  <si>
    <t>Q99KI0</t>
  </si>
  <si>
    <t>Q8CAQ8</t>
  </si>
  <si>
    <t>Q62261</t>
  </si>
  <si>
    <t>P08226</t>
  </si>
  <si>
    <t>P20917</t>
  </si>
  <si>
    <t>F6SEU4</t>
  </si>
  <si>
    <t>Q9Z1W8</t>
  </si>
  <si>
    <t>Q8R366</t>
  </si>
  <si>
    <t>Q9D2G2</t>
  </si>
  <si>
    <t>B2RXT3</t>
  </si>
  <si>
    <t>Q9Z0E0</t>
  </si>
  <si>
    <t>P19536</t>
  </si>
  <si>
    <t>Q91VN4</t>
  </si>
  <si>
    <t>Q9Z1P6</t>
  </si>
  <si>
    <t>Q91YQ5</t>
  </si>
  <si>
    <t>Q8JZR4</t>
  </si>
  <si>
    <t>P04104</t>
  </si>
  <si>
    <t>P50171</t>
  </si>
  <si>
    <t>P24547</t>
  </si>
  <si>
    <t>Q3TTY5</t>
  </si>
  <si>
    <t>Q9QY42</t>
  </si>
  <si>
    <t>Q9D6M3</t>
  </si>
  <si>
    <t>P06837</t>
  </si>
  <si>
    <t>P23818</t>
  </si>
  <si>
    <t>Q9QYS2</t>
  </si>
  <si>
    <t>O88935</t>
  </si>
  <si>
    <t>Q8C8R3</t>
  </si>
  <si>
    <t>Q8VHL0</t>
  </si>
  <si>
    <t>P63321</t>
  </si>
  <si>
    <t>Q810U4</t>
  </si>
  <si>
    <t>Q8R0S2</t>
  </si>
  <si>
    <t>Q9JLN9</t>
  </si>
  <si>
    <t>Q9CZ69</t>
  </si>
  <si>
    <t>P25206</t>
  </si>
  <si>
    <t>O70126</t>
  </si>
  <si>
    <t>Accession</t>
  </si>
  <si>
    <t>sptbn1, E1f, Spnb-2, Spnb2, Sptb2</t>
  </si>
  <si>
    <t>Apoe</t>
  </si>
  <si>
    <t>Mag</t>
  </si>
  <si>
    <t>Syngap1</t>
  </si>
  <si>
    <t>Igsf8</t>
  </si>
  <si>
    <t>Dlst</t>
  </si>
  <si>
    <t>Ogdhl</t>
  </si>
  <si>
    <t>Cox5b</t>
  </si>
  <si>
    <t>Chchd6, mic25</t>
  </si>
  <si>
    <t>Ndufa7</t>
  </si>
  <si>
    <t>Rpn1</t>
  </si>
  <si>
    <t>Slcla7</t>
  </si>
  <si>
    <t>Krt1, krt2-1</t>
  </si>
  <si>
    <t>Hsd1768, H2-ke6, Hke6</t>
  </si>
  <si>
    <t>Impdh2</t>
  </si>
  <si>
    <t>P26443</t>
  </si>
  <si>
    <t>Glud1, Glud</t>
  </si>
  <si>
    <t>Krt2, K2e, Krt2-17, Krt2a</t>
  </si>
  <si>
    <t>Gpr37</t>
  </si>
  <si>
    <t>Slc25a22, Gc1</t>
  </si>
  <si>
    <t>Gap43, Basp2</t>
  </si>
  <si>
    <t>Gria1, Glur1</t>
  </si>
  <si>
    <t>Grm3, Gprc1c, Mglur3</t>
  </si>
  <si>
    <t>Syn1, Syn-1</t>
  </si>
  <si>
    <t>Ank2</t>
  </si>
  <si>
    <t>Slc14a1</t>
  </si>
  <si>
    <t>Rala, Ral, Ral-a</t>
  </si>
  <si>
    <t>Nrcam, Kiaa0343</t>
  </si>
  <si>
    <t>Iqsec1, Kiaa0763</t>
  </si>
  <si>
    <t>Mtor, Frap, Frap1</t>
  </si>
  <si>
    <t>Cmtm6, Cklfsf6</t>
  </si>
  <si>
    <t>Mcm3, Mcmd, Mcmd3</t>
  </si>
  <si>
    <t>Aurkb, Aik2, Aim1, Airk2, Ark2, Stk1, Stk12, Stk5</t>
  </si>
  <si>
    <t>AD Intact</t>
  </si>
  <si>
    <t>Ntg Intact</t>
  </si>
  <si>
    <t>AD Impaired</t>
  </si>
  <si>
    <t>Ntg Impaired</t>
  </si>
  <si>
    <t>AD Ratio Intact/Impaired</t>
  </si>
  <si>
    <t>Ntg Intact/Impaired</t>
  </si>
  <si>
    <t>AD log2Ratio</t>
  </si>
  <si>
    <t>Ntg log2Ratio</t>
  </si>
  <si>
    <t>Entrez Gene Name</t>
  </si>
  <si>
    <t>Location</t>
  </si>
  <si>
    <t>Type(s)</t>
  </si>
  <si>
    <t>oxoglutarate dehydrogenase-like</t>
  </si>
  <si>
    <t>Other</t>
  </si>
  <si>
    <t>enzyme</t>
  </si>
  <si>
    <t>glutamate dehydrogenase 1</t>
  </si>
  <si>
    <t>Cytoplasm</t>
  </si>
  <si>
    <t>Plasma Membrane</t>
  </si>
  <si>
    <t>other</t>
  </si>
  <si>
    <t>aurora kinase B</t>
  </si>
  <si>
    <t>Nucleus</t>
  </si>
  <si>
    <t>kinase</t>
  </si>
  <si>
    <t>synapsin I</t>
  </si>
  <si>
    <t>transporter</t>
  </si>
  <si>
    <t>keratin 1, type II</t>
  </si>
  <si>
    <t>growth associated protein 43</t>
  </si>
  <si>
    <t>apolipoprotein E</t>
  </si>
  <si>
    <t>Extracellular Space</t>
  </si>
  <si>
    <t>cytochrome c oxidase subunit Vb</t>
  </si>
  <si>
    <t>myelin associated glycoprotein</t>
  </si>
  <si>
    <t>glutamate receptor, ionotropic, AMPA 1</t>
  </si>
  <si>
    <t>ion channel</t>
  </si>
  <si>
    <t>IMP (inosine 5'-monophosphate) dehydrogenase 2</t>
  </si>
  <si>
    <t>minichromosome maintenance complex component 3</t>
  </si>
  <si>
    <t>hydroxysteroid (17-beta) dehydrogenase 8</t>
  </si>
  <si>
    <t>v-ral simian leukemia viral oncogene homolog A (ras related)</t>
  </si>
  <si>
    <t>keratin 2</t>
  </si>
  <si>
    <t>spectrin, beta, non-erythrocytic 1</t>
  </si>
  <si>
    <t>neuronal cell adhesion molecule</t>
  </si>
  <si>
    <t>ankyrin 2, brain</t>
  </si>
  <si>
    <t>inner membrane protein, mitochondrial</t>
  </si>
  <si>
    <t>solute carrier family 1 (glutamate transporter), member 7</t>
  </si>
  <si>
    <t>IQ motif and Sec7 domain 1</t>
  </si>
  <si>
    <t>immunoglobulin superfamily, member 8</t>
  </si>
  <si>
    <t>solute carrier family 14 (urea transporter), member 1 (Kidd blood group)</t>
  </si>
  <si>
    <t>coiled-coil-helix-coiled-coil-helix domain containing 6</t>
  </si>
  <si>
    <t>ribophorin I</t>
  </si>
  <si>
    <t>aconitase 2, mitochondrial</t>
  </si>
  <si>
    <t>CKLF-like MARVEL transmembrane domain containing 6</t>
  </si>
  <si>
    <t>cytokine</t>
  </si>
  <si>
    <t>dihydrolipoamide S-succinyltransferase (E2 component of 2-oxo-glutarate complex)</t>
  </si>
  <si>
    <t>solute carrier family 25 (mitochondrial carrier: glutamate), member 22</t>
  </si>
  <si>
    <t>mechanistic target of rapamycin (serine/threonine kinase)</t>
  </si>
  <si>
    <t>G protein-coupled receptor 37 (endothelin receptor type B-like)</t>
  </si>
  <si>
    <t>G-protein coupled receptor</t>
  </si>
  <si>
    <t>glutamate receptor, metabotropic 3</t>
  </si>
  <si>
    <t>neurochondrin</t>
  </si>
  <si>
    <t>NADH dehydrogenase (ubiquinone) 1 alpha subcomplex, 7, 14.5kDa</t>
  </si>
  <si>
    <t>ATPase, H+/K+ transporting, nongastric, alpha polypeptide</t>
  </si>
  <si>
    <t>Gene Symbol, synonyms</t>
  </si>
  <si>
    <t>Aco2</t>
  </si>
  <si>
    <t xml:space="preserve">Protein location and type obtained from Ingenuity Pathway software. </t>
  </si>
  <si>
    <t>Protein abundances listed as mean counts per group.</t>
  </si>
  <si>
    <t>Atp12a, Atp1al1</t>
  </si>
  <si>
    <t>Immt, Mic60</t>
  </si>
  <si>
    <t>Ncdn, Kiaa0607, Sfap75</t>
  </si>
  <si>
    <t>synaptic Ras GTPase activating protein 1</t>
  </si>
  <si>
    <t>N.D in AD intact</t>
  </si>
  <si>
    <t>AD, 5XFAD mice. Ntg, Non-transgenic. SE, standard error. ND, not detected</t>
  </si>
  <si>
    <t>Supplementary Table 3: Proteins associated with memory status in both Ntg and 5XFAD mice. Proteins listed (36) met statistical criteria for differential expression relative to memory staus in both 5XFAD (AD intact vs AD impaired) and Ntg (Ntg intact vs Ntg impaired) mice. A positive log ratio indicates higher protein expression in intact animals.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</si>
</sst>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u/>
      <sz val="12"/>
      <color theme="11"/>
      <name val="Calibri"/>
      <family val="2"/>
      <scheme val="minor"/>
    </font>
    <font>
      <b/>
      <sz val="11"/>
      <color theme="1"/>
      <name val="Arial"/>
      <family val="2"/>
    </font>
    <font>
      <sz val="11"/>
      <name val="Arial"/>
      <family val="2"/>
    </font>
    <font>
      <b/>
      <sz val="11"/>
      <name val="Arial"/>
      <family val="2"/>
    </font>
    <font>
      <sz val="11"/>
      <color theme="1"/>
      <name val="Arial"/>
      <family val="2"/>
    </font>
  </fonts>
  <fills count="2">
    <fill>
      <patternFill patternType="none"/>
    </fill>
    <fill>
      <patternFill patternType="gray125"/>
    </fill>
  </fills>
  <borders count="2">
    <border>
      <left/>
      <right/>
      <top/>
      <bottom/>
      <diagonal/>
    </border>
    <border>
      <left/>
      <right/>
      <top style="thin">
        <color auto="1"/>
      </top>
      <bottom style="thin">
        <color auto="1"/>
      </bottom>
      <diagonal/>
    </border>
  </borders>
  <cellStyleXfs count="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3">
    <xf numFmtId="0" fontId="0" fillId="0" borderId="0" xfId="0"/>
    <xf numFmtId="0" fontId="0" fillId="0" borderId="0" xfId="0" applyFill="1"/>
    <xf numFmtId="0" fontId="3" fillId="0" borderId="0" xfId="0" applyFont="1" applyFill="1"/>
    <xf numFmtId="0" fontId="4"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3" fillId="0" borderId="0" xfId="0" applyFont="1" applyFill="1" applyBorder="1"/>
    <xf numFmtId="0" fontId="4" fillId="0" borderId="0" xfId="0" applyFont="1" applyFill="1" applyBorder="1" applyAlignment="1">
      <alignment horizontal="center" vertical="center"/>
    </xf>
    <xf numFmtId="0" fontId="3" fillId="0" borderId="0" xfId="0" applyFont="1" applyFill="1" applyAlignment="1">
      <alignment vertical="center"/>
    </xf>
    <xf numFmtId="0" fontId="5" fillId="0" borderId="0" xfId="0" applyFont="1" applyFill="1"/>
    <xf numFmtId="0" fontId="5" fillId="0" borderId="0" xfId="0" applyFont="1"/>
    <xf numFmtId="2" fontId="3" fillId="0" borderId="0" xfId="0" applyNumberFormat="1" applyFont="1" applyFill="1" applyAlignment="1">
      <alignment horizontal="left" vertical="top"/>
    </xf>
    <xf numFmtId="2" fontId="3" fillId="0" borderId="0" xfId="0" applyNumberFormat="1" applyFont="1" applyFill="1"/>
    <xf numFmtId="2" fontId="4" fillId="0" borderId="1" xfId="0" applyNumberFormat="1" applyFont="1" applyFill="1" applyBorder="1" applyAlignment="1">
      <alignment horizontal="center" vertical="center"/>
    </xf>
  </cellXfs>
  <cellStyles count="5">
    <cellStyle name="Followed Hyperlink" xfId="1" builtinId="9" hidden="1"/>
    <cellStyle name="Followed Hyperlink" xfId="2" builtinId="9" hidden="1"/>
    <cellStyle name="Followed Hyperlink" xfId="3" builtinId="9" hidden="1"/>
    <cellStyle name="Followed Hyperlink" xfId="4"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6"/>
  <sheetViews>
    <sheetView tabSelected="1" zoomScale="75" zoomScaleNormal="75" zoomScalePageLayoutView="75" workbookViewId="0">
      <selection activeCell="A2" sqref="A2"/>
    </sheetView>
  </sheetViews>
  <sheetFormatPr defaultColWidth="11" defaultRowHeight="15.6" x14ac:dyDescent="0.3"/>
  <cols>
    <col min="1" max="1" width="11" style="2"/>
    <col min="2" max="2" width="26.19921875" style="2" customWidth="1"/>
    <col min="3" max="3" width="50" style="1" customWidth="1"/>
    <col min="4" max="4" width="18.59765625" style="1" bestFit="1" customWidth="1"/>
    <col min="5" max="5" width="26.19921875" style="1" bestFit="1" customWidth="1"/>
    <col min="6" max="6" width="9.09765625" style="11" bestFit="1" customWidth="1"/>
    <col min="7" max="7" width="12.09765625" style="11" bestFit="1" customWidth="1"/>
    <col min="8" max="8" width="9.59765625" style="11" bestFit="1" customWidth="1"/>
    <col min="9" max="9" width="12.09765625" style="11" bestFit="1" customWidth="1"/>
    <col min="10" max="10" width="12.19921875" style="11" bestFit="1" customWidth="1"/>
    <col min="11" max="11" width="12.09765625" style="11" bestFit="1" customWidth="1"/>
    <col min="12" max="12" width="12.69921875" style="11" bestFit="1" customWidth="1"/>
    <col min="13" max="13" width="12.09765625" style="11" bestFit="1" customWidth="1"/>
    <col min="14" max="14" width="23.19921875" style="11" bestFit="1" customWidth="1"/>
    <col min="15" max="15" width="12.69921875" style="11" bestFit="1" customWidth="1"/>
    <col min="16" max="16" width="18.59765625" style="11" bestFit="1" customWidth="1"/>
    <col min="17" max="17" width="13" style="11" bestFit="1" customWidth="1"/>
    <col min="18" max="51" width="11" style="5"/>
    <col min="52" max="16384" width="11" style="2"/>
  </cols>
  <sheetData>
    <row r="1" spans="1:51" ht="16.5" customHeight="1" x14ac:dyDescent="0.3">
      <c r="A1" s="2" t="s">
        <v>138</v>
      </c>
    </row>
    <row r="2" spans="1:51" ht="16.5" customHeight="1" x14ac:dyDescent="0.3">
      <c r="A2" s="2" t="s">
        <v>130</v>
      </c>
    </row>
    <row r="3" spans="1:51" ht="16.5" customHeight="1" x14ac:dyDescent="0.3">
      <c r="A3" s="2" t="s">
        <v>131</v>
      </c>
    </row>
    <row r="4" spans="1:51" ht="16.5" customHeight="1" x14ac:dyDescent="0.3">
      <c r="A4" s="2" t="s">
        <v>137</v>
      </c>
    </row>
    <row r="5" spans="1:51" ht="16.5" customHeight="1" x14ac:dyDescent="0.3"/>
    <row r="6" spans="1:51" ht="16.5" customHeight="1" x14ac:dyDescent="0.3"/>
    <row r="7" spans="1:51" ht="16.5" customHeight="1" x14ac:dyDescent="0.3"/>
    <row r="9" spans="1:51" s="3" customFormat="1" ht="35.25" customHeight="1" x14ac:dyDescent="0.3">
      <c r="A9" s="3" t="s">
        <v>36</v>
      </c>
      <c r="B9" s="3" t="s">
        <v>128</v>
      </c>
      <c r="C9" s="4" t="s">
        <v>78</v>
      </c>
      <c r="D9" s="4" t="s">
        <v>79</v>
      </c>
      <c r="E9" s="4" t="s">
        <v>80</v>
      </c>
      <c r="F9" s="12" t="s">
        <v>70</v>
      </c>
      <c r="G9" s="12" t="s">
        <v>0</v>
      </c>
      <c r="H9" s="12" t="s">
        <v>71</v>
      </c>
      <c r="I9" s="12" t="s">
        <v>0</v>
      </c>
      <c r="J9" s="12" t="s">
        <v>72</v>
      </c>
      <c r="K9" s="12" t="s">
        <v>0</v>
      </c>
      <c r="L9" s="12" t="s">
        <v>73</v>
      </c>
      <c r="M9" s="12" t="s">
        <v>0</v>
      </c>
      <c r="N9" s="12" t="s">
        <v>74</v>
      </c>
      <c r="O9" s="12" t="s">
        <v>76</v>
      </c>
      <c r="P9" s="12" t="s">
        <v>75</v>
      </c>
      <c r="Q9" s="12" t="s">
        <v>77</v>
      </c>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row>
    <row r="10" spans="1:51" ht="13.5" customHeight="1" x14ac:dyDescent="0.25">
      <c r="A10" s="2" t="s">
        <v>1</v>
      </c>
      <c r="B10" s="2" t="s">
        <v>129</v>
      </c>
      <c r="C10" s="9" t="s">
        <v>116</v>
      </c>
      <c r="D10" s="9" t="s">
        <v>85</v>
      </c>
      <c r="E10" s="9" t="s">
        <v>83</v>
      </c>
      <c r="F10" s="11">
        <v>615.75</v>
      </c>
      <c r="G10" s="11">
        <v>142.26991659049594</v>
      </c>
      <c r="H10" s="11">
        <v>655.75</v>
      </c>
      <c r="I10" s="11">
        <v>102.65993619713583</v>
      </c>
      <c r="J10" s="11">
        <v>476.25</v>
      </c>
      <c r="K10" s="11">
        <v>107.23212749296111</v>
      </c>
      <c r="L10" s="11">
        <v>548.25</v>
      </c>
      <c r="M10" s="11">
        <v>142.26991659049594</v>
      </c>
      <c r="N10" s="11">
        <f t="shared" ref="N10:N45" si="0">F10/J10</f>
        <v>1.2929133858267716</v>
      </c>
      <c r="O10" s="11">
        <f t="shared" ref="O10:O45" si="1">LOG(N10,2)</f>
        <v>0.37062563011827659</v>
      </c>
      <c r="P10" s="11">
        <f t="shared" ref="P10:P45" si="2">H10/L10</f>
        <v>1.196078431372549</v>
      </c>
      <c r="Q10" s="11">
        <f t="shared" ref="Q10:Q45" si="3">LOG(P10,2)</f>
        <v>0.25831199559139068</v>
      </c>
    </row>
    <row r="11" spans="1:51" ht="13.5" customHeight="1" x14ac:dyDescent="0.25">
      <c r="A11" s="2" t="s">
        <v>27</v>
      </c>
      <c r="B11" s="2" t="s">
        <v>61</v>
      </c>
      <c r="C11" s="8" t="s">
        <v>108</v>
      </c>
      <c r="D11" s="8" t="s">
        <v>86</v>
      </c>
      <c r="E11" s="8" t="s">
        <v>87</v>
      </c>
      <c r="F11" s="11">
        <v>58.5</v>
      </c>
      <c r="G11" s="11">
        <v>15.31067165955389</v>
      </c>
      <c r="H11" s="11">
        <v>47.5</v>
      </c>
      <c r="I11" s="11">
        <v>10.364201207361168</v>
      </c>
      <c r="J11" s="11">
        <v>31.75</v>
      </c>
      <c r="K11" s="11">
        <v>12.75653427333093</v>
      </c>
      <c r="L11" s="11">
        <v>60.25</v>
      </c>
      <c r="M11" s="11">
        <v>13.418736900319642</v>
      </c>
      <c r="N11" s="11">
        <f t="shared" si="0"/>
        <v>1.8425196850393701</v>
      </c>
      <c r="O11" s="11">
        <f t="shared" si="1"/>
        <v>0.88168003281123875</v>
      </c>
      <c r="P11" s="11">
        <f t="shared" si="2"/>
        <v>0.78838174273858919</v>
      </c>
      <c r="Q11" s="11">
        <f t="shared" si="3"/>
        <v>-0.34303372789901387</v>
      </c>
    </row>
    <row r="12" spans="1:51" ht="13.5" customHeight="1" x14ac:dyDescent="0.25">
      <c r="A12" s="2" t="s">
        <v>4</v>
      </c>
      <c r="B12" s="2" t="s">
        <v>38</v>
      </c>
      <c r="C12" s="8" t="s">
        <v>95</v>
      </c>
      <c r="D12" s="8" t="s">
        <v>96</v>
      </c>
      <c r="E12" s="8" t="s">
        <v>92</v>
      </c>
      <c r="F12" s="11">
        <v>308.75</v>
      </c>
      <c r="G12" s="11">
        <v>45.135675099267836</v>
      </c>
      <c r="H12" s="11">
        <v>17.5</v>
      </c>
      <c r="I12" s="11">
        <v>5.5452682532047088</v>
      </c>
      <c r="J12" s="11">
        <v>236.75</v>
      </c>
      <c r="K12" s="11">
        <v>24.685944043794098</v>
      </c>
      <c r="L12" s="11">
        <v>9.75</v>
      </c>
      <c r="M12" s="11">
        <v>45.135675099267836</v>
      </c>
      <c r="N12" s="11">
        <f t="shared" si="0"/>
        <v>1.3041182682154171</v>
      </c>
      <c r="O12" s="11">
        <f t="shared" si="1"/>
        <v>0.38307471100365503</v>
      </c>
      <c r="P12" s="11">
        <f t="shared" si="2"/>
        <v>1.7948717948717949</v>
      </c>
      <c r="Q12" s="11">
        <f t="shared" si="3"/>
        <v>0.84388079808271821</v>
      </c>
    </row>
    <row r="13" spans="1:51" ht="13.5" customHeight="1" x14ac:dyDescent="0.25">
      <c r="A13" s="2" t="s">
        <v>7</v>
      </c>
      <c r="B13" s="2" t="s">
        <v>132</v>
      </c>
      <c r="C13" s="8" t="s">
        <v>127</v>
      </c>
      <c r="D13" s="8" t="s">
        <v>86</v>
      </c>
      <c r="E13" s="8" t="s">
        <v>92</v>
      </c>
      <c r="F13" s="10">
        <v>133.5</v>
      </c>
      <c r="G13" s="11">
        <v>34.738307385363498</v>
      </c>
      <c r="H13" s="11">
        <v>224.75</v>
      </c>
      <c r="I13" s="11">
        <v>39.66395298840834</v>
      </c>
      <c r="J13" s="11">
        <v>95</v>
      </c>
      <c r="K13" s="11">
        <v>17.406895185529212</v>
      </c>
      <c r="L13" s="11">
        <v>178.25</v>
      </c>
      <c r="M13" s="11">
        <v>34.738307385363498</v>
      </c>
      <c r="N13" s="11">
        <f t="shared" si="0"/>
        <v>1.4052631578947368</v>
      </c>
      <c r="O13" s="11">
        <f t="shared" si="1"/>
        <v>0.49084032335660599</v>
      </c>
      <c r="P13" s="11">
        <f t="shared" si="2"/>
        <v>1.2608695652173914</v>
      </c>
      <c r="Q13" s="11">
        <f t="shared" si="3"/>
        <v>0.33441903907055931</v>
      </c>
    </row>
    <row r="14" spans="1:51" ht="13.5" customHeight="1" x14ac:dyDescent="0.25">
      <c r="A14" s="2" t="s">
        <v>35</v>
      </c>
      <c r="B14" s="2" t="s">
        <v>69</v>
      </c>
      <c r="C14" s="8" t="s">
        <v>88</v>
      </c>
      <c r="D14" s="8" t="s">
        <v>89</v>
      </c>
      <c r="E14" s="8" t="s">
        <v>90</v>
      </c>
      <c r="F14" s="11">
        <v>0</v>
      </c>
      <c r="G14" s="11">
        <v>0</v>
      </c>
      <c r="H14" s="11">
        <v>0.5</v>
      </c>
      <c r="I14" s="11">
        <v>0</v>
      </c>
      <c r="J14" s="11">
        <v>1.25</v>
      </c>
      <c r="K14" s="11">
        <v>0.57735026918962573</v>
      </c>
      <c r="L14" s="11">
        <v>5.5</v>
      </c>
      <c r="M14" s="11">
        <v>2.9297326385411582</v>
      </c>
      <c r="N14" s="11" t="s">
        <v>136</v>
      </c>
      <c r="O14" s="11" t="s">
        <v>136</v>
      </c>
      <c r="P14" s="11">
        <f t="shared" si="2"/>
        <v>9.0909090909090912E-2</v>
      </c>
      <c r="Q14" s="11">
        <f t="shared" si="3"/>
        <v>-3.4594316186372978</v>
      </c>
    </row>
    <row r="15" spans="1:51" ht="13.5" customHeight="1" x14ac:dyDescent="0.25">
      <c r="A15" s="2" t="s">
        <v>13</v>
      </c>
      <c r="B15" s="2" t="s">
        <v>45</v>
      </c>
      <c r="C15" s="8" t="s">
        <v>114</v>
      </c>
      <c r="D15" s="8" t="s">
        <v>85</v>
      </c>
      <c r="E15" s="8" t="s">
        <v>87</v>
      </c>
      <c r="F15" s="11">
        <v>33.5</v>
      </c>
      <c r="G15" s="11">
        <v>13.77497731395591</v>
      </c>
      <c r="H15" s="11">
        <v>46.5</v>
      </c>
      <c r="I15" s="11">
        <v>11.835680518387328</v>
      </c>
      <c r="J15" s="11">
        <v>15.75</v>
      </c>
      <c r="K15" s="11">
        <v>11.205467415507485</v>
      </c>
      <c r="L15" s="11">
        <v>29.5</v>
      </c>
      <c r="M15" s="11">
        <v>13.77497731395591</v>
      </c>
      <c r="N15" s="11">
        <f t="shared" si="0"/>
        <v>2.126984126984127</v>
      </c>
      <c r="O15" s="11">
        <f t="shared" si="1"/>
        <v>1.088809266957856</v>
      </c>
      <c r="P15" s="11">
        <f t="shared" si="2"/>
        <v>1.576271186440678</v>
      </c>
      <c r="Q15" s="11">
        <f t="shared" si="3"/>
        <v>0.6565157617461902</v>
      </c>
    </row>
    <row r="16" spans="1:51" ht="13.5" customHeight="1" x14ac:dyDescent="0.25">
      <c r="A16" s="2" t="s">
        <v>33</v>
      </c>
      <c r="B16" s="2" t="s">
        <v>67</v>
      </c>
      <c r="C16" s="8" t="s">
        <v>117</v>
      </c>
      <c r="D16" s="8" t="s">
        <v>96</v>
      </c>
      <c r="E16" s="8" t="s">
        <v>118</v>
      </c>
      <c r="F16" s="11">
        <v>2.25</v>
      </c>
      <c r="G16" s="11">
        <v>2.4748737341529163</v>
      </c>
      <c r="H16" s="11">
        <v>3.5</v>
      </c>
      <c r="I16" s="11">
        <v>2.7537852736430506</v>
      </c>
      <c r="J16" s="11">
        <v>6.5</v>
      </c>
      <c r="K16" s="11">
        <v>2.1015867021530821</v>
      </c>
      <c r="L16" s="11">
        <v>10.5</v>
      </c>
      <c r="M16" s="11">
        <v>2.7233557730613653</v>
      </c>
      <c r="N16" s="11">
        <f t="shared" si="0"/>
        <v>0.34615384615384615</v>
      </c>
      <c r="O16" s="11">
        <f t="shared" si="1"/>
        <v>-1.53051471669878</v>
      </c>
      <c r="P16" s="11">
        <f t="shared" si="2"/>
        <v>0.33333333333333331</v>
      </c>
      <c r="Q16" s="11">
        <f t="shared" si="3"/>
        <v>-1.5849625007211563</v>
      </c>
    </row>
    <row r="17" spans="1:17" ht="13.5" customHeight="1" x14ac:dyDescent="0.25">
      <c r="A17" s="2" t="s">
        <v>12</v>
      </c>
      <c r="B17" s="2" t="s">
        <v>44</v>
      </c>
      <c r="C17" s="8" t="s">
        <v>97</v>
      </c>
      <c r="D17" s="8" t="s">
        <v>85</v>
      </c>
      <c r="E17" s="8" t="s">
        <v>87</v>
      </c>
      <c r="F17" s="11">
        <v>94.5</v>
      </c>
      <c r="G17" s="11">
        <v>40.850336595920481</v>
      </c>
      <c r="H17" s="11">
        <v>112.5</v>
      </c>
      <c r="I17" s="11">
        <v>50.915780134126067</v>
      </c>
      <c r="J17" s="11">
        <v>48.25</v>
      </c>
      <c r="K17" s="11">
        <v>32.630187965542994</v>
      </c>
      <c r="L17" s="11">
        <v>74.25</v>
      </c>
      <c r="M17" s="11">
        <v>40.850336595920481</v>
      </c>
      <c r="N17" s="11">
        <f t="shared" si="0"/>
        <v>1.9585492227979275</v>
      </c>
      <c r="O17" s="11">
        <f t="shared" si="1"/>
        <v>0.96978538695299232</v>
      </c>
      <c r="P17" s="11">
        <f t="shared" si="2"/>
        <v>1.5151515151515151</v>
      </c>
      <c r="Q17" s="11">
        <f t="shared" si="3"/>
        <v>0.5994620704162712</v>
      </c>
    </row>
    <row r="18" spans="1:17" ht="13.5" customHeight="1" x14ac:dyDescent="0.25">
      <c r="A18" s="2" t="s">
        <v>9</v>
      </c>
      <c r="B18" s="2" t="s">
        <v>42</v>
      </c>
      <c r="C18" s="8" t="s">
        <v>119</v>
      </c>
      <c r="D18" s="8" t="s">
        <v>85</v>
      </c>
      <c r="E18" s="8" t="s">
        <v>83</v>
      </c>
      <c r="F18" s="11">
        <v>131.75</v>
      </c>
      <c r="G18" s="11">
        <v>36.57498006379042</v>
      </c>
      <c r="H18" s="11">
        <v>147.75</v>
      </c>
      <c r="I18" s="11">
        <v>44.191581023237141</v>
      </c>
      <c r="J18" s="11">
        <v>88.25</v>
      </c>
      <c r="K18" s="11">
        <v>16.2294742161702</v>
      </c>
      <c r="L18" s="11">
        <v>111.75</v>
      </c>
      <c r="M18" s="11">
        <v>36.57498006379042</v>
      </c>
      <c r="N18" s="11">
        <f t="shared" si="0"/>
        <v>1.4929178470254958</v>
      </c>
      <c r="O18" s="11">
        <f t="shared" si="1"/>
        <v>0.57813477836603433</v>
      </c>
      <c r="P18" s="11">
        <f t="shared" si="2"/>
        <v>1.3221476510067114</v>
      </c>
      <c r="Q18" s="11">
        <f t="shared" si="3"/>
        <v>0.40288329899421471</v>
      </c>
    </row>
    <row r="19" spans="1:17" ht="13.5" customHeight="1" x14ac:dyDescent="0.25">
      <c r="A19" s="2" t="s">
        <v>23</v>
      </c>
      <c r="B19" s="2" t="s">
        <v>57</v>
      </c>
      <c r="C19" s="8" t="s">
        <v>94</v>
      </c>
      <c r="D19" s="8" t="s">
        <v>86</v>
      </c>
      <c r="E19" s="8" t="s">
        <v>87</v>
      </c>
      <c r="F19" s="11">
        <v>122.75</v>
      </c>
      <c r="G19" s="11">
        <v>27.686865116874465</v>
      </c>
      <c r="H19" s="11">
        <v>166.25</v>
      </c>
      <c r="I19" s="11">
        <v>16.285857873218305</v>
      </c>
      <c r="J19" s="11">
        <v>159.75</v>
      </c>
      <c r="K19" s="11">
        <v>27.812991568689622</v>
      </c>
      <c r="L19" s="11">
        <v>188.75</v>
      </c>
      <c r="M19" s="11">
        <v>30.646845949733009</v>
      </c>
      <c r="N19" s="11">
        <f t="shared" si="0"/>
        <v>0.76838810641627542</v>
      </c>
      <c r="O19" s="11">
        <f t="shared" si="1"/>
        <v>-0.38009290663230139</v>
      </c>
      <c r="P19" s="11">
        <f t="shared" si="2"/>
        <v>0.88079470198675491</v>
      </c>
      <c r="Q19" s="11">
        <f t="shared" si="3"/>
        <v>-0.18312230382388942</v>
      </c>
    </row>
    <row r="20" spans="1:17" ht="13.5" customHeight="1" x14ac:dyDescent="0.25">
      <c r="A20" s="2" t="s">
        <v>52</v>
      </c>
      <c r="B20" s="2" t="s">
        <v>53</v>
      </c>
      <c r="C20" s="8" t="s">
        <v>84</v>
      </c>
      <c r="D20" s="8" t="s">
        <v>85</v>
      </c>
      <c r="E20" s="8" t="s">
        <v>83</v>
      </c>
      <c r="F20" s="11">
        <v>10.5</v>
      </c>
      <c r="G20" s="11">
        <v>4.4814432199162511</v>
      </c>
      <c r="H20" s="11">
        <v>12.5</v>
      </c>
      <c r="I20" s="11">
        <v>5.123475382979799</v>
      </c>
      <c r="J20" s="11">
        <v>2</v>
      </c>
      <c r="K20" s="11">
        <v>0</v>
      </c>
      <c r="L20" s="11">
        <v>0.5</v>
      </c>
      <c r="M20" s="11">
        <v>4.4814432199162511</v>
      </c>
      <c r="N20" s="11">
        <f t="shared" si="0"/>
        <v>5.25</v>
      </c>
      <c r="O20" s="11">
        <f t="shared" si="1"/>
        <v>2.3923174227787602</v>
      </c>
      <c r="P20" s="11">
        <f t="shared" si="2"/>
        <v>25</v>
      </c>
      <c r="Q20" s="11">
        <f t="shared" si="3"/>
        <v>4.6438561897747244</v>
      </c>
    </row>
    <row r="21" spans="1:17" ht="13.5" customHeight="1" x14ac:dyDescent="0.25">
      <c r="A21" s="2" t="s">
        <v>21</v>
      </c>
      <c r="B21" s="2" t="s">
        <v>55</v>
      </c>
      <c r="C21" s="8" t="s">
        <v>122</v>
      </c>
      <c r="D21" s="8" t="s">
        <v>86</v>
      </c>
      <c r="E21" s="8" t="s">
        <v>123</v>
      </c>
      <c r="F21" s="11">
        <v>10.25</v>
      </c>
      <c r="G21" s="11">
        <v>3.1457643480294792</v>
      </c>
      <c r="H21" s="11">
        <v>11.75</v>
      </c>
      <c r="I21" s="11">
        <v>2.4958298553119898</v>
      </c>
      <c r="J21" s="11">
        <v>4.25</v>
      </c>
      <c r="K21" s="11">
        <v>1.6072751268321588</v>
      </c>
      <c r="L21" s="11">
        <v>22.75</v>
      </c>
      <c r="M21" s="11">
        <v>3.1457643480294792</v>
      </c>
      <c r="N21" s="11">
        <f t="shared" si="0"/>
        <v>2.4117647058823528</v>
      </c>
      <c r="O21" s="11">
        <f t="shared" si="1"/>
        <v>1.2700891633677442</v>
      </c>
      <c r="P21" s="11">
        <f t="shared" si="2"/>
        <v>0.51648351648351654</v>
      </c>
      <c r="Q21" s="11">
        <f t="shared" si="3"/>
        <v>-0.95320578852105875</v>
      </c>
    </row>
    <row r="22" spans="1:17" ht="13.5" customHeight="1" x14ac:dyDescent="0.25">
      <c r="A22" s="2" t="s">
        <v>24</v>
      </c>
      <c r="B22" s="2" t="s">
        <v>58</v>
      </c>
      <c r="C22" s="8" t="s">
        <v>99</v>
      </c>
      <c r="D22" s="8" t="s">
        <v>86</v>
      </c>
      <c r="E22" s="8" t="s">
        <v>100</v>
      </c>
      <c r="F22" s="11">
        <v>205.25</v>
      </c>
      <c r="G22" s="11">
        <v>58.465623802937969</v>
      </c>
      <c r="H22" s="11">
        <v>182.5</v>
      </c>
      <c r="I22" s="11">
        <v>34.471002306286366</v>
      </c>
      <c r="J22" s="11">
        <v>140.25</v>
      </c>
      <c r="K22" s="11">
        <v>56.808706785726663</v>
      </c>
      <c r="L22" s="11">
        <v>144</v>
      </c>
      <c r="M22" s="11">
        <v>37.067505985701274</v>
      </c>
      <c r="N22" s="11">
        <f t="shared" si="0"/>
        <v>1.463458110516934</v>
      </c>
      <c r="O22" s="11">
        <f t="shared" si="1"/>
        <v>0.54938145116901194</v>
      </c>
      <c r="P22" s="11">
        <f t="shared" si="2"/>
        <v>1.2673611111111112</v>
      </c>
      <c r="Q22" s="11">
        <f t="shared" si="3"/>
        <v>0.34182765232506729</v>
      </c>
    </row>
    <row r="23" spans="1:17" ht="13.5" customHeight="1" x14ac:dyDescent="0.25">
      <c r="A23" s="2" t="s">
        <v>25</v>
      </c>
      <c r="B23" s="2" t="s">
        <v>59</v>
      </c>
      <c r="C23" s="8" t="s">
        <v>124</v>
      </c>
      <c r="D23" s="8" t="s">
        <v>86</v>
      </c>
      <c r="E23" s="8" t="s">
        <v>123</v>
      </c>
      <c r="F23" s="11">
        <v>34</v>
      </c>
      <c r="G23" s="11">
        <v>6.5574385243020004</v>
      </c>
      <c r="H23" s="11">
        <v>50.5</v>
      </c>
      <c r="I23" s="11">
        <v>11.898879499067689</v>
      </c>
      <c r="J23" s="11">
        <v>43</v>
      </c>
      <c r="K23" s="11">
        <v>12.708265027138834</v>
      </c>
      <c r="L23" s="11">
        <v>72</v>
      </c>
      <c r="M23" s="11">
        <v>15.160255055022436</v>
      </c>
      <c r="N23" s="11">
        <f t="shared" si="0"/>
        <v>0.79069767441860461</v>
      </c>
      <c r="O23" s="11">
        <f t="shared" si="1"/>
        <v>-0.33880191345175859</v>
      </c>
      <c r="P23" s="11">
        <f t="shared" si="2"/>
        <v>0.70138888888888884</v>
      </c>
      <c r="Q23" s="11">
        <f t="shared" si="3"/>
        <v>-0.51171351869051773</v>
      </c>
    </row>
    <row r="24" spans="1:17" ht="13.5" customHeight="1" x14ac:dyDescent="0.25">
      <c r="A24" s="2" t="s">
        <v>18</v>
      </c>
      <c r="B24" s="2" t="s">
        <v>50</v>
      </c>
      <c r="C24" s="8" t="s">
        <v>103</v>
      </c>
      <c r="D24" s="8" t="s">
        <v>85</v>
      </c>
      <c r="E24" s="8" t="s">
        <v>83</v>
      </c>
      <c r="F24" s="11">
        <v>15.25</v>
      </c>
      <c r="G24" s="11">
        <v>2.4748737341529163</v>
      </c>
      <c r="H24" s="11">
        <v>23.5</v>
      </c>
      <c r="I24" s="11">
        <v>4.6457866215887886</v>
      </c>
      <c r="J24" s="11">
        <v>6.5</v>
      </c>
      <c r="K24" s="11">
        <v>3.0550504633038935</v>
      </c>
      <c r="L24" s="11">
        <v>8.75</v>
      </c>
      <c r="M24" s="11">
        <v>2.4748737341529163</v>
      </c>
      <c r="N24" s="11">
        <f t="shared" si="0"/>
        <v>2.3461538461538463</v>
      </c>
      <c r="O24" s="11">
        <f t="shared" si="1"/>
        <v>1.2302976194217943</v>
      </c>
      <c r="P24" s="11">
        <f t="shared" si="2"/>
        <v>2.6857142857142855</v>
      </c>
      <c r="Q24" s="11">
        <f t="shared" si="3"/>
        <v>1.4253058347326708</v>
      </c>
    </row>
    <row r="25" spans="1:17" ht="13.5" customHeight="1" x14ac:dyDescent="0.25">
      <c r="A25" s="2" t="s">
        <v>8</v>
      </c>
      <c r="B25" s="7" t="s">
        <v>41</v>
      </c>
      <c r="C25" s="8" t="s">
        <v>112</v>
      </c>
      <c r="D25" s="8" t="s">
        <v>86</v>
      </c>
      <c r="E25" s="8" t="s">
        <v>87</v>
      </c>
      <c r="F25" s="11">
        <v>86.25</v>
      </c>
      <c r="G25" s="11">
        <v>24.743265076918743</v>
      </c>
      <c r="H25" s="11">
        <v>78</v>
      </c>
      <c r="I25" s="11">
        <v>30.358963530836601</v>
      </c>
      <c r="J25" s="11">
        <v>93.5</v>
      </c>
      <c r="K25" s="11">
        <v>41.355168963504433</v>
      </c>
      <c r="L25" s="11">
        <v>99.25</v>
      </c>
      <c r="M25" s="11">
        <v>24.743265076918743</v>
      </c>
      <c r="N25" s="11">
        <f t="shared" si="0"/>
        <v>0.92245989304812837</v>
      </c>
      <c r="O25" s="11">
        <f t="shared" si="1"/>
        <v>-0.11644190822210522</v>
      </c>
      <c r="P25" s="11">
        <f t="shared" si="2"/>
        <v>0.78589420654911835</v>
      </c>
      <c r="Q25" s="11">
        <f t="shared" si="3"/>
        <v>-0.34759297828070956</v>
      </c>
    </row>
    <row r="26" spans="1:17" ht="13.5" customHeight="1" x14ac:dyDescent="0.25">
      <c r="A26" s="2" t="s">
        <v>2</v>
      </c>
      <c r="B26" s="2" t="s">
        <v>133</v>
      </c>
      <c r="C26" s="8" t="s">
        <v>109</v>
      </c>
      <c r="D26" s="8" t="s">
        <v>85</v>
      </c>
      <c r="E26" s="8" t="s">
        <v>87</v>
      </c>
      <c r="F26" s="11">
        <v>420.25</v>
      </c>
      <c r="G26" s="11">
        <v>106.94030655775524</v>
      </c>
      <c r="H26" s="11">
        <v>534.25</v>
      </c>
      <c r="I26" s="11">
        <v>88.662633053615096</v>
      </c>
      <c r="J26" s="11">
        <v>305.75</v>
      </c>
      <c r="K26" s="11">
        <v>56.733844983983474</v>
      </c>
      <c r="L26" s="11">
        <v>433.25</v>
      </c>
      <c r="M26" s="11">
        <v>106.94030655775524</v>
      </c>
      <c r="N26" s="11">
        <f t="shared" si="0"/>
        <v>1.3744889615699101</v>
      </c>
      <c r="O26" s="11">
        <f t="shared" si="1"/>
        <v>0.45889532070878075</v>
      </c>
      <c r="P26" s="11">
        <f t="shared" si="2"/>
        <v>1.2331217541834969</v>
      </c>
      <c r="Q26" s="11">
        <f t="shared" si="3"/>
        <v>0.30231525349964145</v>
      </c>
    </row>
    <row r="27" spans="1:17" ht="13.5" customHeight="1" x14ac:dyDescent="0.25">
      <c r="A27" s="2" t="s">
        <v>19</v>
      </c>
      <c r="B27" s="2" t="s">
        <v>51</v>
      </c>
      <c r="C27" s="8" t="s">
        <v>101</v>
      </c>
      <c r="D27" s="8" t="s">
        <v>85</v>
      </c>
      <c r="E27" s="8" t="s">
        <v>83</v>
      </c>
      <c r="F27" s="11">
        <v>2.25</v>
      </c>
      <c r="G27" s="11">
        <v>1.0606601717798212</v>
      </c>
      <c r="H27" s="11">
        <v>0.5</v>
      </c>
      <c r="I27" s="11">
        <v>0</v>
      </c>
      <c r="J27" s="11">
        <v>8.25</v>
      </c>
      <c r="K27" s="11">
        <v>3.3509948771471834</v>
      </c>
      <c r="L27" s="11">
        <v>5.5</v>
      </c>
      <c r="M27" s="11">
        <v>1.0606601717798212</v>
      </c>
      <c r="N27" s="11">
        <f t="shared" si="0"/>
        <v>0.27272727272727271</v>
      </c>
      <c r="O27" s="11">
        <f t="shared" si="1"/>
        <v>-1.8744691179161412</v>
      </c>
      <c r="P27" s="11">
        <f t="shared" si="2"/>
        <v>9.0909090909090912E-2</v>
      </c>
      <c r="Q27" s="11">
        <f t="shared" si="3"/>
        <v>-3.4594316186372978</v>
      </c>
    </row>
    <row r="28" spans="1:17" ht="13.5" customHeight="1" x14ac:dyDescent="0.25">
      <c r="A28" s="2" t="s">
        <v>31</v>
      </c>
      <c r="B28" s="2" t="s">
        <v>65</v>
      </c>
      <c r="C28" s="8" t="s">
        <v>111</v>
      </c>
      <c r="D28" s="8" t="s">
        <v>85</v>
      </c>
      <c r="E28" s="8" t="s">
        <v>87</v>
      </c>
      <c r="F28" s="11">
        <v>30</v>
      </c>
      <c r="G28" s="11">
        <v>15.732132722552274</v>
      </c>
      <c r="H28" s="11">
        <v>22.5</v>
      </c>
      <c r="I28" s="11">
        <v>9.9121138007995047</v>
      </c>
      <c r="J28" s="11">
        <v>15</v>
      </c>
      <c r="K28" s="11">
        <v>10.336021155809101</v>
      </c>
      <c r="L28" s="11">
        <v>13.25</v>
      </c>
      <c r="M28" s="11">
        <v>6.6630198358802248</v>
      </c>
      <c r="N28" s="11">
        <f t="shared" si="0"/>
        <v>2</v>
      </c>
      <c r="O28" s="11">
        <f t="shared" si="1"/>
        <v>1</v>
      </c>
      <c r="P28" s="11">
        <f t="shared" si="2"/>
        <v>1.6981132075471699</v>
      </c>
      <c r="Q28" s="11">
        <f t="shared" si="3"/>
        <v>0.76393264176647557</v>
      </c>
    </row>
    <row r="29" spans="1:17" ht="13.5" customHeight="1" x14ac:dyDescent="0.25">
      <c r="A29" s="2" t="s">
        <v>17</v>
      </c>
      <c r="B29" s="2" t="s">
        <v>49</v>
      </c>
      <c r="C29" s="8" t="s">
        <v>93</v>
      </c>
      <c r="D29" s="8" t="s">
        <v>85</v>
      </c>
      <c r="E29" s="8" t="s">
        <v>87</v>
      </c>
      <c r="F29" s="11">
        <v>13.25</v>
      </c>
      <c r="G29" s="11">
        <v>4.536885862938731</v>
      </c>
      <c r="H29" s="11">
        <v>21.75</v>
      </c>
      <c r="I29" s="11">
        <v>12.147530613256341</v>
      </c>
      <c r="J29" s="11">
        <v>8</v>
      </c>
      <c r="K29" s="11">
        <v>2.0207259421636907</v>
      </c>
      <c r="L29" s="11">
        <v>1.75</v>
      </c>
      <c r="M29" s="11">
        <v>4.536885862938731</v>
      </c>
      <c r="N29" s="11">
        <f t="shared" si="0"/>
        <v>1.65625</v>
      </c>
      <c r="O29" s="11">
        <f t="shared" si="1"/>
        <v>0.7279204545631992</v>
      </c>
      <c r="P29" s="11">
        <f t="shared" si="2"/>
        <v>12.428571428571429</v>
      </c>
      <c r="Q29" s="11">
        <f t="shared" si="3"/>
        <v>3.6355885737911242</v>
      </c>
    </row>
    <row r="30" spans="1:17" ht="13.5" customHeight="1" x14ac:dyDescent="0.25">
      <c r="A30" s="2" t="s">
        <v>20</v>
      </c>
      <c r="B30" s="2" t="s">
        <v>54</v>
      </c>
      <c r="C30" s="8" t="s">
        <v>105</v>
      </c>
      <c r="D30" s="8" t="s">
        <v>85</v>
      </c>
      <c r="E30" s="8" t="s">
        <v>87</v>
      </c>
      <c r="F30" s="11">
        <v>10.5</v>
      </c>
      <c r="G30" s="11">
        <v>4.2720018726587652</v>
      </c>
      <c r="H30" s="11">
        <v>44</v>
      </c>
      <c r="I30" s="11">
        <v>37.978063843926186</v>
      </c>
      <c r="J30" s="11">
        <v>4.5</v>
      </c>
      <c r="K30" s="11">
        <v>3.5</v>
      </c>
      <c r="L30" s="11">
        <v>20.25</v>
      </c>
      <c r="M30" s="11">
        <v>4.2720018726587652</v>
      </c>
      <c r="N30" s="11">
        <f t="shared" si="0"/>
        <v>2.3333333333333335</v>
      </c>
      <c r="O30" s="11">
        <f t="shared" si="1"/>
        <v>1.2223924213364481</v>
      </c>
      <c r="P30" s="11">
        <f t="shared" si="2"/>
        <v>2.1728395061728394</v>
      </c>
      <c r="Q30" s="11">
        <f t="shared" si="3"/>
        <v>1.1195816157526723</v>
      </c>
    </row>
    <row r="31" spans="1:17" ht="13.5" customHeight="1" x14ac:dyDescent="0.25">
      <c r="A31" s="2" t="s">
        <v>5</v>
      </c>
      <c r="B31" s="2" t="s">
        <v>39</v>
      </c>
      <c r="C31" s="8" t="s">
        <v>98</v>
      </c>
      <c r="D31" s="8" t="s">
        <v>86</v>
      </c>
      <c r="E31" s="8" t="s">
        <v>87</v>
      </c>
      <c r="F31" s="11">
        <v>96</v>
      </c>
      <c r="G31" s="11">
        <v>21.75239450420727</v>
      </c>
      <c r="H31" s="11">
        <v>88.75</v>
      </c>
      <c r="I31" s="11">
        <v>7.9306893353184211</v>
      </c>
      <c r="J31" s="11">
        <v>111.25</v>
      </c>
      <c r="K31" s="11">
        <v>13.91866253153178</v>
      </c>
      <c r="L31" s="11">
        <v>110.75</v>
      </c>
      <c r="M31" s="11">
        <v>21.75239450420727</v>
      </c>
      <c r="N31" s="11">
        <f t="shared" si="0"/>
        <v>0.86292134831460676</v>
      </c>
      <c r="O31" s="11">
        <f t="shared" si="1"/>
        <v>-0.21269902513260389</v>
      </c>
      <c r="P31" s="11">
        <f t="shared" si="2"/>
        <v>0.80135440180586903</v>
      </c>
      <c r="Q31" s="11">
        <f t="shared" si="3"/>
        <v>-0.31948767416297402</v>
      </c>
    </row>
    <row r="32" spans="1:17" ht="13.5" customHeight="1" x14ac:dyDescent="0.25">
      <c r="A32" s="2" t="s">
        <v>34</v>
      </c>
      <c r="B32" s="2" t="s">
        <v>68</v>
      </c>
      <c r="C32" s="8" t="s">
        <v>102</v>
      </c>
      <c r="D32" s="8" t="s">
        <v>89</v>
      </c>
      <c r="E32" s="8" t="s">
        <v>83</v>
      </c>
      <c r="F32" s="11">
        <v>0.75</v>
      </c>
      <c r="G32" s="11">
        <v>0</v>
      </c>
      <c r="H32" s="11">
        <v>2</v>
      </c>
      <c r="I32" s="11">
        <v>0.76376261582597338</v>
      </c>
      <c r="J32" s="11">
        <v>3.25</v>
      </c>
      <c r="K32" s="11">
        <v>1.1086778913041726</v>
      </c>
      <c r="L32" s="11">
        <v>10.75</v>
      </c>
      <c r="M32" s="11">
        <v>2.174664725116648</v>
      </c>
      <c r="N32" s="11">
        <f t="shared" si="0"/>
        <v>0.23076923076923078</v>
      </c>
      <c r="O32" s="11">
        <f t="shared" si="1"/>
        <v>-2.1154772174199361</v>
      </c>
      <c r="P32" s="11">
        <f t="shared" si="2"/>
        <v>0.18604651162790697</v>
      </c>
      <c r="Q32" s="11">
        <f t="shared" si="3"/>
        <v>-2.4262647547020979</v>
      </c>
    </row>
    <row r="33" spans="1:17" ht="13.5" customHeight="1" x14ac:dyDescent="0.25">
      <c r="A33" s="2" t="s">
        <v>32</v>
      </c>
      <c r="B33" s="2" t="s">
        <v>66</v>
      </c>
      <c r="C33" s="8" t="s">
        <v>121</v>
      </c>
      <c r="D33" s="8" t="s">
        <v>89</v>
      </c>
      <c r="E33" s="8" t="s">
        <v>90</v>
      </c>
      <c r="F33" s="11">
        <v>5.75</v>
      </c>
      <c r="G33" s="11">
        <v>2.5617376914898995</v>
      </c>
      <c r="H33" s="11">
        <v>6.75</v>
      </c>
      <c r="I33" s="11">
        <v>2.3228933107943921</v>
      </c>
      <c r="J33" s="11">
        <v>12</v>
      </c>
      <c r="K33" s="11">
        <v>3.8944404818493075</v>
      </c>
      <c r="L33" s="11">
        <v>16.25</v>
      </c>
      <c r="M33" s="11">
        <v>4.0697051490249265</v>
      </c>
      <c r="N33" s="11">
        <f t="shared" si="0"/>
        <v>0.47916666666666669</v>
      </c>
      <c r="O33" s="11">
        <f t="shared" si="1"/>
        <v>-1.0614005446641435</v>
      </c>
      <c r="P33" s="11">
        <f t="shared" si="2"/>
        <v>0.41538461538461541</v>
      </c>
      <c r="Q33" s="11">
        <f t="shared" si="3"/>
        <v>-1.2674803108649859</v>
      </c>
    </row>
    <row r="34" spans="1:17" ht="13.5" customHeight="1" x14ac:dyDescent="0.25">
      <c r="A34" s="2" t="s">
        <v>11</v>
      </c>
      <c r="B34" s="2" t="s">
        <v>134</v>
      </c>
      <c r="C34" s="8" t="s">
        <v>125</v>
      </c>
      <c r="D34" s="8" t="s">
        <v>85</v>
      </c>
      <c r="E34" s="8" t="s">
        <v>87</v>
      </c>
      <c r="F34" s="11">
        <v>83.75</v>
      </c>
      <c r="G34" s="11">
        <v>15.771149820690521</v>
      </c>
      <c r="H34" s="11">
        <v>55</v>
      </c>
      <c r="I34" s="11">
        <v>18.960485225858541</v>
      </c>
      <c r="J34" s="11">
        <v>73.5</v>
      </c>
      <c r="K34" s="11">
        <v>12.913171570144957</v>
      </c>
      <c r="L34" s="11">
        <v>87.25</v>
      </c>
      <c r="M34" s="11">
        <v>15.771149820690521</v>
      </c>
      <c r="N34" s="11">
        <f t="shared" si="0"/>
        <v>1.1394557823129252</v>
      </c>
      <c r="O34" s="11">
        <f t="shared" si="1"/>
        <v>0.18834494050877046</v>
      </c>
      <c r="P34" s="11">
        <f t="shared" si="2"/>
        <v>0.63037249283667618</v>
      </c>
      <c r="Q34" s="11">
        <f t="shared" si="3"/>
        <v>-0.66572351268499275</v>
      </c>
    </row>
    <row r="35" spans="1:17" ht="13.5" customHeight="1" x14ac:dyDescent="0.25">
      <c r="A35" s="2" t="s">
        <v>14</v>
      </c>
      <c r="B35" s="2" t="s">
        <v>46</v>
      </c>
      <c r="C35" s="8" t="s">
        <v>126</v>
      </c>
      <c r="D35" s="8" t="s">
        <v>85</v>
      </c>
      <c r="E35" s="8" t="s">
        <v>83</v>
      </c>
      <c r="F35" s="11">
        <v>33</v>
      </c>
      <c r="G35" s="11">
        <v>12.17237309100681</v>
      </c>
      <c r="H35" s="11">
        <v>30.75</v>
      </c>
      <c r="I35" s="11">
        <v>11.025538535599972</v>
      </c>
      <c r="J35" s="11">
        <v>11.75</v>
      </c>
      <c r="K35" s="11">
        <v>6.8068592855540464</v>
      </c>
      <c r="L35" s="11">
        <v>47</v>
      </c>
      <c r="M35" s="11">
        <v>12.17237309100681</v>
      </c>
      <c r="N35" s="11">
        <f t="shared" si="0"/>
        <v>2.8085106382978724</v>
      </c>
      <c r="O35" s="11">
        <f t="shared" si="1"/>
        <v>1.4898052676808162</v>
      </c>
      <c r="P35" s="11">
        <f t="shared" si="2"/>
        <v>0.6542553191489362</v>
      </c>
      <c r="Q35" s="11">
        <f t="shared" si="3"/>
        <v>-0.61207434633839741</v>
      </c>
    </row>
    <row r="36" spans="1:17" ht="13.5" customHeight="1" x14ac:dyDescent="0.25">
      <c r="A36" s="2" t="s">
        <v>30</v>
      </c>
      <c r="B36" s="2" t="s">
        <v>64</v>
      </c>
      <c r="C36" s="8" t="s">
        <v>107</v>
      </c>
      <c r="D36" s="8" t="s">
        <v>86</v>
      </c>
      <c r="E36" s="8" t="s">
        <v>87</v>
      </c>
      <c r="F36" s="11">
        <v>33.5</v>
      </c>
      <c r="G36" s="11">
        <v>15.56438241627338</v>
      </c>
      <c r="H36" s="11">
        <v>21.25</v>
      </c>
      <c r="I36" s="11">
        <v>5.7933151131282337</v>
      </c>
      <c r="J36" s="11">
        <v>18.75</v>
      </c>
      <c r="K36" s="11">
        <v>8.8459030064770658</v>
      </c>
      <c r="L36" s="11">
        <v>35.25</v>
      </c>
      <c r="M36" s="11">
        <v>15.844951877490825</v>
      </c>
      <c r="N36" s="11">
        <f t="shared" si="0"/>
        <v>1.7866666666666666</v>
      </c>
      <c r="O36" s="11">
        <f t="shared" si="1"/>
        <v>0.83727049996189151</v>
      </c>
      <c r="P36" s="11">
        <f t="shared" si="2"/>
        <v>0.6028368794326241</v>
      </c>
      <c r="Q36" s="11">
        <f t="shared" si="3"/>
        <v>-0.73016041626109185</v>
      </c>
    </row>
    <row r="37" spans="1:17" ht="13.5" customHeight="1" x14ac:dyDescent="0.25">
      <c r="A37" s="2" t="s">
        <v>10</v>
      </c>
      <c r="B37" s="2" t="s">
        <v>43</v>
      </c>
      <c r="C37" s="8" t="s">
        <v>81</v>
      </c>
      <c r="D37" s="8" t="s">
        <v>82</v>
      </c>
      <c r="E37" s="8" t="s">
        <v>83</v>
      </c>
      <c r="F37" s="11">
        <v>111.25</v>
      </c>
      <c r="G37" s="11">
        <v>28.408845453485082</v>
      </c>
      <c r="H37" s="11">
        <v>163</v>
      </c>
      <c r="I37" s="11">
        <v>17.568911937472585</v>
      </c>
      <c r="J37" s="11">
        <v>80</v>
      </c>
      <c r="K37" s="11">
        <v>16.886878535320456</v>
      </c>
      <c r="L37" s="11">
        <v>124</v>
      </c>
      <c r="M37" s="11">
        <v>28.408845453485082</v>
      </c>
      <c r="N37" s="11">
        <f t="shared" si="0"/>
        <v>1.390625</v>
      </c>
      <c r="O37" s="11">
        <f t="shared" si="1"/>
        <v>0.47573343096639775</v>
      </c>
      <c r="P37" s="11">
        <f t="shared" si="2"/>
        <v>1.314516129032258</v>
      </c>
      <c r="Q37" s="11">
        <f t="shared" si="3"/>
        <v>0.39453184384420231</v>
      </c>
    </row>
    <row r="38" spans="1:17" ht="13.5" customHeight="1" x14ac:dyDescent="0.25">
      <c r="A38" s="2" t="s">
        <v>29</v>
      </c>
      <c r="B38" s="2" t="s">
        <v>63</v>
      </c>
      <c r="C38" s="8" t="s">
        <v>104</v>
      </c>
      <c r="D38" s="8" t="s">
        <v>85</v>
      </c>
      <c r="E38" s="8" t="s">
        <v>83</v>
      </c>
      <c r="F38" s="11">
        <v>29.5</v>
      </c>
      <c r="G38" s="11">
        <v>7.8581168227508558</v>
      </c>
      <c r="H38" s="11">
        <v>34.5</v>
      </c>
      <c r="I38" s="11">
        <v>8.5</v>
      </c>
      <c r="J38" s="11">
        <v>23.5</v>
      </c>
      <c r="K38" s="11">
        <v>3.0138568866708542</v>
      </c>
      <c r="L38" s="11">
        <v>50.75</v>
      </c>
      <c r="M38" s="11">
        <v>20.254114808272089</v>
      </c>
      <c r="N38" s="11">
        <f t="shared" si="0"/>
        <v>1.2553191489361701</v>
      </c>
      <c r="O38" s="11">
        <f t="shared" si="1"/>
        <v>0.3280541976842038</v>
      </c>
      <c r="P38" s="11">
        <f t="shared" si="2"/>
        <v>0.67980295566502458</v>
      </c>
      <c r="Q38" s="11">
        <f t="shared" si="3"/>
        <v>-0.55681146040700735</v>
      </c>
    </row>
    <row r="39" spans="1:17" ht="13.5" customHeight="1" x14ac:dyDescent="0.25">
      <c r="A39" s="2" t="s">
        <v>15</v>
      </c>
      <c r="B39" s="2" t="s">
        <v>47</v>
      </c>
      <c r="C39" s="8" t="s">
        <v>115</v>
      </c>
      <c r="D39" s="8" t="s">
        <v>85</v>
      </c>
      <c r="E39" s="8" t="s">
        <v>83</v>
      </c>
      <c r="F39" s="11">
        <v>21.25</v>
      </c>
      <c r="G39" s="11">
        <v>10.585957679870065</v>
      </c>
      <c r="H39" s="11">
        <v>27.25</v>
      </c>
      <c r="I39" s="11">
        <v>8.4100634163284802</v>
      </c>
      <c r="J39" s="11">
        <v>9.25</v>
      </c>
      <c r="K39" s="11">
        <v>7.2168783648703219</v>
      </c>
      <c r="L39" s="11">
        <v>15.25</v>
      </c>
      <c r="M39" s="11">
        <v>10.585957679870065</v>
      </c>
      <c r="N39" s="11">
        <f t="shared" si="0"/>
        <v>2.2972972972972974</v>
      </c>
      <c r="O39" s="11">
        <f t="shared" si="1"/>
        <v>1.199937570508752</v>
      </c>
      <c r="P39" s="11">
        <f t="shared" si="2"/>
        <v>1.7868852459016393</v>
      </c>
      <c r="Q39" s="11">
        <f t="shared" si="3"/>
        <v>0.8374469872140401</v>
      </c>
    </row>
    <row r="40" spans="1:17" ht="13.5" customHeight="1" x14ac:dyDescent="0.25">
      <c r="A40" s="2" t="s">
        <v>28</v>
      </c>
      <c r="B40" s="2" t="s">
        <v>62</v>
      </c>
      <c r="C40" s="8" t="s">
        <v>113</v>
      </c>
      <c r="D40" s="8" t="s">
        <v>86</v>
      </c>
      <c r="E40" s="8" t="s">
        <v>92</v>
      </c>
      <c r="F40" s="11">
        <v>13</v>
      </c>
      <c r="G40" s="11">
        <v>6.0138728508895714</v>
      </c>
      <c r="H40" s="11">
        <v>13</v>
      </c>
      <c r="I40" s="11">
        <v>4.4907311951024935</v>
      </c>
      <c r="J40" s="11">
        <v>26</v>
      </c>
      <c r="K40" s="11">
        <v>9.1378334412485334</v>
      </c>
      <c r="L40" s="11">
        <v>7.25</v>
      </c>
      <c r="M40" s="11">
        <v>2.0966242709015206</v>
      </c>
      <c r="N40" s="11">
        <f t="shared" si="0"/>
        <v>0.5</v>
      </c>
      <c r="O40" s="11">
        <f t="shared" si="1"/>
        <v>-1</v>
      </c>
      <c r="P40" s="11">
        <f t="shared" si="2"/>
        <v>1.7931034482758621</v>
      </c>
      <c r="Q40" s="11">
        <f t="shared" si="3"/>
        <v>0.84245872301352021</v>
      </c>
    </row>
    <row r="41" spans="1:17" ht="13.5" customHeight="1" x14ac:dyDescent="0.25">
      <c r="A41" s="2" t="s">
        <v>22</v>
      </c>
      <c r="B41" s="2" t="s">
        <v>56</v>
      </c>
      <c r="C41" s="8" t="s">
        <v>120</v>
      </c>
      <c r="D41" s="8" t="s">
        <v>85</v>
      </c>
      <c r="E41" s="8" t="s">
        <v>92</v>
      </c>
      <c r="F41" s="11">
        <v>341.5</v>
      </c>
      <c r="G41" s="11">
        <v>101.99714048279327</v>
      </c>
      <c r="H41" s="11">
        <v>298.5</v>
      </c>
      <c r="I41" s="11">
        <v>118.96673204443894</v>
      </c>
      <c r="J41" s="11">
        <v>279.25</v>
      </c>
      <c r="K41" s="11">
        <v>96.486074124715017</v>
      </c>
      <c r="L41" s="11">
        <v>217.25</v>
      </c>
      <c r="M41" s="11">
        <v>53.119950740439009</v>
      </c>
      <c r="N41" s="11">
        <f t="shared" si="0"/>
        <v>1.2229185317815578</v>
      </c>
      <c r="O41" s="11">
        <f t="shared" si="1"/>
        <v>0.29032829780677577</v>
      </c>
      <c r="P41" s="11">
        <f t="shared" si="2"/>
        <v>1.3739930955120829</v>
      </c>
      <c r="Q41" s="11">
        <f t="shared" si="3"/>
        <v>0.45837475445040488</v>
      </c>
    </row>
    <row r="42" spans="1:17" ht="13.5" customHeight="1" x14ac:dyDescent="0.25">
      <c r="A42" s="2" t="s">
        <v>16</v>
      </c>
      <c r="B42" s="2" t="s">
        <v>48</v>
      </c>
      <c r="C42" s="8" t="s">
        <v>110</v>
      </c>
      <c r="D42" s="8" t="s">
        <v>86</v>
      </c>
      <c r="E42" s="8" t="s">
        <v>92</v>
      </c>
      <c r="F42" s="11">
        <v>25.25</v>
      </c>
      <c r="G42" s="11">
        <v>11.614466553971962</v>
      </c>
      <c r="H42" s="11">
        <v>66.25</v>
      </c>
      <c r="I42" s="11">
        <v>22.58456331213867</v>
      </c>
      <c r="J42" s="11">
        <v>11.75</v>
      </c>
      <c r="K42" s="11">
        <v>0.8539125638299665</v>
      </c>
      <c r="L42" s="11">
        <v>44.5</v>
      </c>
      <c r="M42" s="11">
        <v>11.614466553971962</v>
      </c>
      <c r="N42" s="11">
        <f t="shared" si="0"/>
        <v>2.1489361702127661</v>
      </c>
      <c r="O42" s="11">
        <f t="shared" si="1"/>
        <v>1.1036226310741575</v>
      </c>
      <c r="P42" s="11">
        <f t="shared" si="2"/>
        <v>1.4887640449438202</v>
      </c>
      <c r="Q42" s="11">
        <f t="shared" si="3"/>
        <v>0.57411511848416374</v>
      </c>
    </row>
    <row r="43" spans="1:17" ht="13.5" customHeight="1" x14ac:dyDescent="0.25">
      <c r="A43" s="2" t="s">
        <v>3</v>
      </c>
      <c r="B43" s="2" t="s">
        <v>37</v>
      </c>
      <c r="C43" s="8" t="s">
        <v>106</v>
      </c>
      <c r="D43" s="8" t="s">
        <v>86</v>
      </c>
      <c r="E43" s="8" t="s">
        <v>87</v>
      </c>
      <c r="F43" s="11">
        <v>369.5</v>
      </c>
      <c r="G43" s="11">
        <v>121.58844517469578</v>
      </c>
      <c r="H43" s="11">
        <v>384.25</v>
      </c>
      <c r="I43" s="11">
        <v>26.401941216509062</v>
      </c>
      <c r="J43" s="11">
        <v>281</v>
      </c>
      <c r="K43" s="11">
        <v>105.63064580571934</v>
      </c>
      <c r="L43" s="11">
        <v>459</v>
      </c>
      <c r="M43" s="11">
        <v>121.58844517469578</v>
      </c>
      <c r="N43" s="11">
        <f t="shared" si="0"/>
        <v>1.3149466192170818</v>
      </c>
      <c r="O43" s="11">
        <f t="shared" si="1"/>
        <v>0.39500423392522477</v>
      </c>
      <c r="P43" s="11">
        <f t="shared" si="2"/>
        <v>0.83714596949891062</v>
      </c>
      <c r="Q43" s="11">
        <f t="shared" si="3"/>
        <v>-0.25644889372303675</v>
      </c>
    </row>
    <row r="44" spans="1:17" ht="13.5" customHeight="1" x14ac:dyDescent="0.25">
      <c r="A44" s="2" t="s">
        <v>26</v>
      </c>
      <c r="B44" s="2" t="s">
        <v>60</v>
      </c>
      <c r="C44" s="8" t="s">
        <v>91</v>
      </c>
      <c r="D44" s="8" t="s">
        <v>86</v>
      </c>
      <c r="E44" s="8" t="s">
        <v>92</v>
      </c>
      <c r="F44" s="11">
        <v>27.25</v>
      </c>
      <c r="G44" s="11">
        <v>9.75</v>
      </c>
      <c r="H44" s="11">
        <v>34.5</v>
      </c>
      <c r="I44" s="11">
        <v>16.116761461286199</v>
      </c>
      <c r="J44" s="11">
        <v>41.25</v>
      </c>
      <c r="K44" s="11">
        <v>29.654608972861762</v>
      </c>
      <c r="L44" s="11">
        <v>15</v>
      </c>
      <c r="M44" s="11">
        <v>3.1358146203711299</v>
      </c>
      <c r="N44" s="11">
        <f t="shared" si="0"/>
        <v>0.66060606060606064</v>
      </c>
      <c r="O44" s="11">
        <f t="shared" si="1"/>
        <v>-0.59813788946888935</v>
      </c>
      <c r="P44" s="11">
        <f t="shared" si="2"/>
        <v>2.2999999999999998</v>
      </c>
      <c r="Q44" s="11">
        <f t="shared" si="3"/>
        <v>1.2016338611696504</v>
      </c>
    </row>
    <row r="45" spans="1:17" ht="13.5" customHeight="1" x14ac:dyDescent="0.25">
      <c r="A45" s="2" t="s">
        <v>6</v>
      </c>
      <c r="B45" s="2" t="s">
        <v>40</v>
      </c>
      <c r="C45" s="8" t="s">
        <v>135</v>
      </c>
      <c r="D45" s="8" t="s">
        <v>86</v>
      </c>
      <c r="E45" s="8" t="s">
        <v>87</v>
      </c>
      <c r="F45" s="11">
        <v>148</v>
      </c>
      <c r="G45" s="11">
        <v>54.416602858563913</v>
      </c>
      <c r="H45" s="11">
        <v>167.25</v>
      </c>
      <c r="I45" s="11">
        <v>41.702068294030695</v>
      </c>
      <c r="J45" s="11">
        <v>103.5</v>
      </c>
      <c r="K45" s="11">
        <v>44.651427748729382</v>
      </c>
      <c r="L45" s="11">
        <v>126</v>
      </c>
      <c r="M45" s="11">
        <v>54.416602858563913</v>
      </c>
      <c r="N45" s="11">
        <f t="shared" si="0"/>
        <v>1.4299516908212559</v>
      </c>
      <c r="O45" s="11">
        <f t="shared" si="1"/>
        <v>0.51596640812962447</v>
      </c>
      <c r="P45" s="11">
        <f t="shared" si="2"/>
        <v>1.3273809523809523</v>
      </c>
      <c r="Q45" s="11">
        <f t="shared" si="3"/>
        <v>0.40858247714154444</v>
      </c>
    </row>
    <row r="46" spans="1:17" ht="13.8" x14ac:dyDescent="0.25">
      <c r="C46" s="8"/>
      <c r="D46" s="8"/>
      <c r="E46" s="8"/>
    </row>
  </sheetData>
  <sortState xmlns:xlrd2="http://schemas.microsoft.com/office/spreadsheetml/2017/richdata2" ref="A10:BA45">
    <sortCondition ref="B10:B45"/>
  </sortState>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E4339-7192-4B44-A159-DE0E74AFDF43}">
  <dimension ref="A1"/>
  <sheetViews>
    <sheetView workbookViewId="0"/>
  </sheetViews>
  <sheetFormatPr defaultRowHeight="15.6"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Neuner</dc:creator>
  <cp:lastModifiedBy>Vardaan</cp:lastModifiedBy>
  <dcterms:created xsi:type="dcterms:W3CDTF">2016-02-27T02:34:38Z</dcterms:created>
  <dcterms:modified xsi:type="dcterms:W3CDTF">2019-05-29T16:24:52Z</dcterms:modified>
</cp:coreProperties>
</file>