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euner\Dropbox (Kaz lab)\Kaz lab team folder\Manuscripts\Aging vs AD proteome\Final\"/>
    </mc:Choice>
  </mc:AlternateContent>
  <bookViews>
    <workbookView xWindow="0" yWindow="0" windowWidth="19155" windowHeight="14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9" i="1" l="1"/>
  <c r="P37" i="1"/>
  <c r="Q138" i="1"/>
  <c r="Q137" i="1"/>
  <c r="Q122" i="1"/>
  <c r="Q121" i="1"/>
  <c r="Q81" i="1"/>
  <c r="Q74" i="1"/>
  <c r="Q41" i="1"/>
  <c r="Q34" i="1"/>
  <c r="Q33" i="1"/>
  <c r="P146" i="1"/>
  <c r="Q146" i="1" s="1"/>
  <c r="P145" i="1"/>
  <c r="Q145" i="1" s="1"/>
  <c r="P144" i="1"/>
  <c r="Q144" i="1" s="1"/>
  <c r="P141" i="1"/>
  <c r="Q141" i="1" s="1"/>
  <c r="P140" i="1"/>
  <c r="Q140" i="1" s="1"/>
  <c r="P139" i="1"/>
  <c r="Q139" i="1" s="1"/>
  <c r="P138" i="1"/>
  <c r="P137" i="1"/>
  <c r="P136" i="1"/>
  <c r="Q136" i="1" s="1"/>
  <c r="P135" i="1"/>
  <c r="Q135" i="1" s="1"/>
  <c r="P134" i="1"/>
  <c r="Q134" i="1" s="1"/>
  <c r="P133" i="1"/>
  <c r="Q133" i="1" s="1"/>
  <c r="P132" i="1"/>
  <c r="Q132" i="1" s="1"/>
  <c r="P131" i="1"/>
  <c r="Q131" i="1" s="1"/>
  <c r="P130" i="1"/>
  <c r="Q130" i="1" s="1"/>
  <c r="P129" i="1"/>
  <c r="Q129" i="1" s="1"/>
  <c r="P128" i="1"/>
  <c r="Q128" i="1" s="1"/>
  <c r="P127" i="1"/>
  <c r="Q127" i="1" s="1"/>
  <c r="P126" i="1"/>
  <c r="Q126" i="1" s="1"/>
  <c r="P125" i="1"/>
  <c r="Q125" i="1" s="1"/>
  <c r="P124" i="1"/>
  <c r="Q124" i="1" s="1"/>
  <c r="P123" i="1"/>
  <c r="Q123" i="1" s="1"/>
  <c r="P122" i="1"/>
  <c r="P121" i="1"/>
  <c r="P120" i="1"/>
  <c r="Q120" i="1" s="1"/>
  <c r="P119" i="1"/>
  <c r="Q119" i="1" s="1"/>
  <c r="P118" i="1"/>
  <c r="Q118" i="1" s="1"/>
  <c r="P117" i="1"/>
  <c r="Q117" i="1" s="1"/>
  <c r="P116" i="1"/>
  <c r="Q116" i="1" s="1"/>
  <c r="P115" i="1"/>
  <c r="Q115" i="1" s="1"/>
  <c r="P114" i="1"/>
  <c r="Q114" i="1" s="1"/>
  <c r="P113" i="1"/>
  <c r="Q113" i="1" s="1"/>
  <c r="P112" i="1"/>
  <c r="Q112" i="1" s="1"/>
  <c r="P111" i="1"/>
  <c r="Q111" i="1" s="1"/>
  <c r="P110" i="1"/>
  <c r="Q110" i="1" s="1"/>
  <c r="P109" i="1"/>
  <c r="Q109" i="1" s="1"/>
  <c r="P108" i="1"/>
  <c r="Q108" i="1" s="1"/>
  <c r="P107" i="1"/>
  <c r="Q107" i="1" s="1"/>
  <c r="P106" i="1"/>
  <c r="Q106" i="1" s="1"/>
  <c r="P105" i="1"/>
  <c r="Q105" i="1" s="1"/>
  <c r="P104" i="1"/>
  <c r="Q104" i="1" s="1"/>
  <c r="P103" i="1"/>
  <c r="Q103" i="1" s="1"/>
  <c r="P102" i="1"/>
  <c r="Q102" i="1" s="1"/>
  <c r="P101" i="1"/>
  <c r="Q101" i="1" s="1"/>
  <c r="P100" i="1"/>
  <c r="Q100" i="1" s="1"/>
  <c r="P99" i="1"/>
  <c r="Q99" i="1" s="1"/>
  <c r="P98" i="1"/>
  <c r="Q98" i="1" s="1"/>
  <c r="P97" i="1"/>
  <c r="Q97" i="1" s="1"/>
  <c r="P96" i="1"/>
  <c r="Q96" i="1" s="1"/>
  <c r="P95" i="1"/>
  <c r="Q95" i="1" s="1"/>
  <c r="P94" i="1"/>
  <c r="Q94" i="1" s="1"/>
  <c r="P92" i="1"/>
  <c r="Q92" i="1" s="1"/>
  <c r="P93" i="1"/>
  <c r="Q93" i="1" s="1"/>
  <c r="P91" i="1"/>
  <c r="Q91" i="1" s="1"/>
  <c r="P90" i="1"/>
  <c r="Q90" i="1" s="1"/>
  <c r="P89" i="1"/>
  <c r="Q89" i="1" s="1"/>
  <c r="P88" i="1"/>
  <c r="Q88" i="1" s="1"/>
  <c r="P87" i="1"/>
  <c r="Q87" i="1" s="1"/>
  <c r="P86" i="1"/>
  <c r="Q86" i="1" s="1"/>
  <c r="P85" i="1"/>
  <c r="Q85" i="1" s="1"/>
  <c r="P84" i="1"/>
  <c r="Q84" i="1" s="1"/>
  <c r="P83" i="1"/>
  <c r="Q83" i="1" s="1"/>
  <c r="P82" i="1"/>
  <c r="Q82" i="1" s="1"/>
  <c r="P81" i="1"/>
  <c r="P79" i="1"/>
  <c r="Q79" i="1" s="1"/>
  <c r="P78" i="1"/>
  <c r="Q78" i="1" s="1"/>
  <c r="P77" i="1"/>
  <c r="Q77" i="1" s="1"/>
  <c r="P76" i="1"/>
  <c r="Q76" i="1" s="1"/>
  <c r="P75" i="1"/>
  <c r="Q75" i="1" s="1"/>
  <c r="P74" i="1"/>
  <c r="P73" i="1"/>
  <c r="Q73" i="1" s="1"/>
  <c r="P72" i="1"/>
  <c r="Q72" i="1" s="1"/>
  <c r="P71" i="1"/>
  <c r="Q71" i="1" s="1"/>
  <c r="P70" i="1"/>
  <c r="Q70" i="1" s="1"/>
  <c r="P69" i="1"/>
  <c r="Q69" i="1" s="1"/>
  <c r="P68" i="1"/>
  <c r="Q68" i="1" s="1"/>
  <c r="P67" i="1"/>
  <c r="Q67" i="1" s="1"/>
  <c r="P66" i="1"/>
  <c r="Q66" i="1" s="1"/>
  <c r="P65" i="1"/>
  <c r="Q65" i="1" s="1"/>
  <c r="P64" i="1"/>
  <c r="Q64" i="1" s="1"/>
  <c r="P63" i="1"/>
  <c r="Q63" i="1" s="1"/>
  <c r="P62" i="1"/>
  <c r="Q62" i="1" s="1"/>
  <c r="P61" i="1"/>
  <c r="Q61" i="1" s="1"/>
  <c r="P60" i="1"/>
  <c r="Q60" i="1" s="1"/>
  <c r="P59" i="1"/>
  <c r="Q59" i="1" s="1"/>
  <c r="P58" i="1"/>
  <c r="Q58" i="1" s="1"/>
  <c r="P57" i="1"/>
  <c r="Q57" i="1" s="1"/>
  <c r="P56" i="1"/>
  <c r="Q56" i="1" s="1"/>
  <c r="P55" i="1"/>
  <c r="Q55" i="1" s="1"/>
  <c r="P54" i="1"/>
  <c r="Q54" i="1" s="1"/>
  <c r="P53" i="1"/>
  <c r="Q53" i="1" s="1"/>
  <c r="P52" i="1"/>
  <c r="Q52" i="1" s="1"/>
  <c r="P51" i="1"/>
  <c r="Q51" i="1" s="1"/>
  <c r="P50" i="1"/>
  <c r="Q50" i="1" s="1"/>
  <c r="P49" i="1"/>
  <c r="Q49" i="1" s="1"/>
  <c r="P48" i="1"/>
  <c r="Q48" i="1" s="1"/>
  <c r="P47" i="1"/>
  <c r="Q47" i="1" s="1"/>
  <c r="P46" i="1"/>
  <c r="Q46" i="1" s="1"/>
  <c r="P45" i="1"/>
  <c r="Q45" i="1" s="1"/>
  <c r="P44" i="1"/>
  <c r="Q44" i="1" s="1"/>
  <c r="P43" i="1"/>
  <c r="Q43" i="1" s="1"/>
  <c r="P42" i="1"/>
  <c r="Q42" i="1" s="1"/>
  <c r="P41" i="1"/>
  <c r="P40" i="1"/>
  <c r="Q40" i="1" s="1"/>
  <c r="P39" i="1"/>
  <c r="Q39" i="1" s="1"/>
  <c r="P38" i="1"/>
  <c r="Q38" i="1" s="1"/>
  <c r="Q37" i="1"/>
  <c r="P36" i="1"/>
  <c r="Q36" i="1" s="1"/>
  <c r="P35" i="1"/>
  <c r="Q35" i="1" s="1"/>
  <c r="P34" i="1"/>
  <c r="P33" i="1"/>
  <c r="P32" i="1"/>
  <c r="Q32" i="1" s="1"/>
  <c r="P31" i="1"/>
  <c r="Q31" i="1" s="1"/>
  <c r="P30" i="1"/>
  <c r="Q30" i="1" s="1"/>
  <c r="Q29" i="1"/>
  <c r="P28" i="1"/>
  <c r="Q28" i="1" s="1"/>
  <c r="P27" i="1"/>
  <c r="Q27" i="1" s="1"/>
  <c r="P26" i="1"/>
  <c r="Q26" i="1" s="1"/>
  <c r="P25" i="1"/>
  <c r="Q25" i="1" s="1"/>
  <c r="P24" i="1"/>
  <c r="Q24" i="1" s="1"/>
  <c r="P23" i="1"/>
  <c r="Q23" i="1" s="1"/>
  <c r="P22" i="1"/>
  <c r="Q22" i="1" s="1"/>
  <c r="P21" i="1"/>
  <c r="Q21" i="1" s="1"/>
  <c r="P20" i="1"/>
  <c r="Q20" i="1" s="1"/>
  <c r="P19" i="1"/>
  <c r="Q19" i="1" s="1"/>
  <c r="P18" i="1"/>
  <c r="Q18" i="1" s="1"/>
  <c r="P17" i="1"/>
  <c r="Q17" i="1" s="1"/>
  <c r="P16" i="1"/>
  <c r="Q16" i="1" s="1"/>
  <c r="P15" i="1"/>
  <c r="Q15" i="1" s="1"/>
  <c r="P14" i="1"/>
  <c r="Q14" i="1" s="1"/>
  <c r="P13" i="1"/>
  <c r="Q13" i="1" s="1"/>
  <c r="P12" i="1"/>
  <c r="Q12" i="1" s="1"/>
  <c r="P11" i="1"/>
  <c r="Q11" i="1" s="1"/>
  <c r="P10" i="1"/>
  <c r="Q10" i="1" s="1"/>
  <c r="P9" i="1"/>
  <c r="Q9" i="1" s="1"/>
  <c r="P8" i="1"/>
  <c r="Q8" i="1" s="1"/>
</calcChain>
</file>

<file path=xl/sharedStrings.xml><?xml version="1.0" encoding="utf-8"?>
<sst xmlns="http://schemas.openxmlformats.org/spreadsheetml/2006/main" count="722" uniqueCount="449">
  <si>
    <t>Accession</t>
  </si>
  <si>
    <t>Mean AD</t>
  </si>
  <si>
    <t>Mean Ntg</t>
  </si>
  <si>
    <t>Q9CQQ7</t>
  </si>
  <si>
    <t xml:space="preserve">Atp5f1 </t>
  </si>
  <si>
    <t>P17182</t>
  </si>
  <si>
    <t>P63101</t>
  </si>
  <si>
    <t>Ywhaz</t>
  </si>
  <si>
    <t>Q99JY8</t>
  </si>
  <si>
    <t>Ppap2b, Lpp3</t>
  </si>
  <si>
    <t>Q04447</t>
  </si>
  <si>
    <t>Q9CQV8</t>
  </si>
  <si>
    <t>Ywhab</t>
  </si>
  <si>
    <t>P05064</t>
  </si>
  <si>
    <t>P17156</t>
  </si>
  <si>
    <t>P61982</t>
  </si>
  <si>
    <t>Ywhag</t>
  </si>
  <si>
    <t>Q76MZ3</t>
  </si>
  <si>
    <t>Ppp2r1a</t>
  </si>
  <si>
    <t>Q64467</t>
  </si>
  <si>
    <t>Q3TC72</t>
  </si>
  <si>
    <t>P17742</t>
  </si>
  <si>
    <t>Ppia</t>
  </si>
  <si>
    <t>P63318</t>
  </si>
  <si>
    <t>P50396</t>
  </si>
  <si>
    <t>P17751</t>
  </si>
  <si>
    <t>P80315</t>
  </si>
  <si>
    <t>Q61941</t>
  </si>
  <si>
    <t xml:space="preserve">Nnt </t>
  </si>
  <si>
    <t>P47802</t>
  </si>
  <si>
    <t>Q01853</t>
  </si>
  <si>
    <t xml:space="preserve">Vcp </t>
  </si>
  <si>
    <t>P06745</t>
  </si>
  <si>
    <t>P62962</t>
  </si>
  <si>
    <t>Pfn1</t>
  </si>
  <si>
    <t>P14152</t>
  </si>
  <si>
    <t>O54983</t>
  </si>
  <si>
    <t>Crym</t>
  </si>
  <si>
    <t>Q06890</t>
  </si>
  <si>
    <t>Q921G7</t>
  </si>
  <si>
    <t>Etfdh</t>
  </si>
  <si>
    <t>Q9Z0E0-2</t>
  </si>
  <si>
    <t>Ncdn, Kiaa0607, Sfap75</t>
  </si>
  <si>
    <t>Q9D164</t>
  </si>
  <si>
    <t>P56480</t>
  </si>
  <si>
    <t>Atp5b</t>
  </si>
  <si>
    <t>Q7TME0</t>
  </si>
  <si>
    <t>Lppr4, D3Bwg0562e, Kiaa0455, Prg1</t>
  </si>
  <si>
    <t>P51830</t>
  </si>
  <si>
    <t>Adcy9</t>
  </si>
  <si>
    <t>Q9DBJ1</t>
  </si>
  <si>
    <t>Pgam1</t>
  </si>
  <si>
    <t>P47857</t>
  </si>
  <si>
    <t>Q9CYT6</t>
  </si>
  <si>
    <t>Cap2</t>
  </si>
  <si>
    <t>Q9CQN3</t>
  </si>
  <si>
    <t>Tomm6, Obtp, Tom6</t>
  </si>
  <si>
    <t>Q99KU0</t>
  </si>
  <si>
    <t>P39053-6</t>
  </si>
  <si>
    <t>P12382</t>
  </si>
  <si>
    <t>Q9D3D9</t>
  </si>
  <si>
    <t xml:space="preserve">Atp5d </t>
  </si>
  <si>
    <t>Q78IK4</t>
  </si>
  <si>
    <t>Apool, Fam121a, Mic27</t>
  </si>
  <si>
    <t>P03995-2</t>
  </si>
  <si>
    <t>Gfap-2</t>
  </si>
  <si>
    <t>P51174</t>
  </si>
  <si>
    <t>Acadl, LCAD</t>
  </si>
  <si>
    <t>Q9Z2K1</t>
  </si>
  <si>
    <t>A2AI08</t>
  </si>
  <si>
    <t>Tprn</t>
  </si>
  <si>
    <t>G5E814</t>
  </si>
  <si>
    <t>O08547</t>
  </si>
  <si>
    <t>Sec22b, Sec22I1</t>
  </si>
  <si>
    <t>O35682</t>
  </si>
  <si>
    <t>O88704</t>
  </si>
  <si>
    <t>Hch1, Bcng1, Hac2</t>
  </si>
  <si>
    <t>P02535</t>
  </si>
  <si>
    <t>Krt10, Krt1-10</t>
  </si>
  <si>
    <t>P03995</t>
  </si>
  <si>
    <t xml:space="preserve">Gfap </t>
  </si>
  <si>
    <t>P04925</t>
  </si>
  <si>
    <t>Prnp, Prp</t>
  </si>
  <si>
    <t>P05202</t>
  </si>
  <si>
    <t>Got 2, Got-2</t>
  </si>
  <si>
    <t>P11983</t>
  </si>
  <si>
    <t>Tcp1, Cct1, Ccta</t>
  </si>
  <si>
    <t>P12023</t>
  </si>
  <si>
    <t>App</t>
  </si>
  <si>
    <t>P14094</t>
  </si>
  <si>
    <t>P17427</t>
  </si>
  <si>
    <t>Ap2a2, Adtab</t>
  </si>
  <si>
    <t>P35803</t>
  </si>
  <si>
    <t>Gpm6b, M6b</t>
  </si>
  <si>
    <t>P40124</t>
  </si>
  <si>
    <t>P46638</t>
  </si>
  <si>
    <t>Rab11b</t>
  </si>
  <si>
    <t>P58252</t>
  </si>
  <si>
    <t>Eef2</t>
  </si>
  <si>
    <t>P60879</t>
  </si>
  <si>
    <t>P62812</t>
  </si>
  <si>
    <t>Gabra1, Gabra-1</t>
  </si>
  <si>
    <t>P62814</t>
  </si>
  <si>
    <t>P63017</t>
  </si>
  <si>
    <t>Hspa8, Hsc70, Hsc73</t>
  </si>
  <si>
    <t>P63082</t>
  </si>
  <si>
    <t>Q3UY10</t>
  </si>
  <si>
    <t>Kcnq2</t>
  </si>
  <si>
    <t>Q3V3R1</t>
  </si>
  <si>
    <t>Mthfd1I, Fthfsdc1</t>
  </si>
  <si>
    <t>Q5F285</t>
  </si>
  <si>
    <t>Tmem256</t>
  </si>
  <si>
    <t>Q60612</t>
  </si>
  <si>
    <t>Adora1</t>
  </si>
  <si>
    <t>Q61810</t>
  </si>
  <si>
    <t>Ltbp3</t>
  </si>
  <si>
    <t>Q62443</t>
  </si>
  <si>
    <t>Nptx1</t>
  </si>
  <si>
    <t>Q6P9K9</t>
  </si>
  <si>
    <t>Nrxn3</t>
  </si>
  <si>
    <t>Q7M6W1</t>
  </si>
  <si>
    <t>Rtn1</t>
  </si>
  <si>
    <t>Q80XK6</t>
  </si>
  <si>
    <t>Atg2b</t>
  </si>
  <si>
    <t>Q8BMF4</t>
  </si>
  <si>
    <t>Dlat</t>
  </si>
  <si>
    <t>Q8K021</t>
  </si>
  <si>
    <t>Scamp1</t>
  </si>
  <si>
    <t>Q8K1M6</t>
  </si>
  <si>
    <t>Dnm1I, Drp1</t>
  </si>
  <si>
    <t>Q91ZA3</t>
  </si>
  <si>
    <t>HA1</t>
  </si>
  <si>
    <t>Q922Q1</t>
  </si>
  <si>
    <t>Marc2, Mg87, Mosc2</t>
  </si>
  <si>
    <t>Q99LM3</t>
  </si>
  <si>
    <t>SmtnI1</t>
  </si>
  <si>
    <t>Q99P72</t>
  </si>
  <si>
    <t>Rtn4, Kiaa0886, Nogo</t>
  </si>
  <si>
    <t>Q9CPQ1</t>
  </si>
  <si>
    <t>Cox6c</t>
  </si>
  <si>
    <t>Q9DC51</t>
  </si>
  <si>
    <t>Gnai3</t>
  </si>
  <si>
    <t>Q9EQH3</t>
  </si>
  <si>
    <t>Q9QWI6</t>
  </si>
  <si>
    <t>Q9Z2I9</t>
  </si>
  <si>
    <t>Sucla2</t>
  </si>
  <si>
    <t>Q99KI0</t>
  </si>
  <si>
    <t>Nlgn1, Kiaa1070</t>
  </si>
  <si>
    <t>Q8CAQ8</t>
  </si>
  <si>
    <t>Q62261</t>
  </si>
  <si>
    <t>sptbn1, E1f, Spnb-2, Spnb2, Sptb2</t>
  </si>
  <si>
    <t>P08226</t>
  </si>
  <si>
    <t>Apoe</t>
  </si>
  <si>
    <t>P20917</t>
  </si>
  <si>
    <t>Mag</t>
  </si>
  <si>
    <t>F6SEU4</t>
  </si>
  <si>
    <t>Syngap1</t>
  </si>
  <si>
    <t>Q9Z1W8</t>
  </si>
  <si>
    <t>Q8R366</t>
  </si>
  <si>
    <t>Igsf8</t>
  </si>
  <si>
    <t>Q9D2G2</t>
  </si>
  <si>
    <t>Dlst</t>
  </si>
  <si>
    <t>B2RXT3</t>
  </si>
  <si>
    <t>Ogdhl</t>
  </si>
  <si>
    <t>Q9Z0E0</t>
  </si>
  <si>
    <t>P19536</t>
  </si>
  <si>
    <t>Cox5b</t>
  </si>
  <si>
    <t>LSmem1, Gm889</t>
  </si>
  <si>
    <t>Q91VN4</t>
  </si>
  <si>
    <t>Chchd6, mic25</t>
  </si>
  <si>
    <t>Q9Z1P6</t>
  </si>
  <si>
    <t>Ndufa7</t>
  </si>
  <si>
    <t>Q91YQ5</t>
  </si>
  <si>
    <t>Rpn1</t>
  </si>
  <si>
    <t>Q8JZR4</t>
  </si>
  <si>
    <t>Slcla7</t>
  </si>
  <si>
    <t>P04104</t>
  </si>
  <si>
    <t>Krt1, krt2-1</t>
  </si>
  <si>
    <t>P50171</t>
  </si>
  <si>
    <t>Hsd1768, H2-ke6, Hke6</t>
  </si>
  <si>
    <t>P24547</t>
  </si>
  <si>
    <t>Impdh2</t>
  </si>
  <si>
    <t>P26443</t>
  </si>
  <si>
    <t>Glud1, Glud</t>
  </si>
  <si>
    <t>Q3TTY5</t>
  </si>
  <si>
    <t>Krt2, K2e, Krt2-17, Krt2a</t>
  </si>
  <si>
    <t>Q9QY42</t>
  </si>
  <si>
    <t>Gpr37</t>
  </si>
  <si>
    <t>P60202</t>
  </si>
  <si>
    <t>O08749</t>
  </si>
  <si>
    <t>Dld</t>
  </si>
  <si>
    <t>Q60771</t>
  </si>
  <si>
    <t>Q9D6F9</t>
  </si>
  <si>
    <t>Tubb4a, Tubb4</t>
  </si>
  <si>
    <t>Q9CR61</t>
  </si>
  <si>
    <t>Ndufb7</t>
  </si>
  <si>
    <t>Q8BKZ9</t>
  </si>
  <si>
    <t>Pdhx</t>
  </si>
  <si>
    <t>Q9CRB9</t>
  </si>
  <si>
    <t>Q9D6J5</t>
  </si>
  <si>
    <t>Ndufb8</t>
  </si>
  <si>
    <t>P63216</t>
  </si>
  <si>
    <t>Gng3, Gngt3</t>
  </si>
  <si>
    <t>Q9CRD0</t>
  </si>
  <si>
    <t>Q9R1V6</t>
  </si>
  <si>
    <t>Adam22</t>
  </si>
  <si>
    <t>Q99L04</t>
  </si>
  <si>
    <t>Dhrs1, D14ertd484e</t>
  </si>
  <si>
    <t>Q9DB73</t>
  </si>
  <si>
    <t>Cyb5r1, Nqo3a2</t>
  </si>
  <si>
    <t>P35276</t>
  </si>
  <si>
    <t>Rab3d</t>
  </si>
  <si>
    <t>Q7TSJ2</t>
  </si>
  <si>
    <t>Map6, Mtap6</t>
  </si>
  <si>
    <t>E9QAN8</t>
  </si>
  <si>
    <t>Pik3c2b</t>
  </si>
  <si>
    <t>Q922J6</t>
  </si>
  <si>
    <t>Tspan2</t>
  </si>
  <si>
    <t>P41216</t>
  </si>
  <si>
    <t>Q8BHJ7</t>
  </si>
  <si>
    <t>Gabra5</t>
  </si>
  <si>
    <t>Q3V0I7</t>
  </si>
  <si>
    <t>Akap14</t>
  </si>
  <si>
    <t>Q9QZS5</t>
  </si>
  <si>
    <t>Sgk2</t>
  </si>
  <si>
    <t>P84075</t>
  </si>
  <si>
    <t>Hpca</t>
  </si>
  <si>
    <t>Q8BG32</t>
  </si>
  <si>
    <t>Psmd11</t>
  </si>
  <si>
    <t>Q8BK48</t>
  </si>
  <si>
    <t>Ces2e, Ces5</t>
  </si>
  <si>
    <t>B1AZP2</t>
  </si>
  <si>
    <t>Dlgap4, Kiaa0964, Sapap4</t>
  </si>
  <si>
    <t>P62849</t>
  </si>
  <si>
    <t>Rps24</t>
  </si>
  <si>
    <t>Q9CQF9</t>
  </si>
  <si>
    <t>Q8VDP6</t>
  </si>
  <si>
    <t>Cdipt, Pis1</t>
  </si>
  <si>
    <t>Q9QXL2</t>
  </si>
  <si>
    <t>Q99246</t>
  </si>
  <si>
    <t>Cacna1d, Cach3, Cacn4, Cacnl1a2, Cchl1a2</t>
  </si>
  <si>
    <t>Gene Symbol, Synonyms</t>
  </si>
  <si>
    <t>Entrez Gene Name</t>
  </si>
  <si>
    <t>Location</t>
  </si>
  <si>
    <t>Type(s)</t>
  </si>
  <si>
    <t>taperin</t>
  </si>
  <si>
    <t>Extracellular Space</t>
  </si>
  <si>
    <t>other</t>
  </si>
  <si>
    <t>discs, large (Drosophila) homolog-associated protein 4</t>
  </si>
  <si>
    <t>Plasma Membrane</t>
  </si>
  <si>
    <t>oxoglutarate dehydrogenase-like</t>
  </si>
  <si>
    <t>Other</t>
  </si>
  <si>
    <t>enzyme</t>
  </si>
  <si>
    <t>phosphatidylinositol-4-phosphate 3-kinase, catalytic subunit type 2 beta</t>
  </si>
  <si>
    <t>Cytoplasm</t>
  </si>
  <si>
    <t>kinase</t>
  </si>
  <si>
    <t>synaptic Ras GTPase activating protein 1</t>
  </si>
  <si>
    <t>NADH dehydrogenase (ubiquinone) 1 alpha subcomplex, 11, 14.7kDa</t>
  </si>
  <si>
    <t>SEC22 homolog B, vesicle trafficking protein (gene/pseudogene)</t>
  </si>
  <si>
    <t>dihydrolipoamide dehydrogenase</t>
  </si>
  <si>
    <t>myeloid-associated differentiation marker</t>
  </si>
  <si>
    <t>Nucleus</t>
  </si>
  <si>
    <t>crystallin, mu</t>
  </si>
  <si>
    <t>hyperpolarization activated cyclic nucleotide gated potassium channel 1</t>
  </si>
  <si>
    <t>ion channel</t>
  </si>
  <si>
    <t>keratin 10</t>
  </si>
  <si>
    <t>glial fibrillary acidic protein</t>
  </si>
  <si>
    <t>keratin 1, type II</t>
  </si>
  <si>
    <t>prion protein</t>
  </si>
  <si>
    <t>aldolase A, fructose-bisphosphate</t>
  </si>
  <si>
    <t>glutamic-oxaloacetic transaminase 2, mitochondrial</t>
  </si>
  <si>
    <t>glucose-6-phosphate isomerase</t>
  </si>
  <si>
    <t>apolipoprotein E</t>
  </si>
  <si>
    <t>transporter</t>
  </si>
  <si>
    <t>t-complex 1</t>
  </si>
  <si>
    <t>amyloid beta (A4) precursor protein</t>
  </si>
  <si>
    <t>phosphofructokinase, liver</t>
  </si>
  <si>
    <t>ATPase, Na+/K+ transporting, beta 1 polypeptide</t>
  </si>
  <si>
    <t>malate dehydrogenase 1, NAD (soluble)</t>
  </si>
  <si>
    <t>heat shock 70kDa protein 2</t>
  </si>
  <si>
    <t>enolase 1, (alpha)</t>
  </si>
  <si>
    <t>adaptor-related protein complex 2, alpha 2 subunit</t>
  </si>
  <si>
    <t>peptidylprolyl isomerase A (cyclophilin A)</t>
  </si>
  <si>
    <t>triosephosphate isomerase 1</t>
  </si>
  <si>
    <t>cytochrome c oxidase subunit Vb</t>
  </si>
  <si>
    <t>myelin associated glycoprotein</t>
  </si>
  <si>
    <t>IMP (inosine 5'-monophosphate) dehydrogenase 2</t>
  </si>
  <si>
    <t>glutamate dehydrogenase 1</t>
  </si>
  <si>
    <t>RAB3D, member RAS oncogene family</t>
  </si>
  <si>
    <t>glycoprotein M6B</t>
  </si>
  <si>
    <t>dynamin 1</t>
  </si>
  <si>
    <t>CAP, adenylate cyclase-associated protein 1 (yeast)</t>
  </si>
  <si>
    <t>acyl-CoA synthetase long-chain family member 1</t>
  </si>
  <si>
    <t>RAB11B, member RAS oncogene family</t>
  </si>
  <si>
    <t>metaxin 1</t>
  </si>
  <si>
    <t>phosphofructokinase, muscle</t>
  </si>
  <si>
    <t>hydroxysteroid (17-beta) dehydrogenase 8</t>
  </si>
  <si>
    <t>GDP dissociation inhibitor 1</t>
  </si>
  <si>
    <t>acyl-CoA dehydrogenase, long chain</t>
  </si>
  <si>
    <t>adenylate cyclase 9</t>
  </si>
  <si>
    <t>ATP synthase, H+ transporting, mitochondrial F1 complex, beta polypeptide</t>
  </si>
  <si>
    <t>eukaryotic translation elongation factor 2</t>
  </si>
  <si>
    <t>translation regulator</t>
  </si>
  <si>
    <t>proteolipid protein 1</t>
  </si>
  <si>
    <t>synaptosomal-associated protein, 25kDa</t>
  </si>
  <si>
    <t>tyrosine 3-monooxygenase/tryptophan 5-monooxygenase activation protein, gamma</t>
  </si>
  <si>
    <t>gamma-aminobutyric acid (GABA) A receptor, alpha 1</t>
  </si>
  <si>
    <t>ATPase, H+ transporting, lysosomal 56/58kDa, V1 subunit B2</t>
  </si>
  <si>
    <t>ribosomal protein S24</t>
  </si>
  <si>
    <t>profilin 1</t>
  </si>
  <si>
    <t>heat shock 70kDa protein 8</t>
  </si>
  <si>
    <t>ATPase, H+ transporting, lysosomal 16kDa, V0 subunit c</t>
  </si>
  <si>
    <t>tyrosine 3-monooxygenase/tryptophan 5-monooxygenase activation protein, zeta</t>
  </si>
  <si>
    <t>guanine nucleotide binding protein (G protein), gamma 3</t>
  </si>
  <si>
    <t>protein kinase C, gamma</t>
  </si>
  <si>
    <t>chaperonin containing TCP1, subunit 4 (delta)</t>
  </si>
  <si>
    <t>hippocalcin</t>
  </si>
  <si>
    <t>valosin containing protein</t>
  </si>
  <si>
    <t>creatine kinase, brain</t>
  </si>
  <si>
    <t>clusterin</t>
  </si>
  <si>
    <t>fumarylacetoacetate hydrolase domain containing 2B</t>
  </si>
  <si>
    <t>keratin 2</t>
  </si>
  <si>
    <t>potassium channel, voltage gated KQT-like subfamily Q, member 2</t>
  </si>
  <si>
    <t>A kinase (PRKA) anchor protein 14</t>
  </si>
  <si>
    <t>methylenetetrahydrofolate dehydrogenase (NADP+ dependent) 1-like</t>
  </si>
  <si>
    <t>transmembrane protein 256</t>
  </si>
  <si>
    <t>adenosine A1 receptor</t>
  </si>
  <si>
    <t>G-protein coupled receptor</t>
  </si>
  <si>
    <t>claudin 11</t>
  </si>
  <si>
    <t>latent transforming growth factor beta binding protein 3</t>
  </si>
  <si>
    <t>nicotinamide nucleotide transhydrogenase</t>
  </si>
  <si>
    <t>spectrin, beta, non-erythrocytic 1</t>
  </si>
  <si>
    <t>neuronal pentraxin I</t>
  </si>
  <si>
    <t>glyceraldehyde-3-phosphate dehydrogenase, spermatogenic</t>
  </si>
  <si>
    <t>neurexin III</t>
  </si>
  <si>
    <t>protein phosphatase 2, regulatory subunit A, alpha</t>
  </si>
  <si>
    <t>phosphatase</t>
  </si>
  <si>
    <t>apolipoprotein O-like</t>
  </si>
  <si>
    <t>reticulon 1</t>
  </si>
  <si>
    <t>phospholipid phosphatase related 4</t>
  </si>
  <si>
    <t>microtubule-associated protein 6</t>
  </si>
  <si>
    <t>autophagy related 2B</t>
  </si>
  <si>
    <t>proteasome 26S subunit, non-ATPase 11</t>
  </si>
  <si>
    <t>gamma-aminobutyric acid (GABA) A receptor, alpha 5</t>
  </si>
  <si>
    <t>carboxylesterase 2E</t>
  </si>
  <si>
    <t>pyruvate dehydrogenase complex, component X</t>
  </si>
  <si>
    <t>dihydrolipoamide S-acetyltransferase</t>
  </si>
  <si>
    <t>inner membrane protein, mitochondrial</t>
  </si>
  <si>
    <t>solute carrier family 1 (glutamate transporter), member 7</t>
  </si>
  <si>
    <t>secretory carrier membrane protein 1</t>
  </si>
  <si>
    <t>dynamin 1-like</t>
  </si>
  <si>
    <t>immunoglobulin superfamily, member 8</t>
  </si>
  <si>
    <t>CDP-diacylglycerol--inositol 3-phosphatidyltransferase</t>
  </si>
  <si>
    <t>coiled-coil-helix-coiled-coil-helix domain containing 6</t>
  </si>
  <si>
    <t>ribophorin I</t>
  </si>
  <si>
    <t>propionyl CoA carboxylase, alpha polypeptide</t>
  </si>
  <si>
    <t>electron-transferring-flavoprotein dehydrogenase</t>
  </si>
  <si>
    <t>tetraspanin 2</t>
  </si>
  <si>
    <t>mitochondrial amidoxime reducing component 2</t>
  </si>
  <si>
    <t>calcium channel, voltage-dependent, L type, alpha 1D subunit</t>
  </si>
  <si>
    <t>phospholipid phosphatase 3</t>
  </si>
  <si>
    <t>aconitase 2, mitochondrial</t>
  </si>
  <si>
    <t>vacuole membrane protein 1</t>
  </si>
  <si>
    <t>dehydrogenase/reductase (SDR family) member 1</t>
  </si>
  <si>
    <t>smoothelin-like 1</t>
  </si>
  <si>
    <t>reticulon 4</t>
  </si>
  <si>
    <t>cytochrome c oxidase subunit VIc</t>
  </si>
  <si>
    <t>prenylcysteine oxidase 1</t>
  </si>
  <si>
    <t>translocase of outer mitochondrial membrane 6 homolog (yeast)</t>
  </si>
  <si>
    <t>ATP synthase, H+ transporting, mitochondrial Fo complex, subunit B1</t>
  </si>
  <si>
    <t>tyrosine 3-monooxygenase/tryptophan 5-monooxygenase activation protein, beta</t>
  </si>
  <si>
    <t>transcription regulator</t>
  </si>
  <si>
    <t>NADH dehydrogenase (ubiquinone) 1 beta subcomplex, 7, 18kDa</t>
  </si>
  <si>
    <t>coiled-coil-helix-coiled-coil-helix domain containing 3</t>
  </si>
  <si>
    <t>OCIA domain containing 1</t>
  </si>
  <si>
    <t>CAP, adenylate cyclase-associated protein, 2 (yeast)</t>
  </si>
  <si>
    <t>FXYD domain containing ion transport regulator 6</t>
  </si>
  <si>
    <t>dihydrolipoamide S-succinyltransferase (E2 component of 2-oxo-glutarate complex)</t>
  </si>
  <si>
    <t>ATP synthase, H+ transporting, mitochondrial F1 complex, delta subunit</t>
  </si>
  <si>
    <t>tubulin, beta 4A class IVa</t>
  </si>
  <si>
    <t>NADH dehydrogenase (ubiquinone) 1 beta subcomplex, 8, 19kDa</t>
  </si>
  <si>
    <t>cytochrome b5 reductase 1</t>
  </si>
  <si>
    <t>phosphoglycerate mutase 1 (brain)</t>
  </si>
  <si>
    <t>guanine nucleotide binding protein (G protein), alpha inhibiting activity polypeptide 3</t>
  </si>
  <si>
    <t>VPS35 retromer complex component</t>
  </si>
  <si>
    <t>SRC kinase signaling inhibitor 1</t>
  </si>
  <si>
    <t>kinesin family member 21A</t>
  </si>
  <si>
    <t>G protein-coupled receptor 37 (endothelin receptor type B-like)</t>
  </si>
  <si>
    <t>serum/glucocorticoid regulated kinase 2</t>
  </si>
  <si>
    <t>ADAM metallopeptidase domain 22</t>
  </si>
  <si>
    <t>peptidase</t>
  </si>
  <si>
    <t>neurochondrin</t>
  </si>
  <si>
    <t>NADH dehydrogenase (ubiquinone) 1 alpha subcomplex, 7, 14.5kDa</t>
  </si>
  <si>
    <t>ATPase, H+/K+ transporting, nongastric, alpha polypeptide</t>
  </si>
  <si>
    <t>succinate-CoA ligase, ADP-forming, beta subunit</t>
  </si>
  <si>
    <t>keratin 16, type I</t>
  </si>
  <si>
    <t>Ndufa11, mCG_5603</t>
  </si>
  <si>
    <t>Myadm, Mug</t>
  </si>
  <si>
    <t>Aldoa, Aldo1</t>
  </si>
  <si>
    <t>Gpi, Gpi1</t>
  </si>
  <si>
    <t>Pfkl, Pfk-l, Pfkb</t>
  </si>
  <si>
    <t>Atp1b1, Atp4b</t>
  </si>
  <si>
    <t>Mdh1, Mor2</t>
  </si>
  <si>
    <t>Hspa2, Hcp70.2, Hsp70-2</t>
  </si>
  <si>
    <t>Eno1, Eno-1</t>
  </si>
  <si>
    <t>Tpi1, Tpi</t>
  </si>
  <si>
    <t>Dnm1, Dnm, Kiaa4093</t>
  </si>
  <si>
    <t>Cap1, Cap</t>
  </si>
  <si>
    <t>Acsl1, Acsl2, Facl2</t>
  </si>
  <si>
    <t>Mtx1, Mtx, Mtxn</t>
  </si>
  <si>
    <t>Pfkm, Pfk-m, Pfka</t>
  </si>
  <si>
    <t>Gdi1, Rabgdia</t>
  </si>
  <si>
    <t>Plp1, Plp</t>
  </si>
  <si>
    <t>Snap25, Snap</t>
  </si>
  <si>
    <t>Atp6v1b2, Atp6b2, Vat2</t>
  </si>
  <si>
    <t>Atp6v0c, Atp6c, Atp6l, Atpl, Mvp</t>
  </si>
  <si>
    <t>Prkcg, Pkcc, Pkcg, Prkcc</t>
  </si>
  <si>
    <t>Cct4, Cctd</t>
  </si>
  <si>
    <t>Ckb, Ckbb</t>
  </si>
  <si>
    <t>Clu, Apoj, Msgp-2</t>
  </si>
  <si>
    <t>Fahd2, Fahd2a</t>
  </si>
  <si>
    <t>Cldn11, Osp, Otm</t>
  </si>
  <si>
    <t>Gapdhs, Gapd-s, Gapds</t>
  </si>
  <si>
    <t>Immt, Mic60</t>
  </si>
  <si>
    <t>Vmp1, Tmem49</t>
  </si>
  <si>
    <t>Pcyox1, Kiaa0908</t>
  </si>
  <si>
    <t>Chchd3, Mic19</t>
  </si>
  <si>
    <t>Ociad1, Asrij</t>
  </si>
  <si>
    <t>Fxyd6, Plp</t>
  </si>
  <si>
    <t>Vps35, Mem3</t>
  </si>
  <si>
    <t>Srcin1, Kiaa1684, P140</t>
  </si>
  <si>
    <t>Kif21a, Kiaa1708</t>
  </si>
  <si>
    <t>Atp12a, Atp1al1</t>
  </si>
  <si>
    <t>Krt16, Krt1-16</t>
  </si>
  <si>
    <t>AD Intact</t>
  </si>
  <si>
    <t>Ntg Intact</t>
  </si>
  <si>
    <t>Ntg Impaired</t>
  </si>
  <si>
    <t>Ratio AD/Ntg</t>
  </si>
  <si>
    <t>log2Ratio</t>
  </si>
  <si>
    <t>SE</t>
  </si>
  <si>
    <t>AD Impaired</t>
  </si>
  <si>
    <t>Protein location and type obtained from Ingenuity Pathway software.</t>
  </si>
  <si>
    <t>Protein abundances listed as mean counts per group</t>
  </si>
  <si>
    <t>leucine-rich single-pass membrane protein 1</t>
  </si>
  <si>
    <t>Q3UQS2</t>
  </si>
  <si>
    <t>N.D in Ntg</t>
  </si>
  <si>
    <t>N.D in AD</t>
  </si>
  <si>
    <t>AD, 5XFAD mice. Ntg, Non-transgenic. SE, standard error. ND, not detected</t>
  </si>
  <si>
    <t>Supplementary Table 4: Proteins significantly differentially expressed relative to genotype (5XFAD vs Ntg).  All 138 proteins listed met statistical criteria for differential expression (see Methods). A positive log ratio indicates higher protein expression in 5XFAD mice.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</si>
</sst>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3" fillId="0" borderId="0" xfId="0" applyFont="1" applyFill="1"/>
    <xf numFmtId="2" fontId="1" fillId="0" borderId="0" xfId="0" applyNumberFormat="1" applyFont="1" applyFill="1"/>
    <xf numFmtId="2" fontId="2" fillId="0" borderId="1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tabSelected="1" zoomScale="75" zoomScaleNormal="75" workbookViewId="0">
      <selection activeCell="A2" sqref="A2"/>
    </sheetView>
  </sheetViews>
  <sheetFormatPr defaultRowHeight="14.25" x14ac:dyDescent="0.2"/>
  <cols>
    <col min="1" max="1" width="13.7109375" style="1" bestFit="1" customWidth="1"/>
    <col min="2" max="2" width="29.140625" style="1" customWidth="1"/>
    <col min="3" max="3" width="67" style="1" customWidth="1"/>
    <col min="4" max="4" width="20.28515625" style="1" bestFit="1" customWidth="1"/>
    <col min="5" max="5" width="15.28515625" style="1" customWidth="1"/>
    <col min="6" max="6" width="12.85546875" style="6" bestFit="1" customWidth="1"/>
    <col min="7" max="7" width="15.42578125" style="6" customWidth="1"/>
    <col min="8" max="8" width="16.140625" style="6" bestFit="1" customWidth="1"/>
    <col min="9" max="9" width="15.42578125" style="6" customWidth="1"/>
    <col min="10" max="10" width="13.7109375" style="6" bestFit="1" customWidth="1"/>
    <col min="11" max="11" width="15.42578125" style="6" customWidth="1"/>
    <col min="12" max="12" width="17.140625" style="6" bestFit="1" customWidth="1"/>
    <col min="13" max="13" width="15.42578125" style="6" customWidth="1"/>
    <col min="14" max="14" width="12.42578125" style="6" bestFit="1" customWidth="1"/>
    <col min="15" max="15" width="13.140625" style="6" bestFit="1" customWidth="1"/>
    <col min="16" max="16" width="18.140625" style="6" bestFit="1" customWidth="1"/>
    <col min="17" max="17" width="16.140625" style="6" customWidth="1"/>
    <col min="18" max="16384" width="9.140625" style="1"/>
  </cols>
  <sheetData>
    <row r="1" spans="1:17" x14ac:dyDescent="0.2">
      <c r="A1" s="1" t="s">
        <v>448</v>
      </c>
    </row>
    <row r="2" spans="1:17" x14ac:dyDescent="0.2">
      <c r="A2" s="1" t="s">
        <v>441</v>
      </c>
    </row>
    <row r="3" spans="1:17" x14ac:dyDescent="0.2">
      <c r="A3" s="1" t="s">
        <v>442</v>
      </c>
    </row>
    <row r="4" spans="1:17" x14ac:dyDescent="0.2">
      <c r="A4" s="1" t="s">
        <v>447</v>
      </c>
    </row>
    <row r="6" spans="1:17" ht="18" customHeight="1" x14ac:dyDescent="0.2"/>
    <row r="7" spans="1:17" s="2" customFormat="1" ht="56.25" customHeight="1" x14ac:dyDescent="0.25">
      <c r="A7" s="2" t="s">
        <v>0</v>
      </c>
      <c r="B7" s="2" t="s">
        <v>241</v>
      </c>
      <c r="C7" s="2" t="s">
        <v>242</v>
      </c>
      <c r="D7" s="2" t="s">
        <v>243</v>
      </c>
      <c r="E7" s="2" t="s">
        <v>244</v>
      </c>
      <c r="F7" s="7" t="s">
        <v>434</v>
      </c>
      <c r="G7" s="7" t="s">
        <v>439</v>
      </c>
      <c r="H7" s="7" t="s">
        <v>440</v>
      </c>
      <c r="I7" s="7" t="s">
        <v>439</v>
      </c>
      <c r="J7" s="7" t="s">
        <v>435</v>
      </c>
      <c r="K7" s="7" t="s">
        <v>439</v>
      </c>
      <c r="L7" s="7" t="s">
        <v>436</v>
      </c>
      <c r="M7" s="7" t="s">
        <v>439</v>
      </c>
      <c r="N7" s="7" t="s">
        <v>1</v>
      </c>
      <c r="O7" s="7" t="s">
        <v>2</v>
      </c>
      <c r="P7" s="7" t="s">
        <v>437</v>
      </c>
      <c r="Q7" s="7" t="s">
        <v>438</v>
      </c>
    </row>
    <row r="8" spans="1:17" s="4" customFormat="1" ht="13.5" customHeight="1" x14ac:dyDescent="0.2">
      <c r="A8" s="4" t="s">
        <v>66</v>
      </c>
      <c r="B8" s="4" t="s">
        <v>67</v>
      </c>
      <c r="C8" s="4" t="s">
        <v>298</v>
      </c>
      <c r="D8" s="4" t="s">
        <v>254</v>
      </c>
      <c r="E8" s="4" t="s">
        <v>252</v>
      </c>
      <c r="F8" s="8">
        <v>0.5</v>
      </c>
      <c r="G8" s="8">
        <v>0</v>
      </c>
      <c r="H8" s="8">
        <v>0</v>
      </c>
      <c r="I8" s="8">
        <v>0</v>
      </c>
      <c r="J8" s="8">
        <v>3.5</v>
      </c>
      <c r="K8" s="8">
        <v>1.4433756729740641</v>
      </c>
      <c r="L8" s="8">
        <v>2.25</v>
      </c>
      <c r="M8" s="8">
        <v>1.7677669529663689</v>
      </c>
      <c r="N8" s="8">
        <v>0.25</v>
      </c>
      <c r="O8" s="8">
        <v>2.875</v>
      </c>
      <c r="P8" s="8">
        <f t="shared" ref="P8:P39" si="0">N8/O8</f>
        <v>8.6956521739130432E-2</v>
      </c>
      <c r="Q8" s="8">
        <f t="shared" ref="Q8:Q39" si="1">LOG(P8,2)</f>
        <v>-3.5235619560570131</v>
      </c>
    </row>
    <row r="9" spans="1:17" s="4" customFormat="1" ht="13.5" customHeight="1" x14ac:dyDescent="0.2">
      <c r="A9" s="4" t="s">
        <v>218</v>
      </c>
      <c r="B9" s="4" t="s">
        <v>408</v>
      </c>
      <c r="C9" s="4" t="s">
        <v>292</v>
      </c>
      <c r="D9" s="4" t="s">
        <v>254</v>
      </c>
      <c r="E9" s="4" t="s">
        <v>252</v>
      </c>
      <c r="F9" s="8">
        <v>8</v>
      </c>
      <c r="G9" s="8">
        <v>0.70710678118654757</v>
      </c>
      <c r="H9" s="8">
        <v>1</v>
      </c>
      <c r="I9" s="8">
        <v>0</v>
      </c>
      <c r="J9" s="8">
        <v>12.75</v>
      </c>
      <c r="K9" s="8">
        <v>4.6435439052516774</v>
      </c>
      <c r="L9" s="8">
        <v>5</v>
      </c>
      <c r="M9" s="8">
        <v>4.9497474683058327</v>
      </c>
      <c r="N9" s="8">
        <v>4.5</v>
      </c>
      <c r="O9" s="8">
        <v>8.875</v>
      </c>
      <c r="P9" s="8">
        <f t="shared" si="0"/>
        <v>0.50704225352112675</v>
      </c>
      <c r="Q9" s="8">
        <f t="shared" si="1"/>
        <v>-0.97982211806236974</v>
      </c>
    </row>
    <row r="10" spans="1:17" s="4" customFormat="1" ht="13.5" customHeight="1" x14ac:dyDescent="0.2">
      <c r="A10" s="4" t="s">
        <v>204</v>
      </c>
      <c r="B10" s="4" t="s">
        <v>205</v>
      </c>
      <c r="C10" s="4" t="s">
        <v>389</v>
      </c>
      <c r="D10" s="4" t="s">
        <v>249</v>
      </c>
      <c r="E10" s="4" t="s">
        <v>390</v>
      </c>
      <c r="F10" s="8">
        <v>54.25</v>
      </c>
      <c r="G10" s="8">
        <v>13.212210261723811</v>
      </c>
      <c r="H10" s="8">
        <v>40.5</v>
      </c>
      <c r="I10" s="8">
        <v>8.2107652911690678</v>
      </c>
      <c r="J10" s="8">
        <v>34</v>
      </c>
      <c r="K10" s="8">
        <v>9.9582461641931044</v>
      </c>
      <c r="L10" s="8">
        <v>51.5</v>
      </c>
      <c r="M10" s="8">
        <v>10.789655539759677</v>
      </c>
      <c r="N10" s="8">
        <v>47.375</v>
      </c>
      <c r="O10" s="8">
        <v>42.75</v>
      </c>
      <c r="P10" s="8">
        <f t="shared" si="0"/>
        <v>1.1081871345029239</v>
      </c>
      <c r="Q10" s="8">
        <f t="shared" si="1"/>
        <v>0.14820152328519379</v>
      </c>
    </row>
    <row r="11" spans="1:17" s="4" customFormat="1" ht="13.5" customHeight="1" x14ac:dyDescent="0.2">
      <c r="A11" s="4" t="s">
        <v>48</v>
      </c>
      <c r="B11" s="4" t="s">
        <v>49</v>
      </c>
      <c r="C11" s="4" t="s">
        <v>299</v>
      </c>
      <c r="D11" s="4" t="s">
        <v>249</v>
      </c>
      <c r="E11" s="4" t="s">
        <v>252</v>
      </c>
      <c r="F11" s="8">
        <v>26.75</v>
      </c>
      <c r="G11" s="8">
        <v>8.957073554831771</v>
      </c>
      <c r="H11" s="8">
        <v>15.25</v>
      </c>
      <c r="I11" s="8">
        <v>2.2867371223353739</v>
      </c>
      <c r="J11" s="8">
        <v>43.75</v>
      </c>
      <c r="K11" s="8">
        <v>5.691733772176395</v>
      </c>
      <c r="L11" s="8">
        <v>40.25</v>
      </c>
      <c r="M11" s="8">
        <v>15.488571055243712</v>
      </c>
      <c r="N11" s="8">
        <v>21</v>
      </c>
      <c r="O11" s="8">
        <v>42</v>
      </c>
      <c r="P11" s="8">
        <f t="shared" si="0"/>
        <v>0.5</v>
      </c>
      <c r="Q11" s="8">
        <f t="shared" si="1"/>
        <v>-1</v>
      </c>
    </row>
    <row r="12" spans="1:17" s="4" customFormat="1" ht="13.5" customHeight="1" x14ac:dyDescent="0.2">
      <c r="A12" s="3" t="s">
        <v>112</v>
      </c>
      <c r="B12" s="4" t="s">
        <v>113</v>
      </c>
      <c r="C12" s="4" t="s">
        <v>326</v>
      </c>
      <c r="D12" s="4" t="s">
        <v>249</v>
      </c>
      <c r="E12" s="4" t="s">
        <v>327</v>
      </c>
      <c r="F12" s="8">
        <v>5.5</v>
      </c>
      <c r="G12" s="8">
        <v>0.70710678118654757</v>
      </c>
      <c r="H12" s="8">
        <v>13.75</v>
      </c>
      <c r="I12" s="8">
        <v>5.251983752196244</v>
      </c>
      <c r="J12" s="8">
        <v>5.5</v>
      </c>
      <c r="K12" s="8">
        <v>3.1819805153394638</v>
      </c>
      <c r="L12" s="8">
        <v>7</v>
      </c>
      <c r="M12" s="8">
        <v>0.70710678118654757</v>
      </c>
      <c r="N12" s="8">
        <v>9.625</v>
      </c>
      <c r="O12" s="8">
        <v>6.25</v>
      </c>
      <c r="P12" s="8">
        <f t="shared" si="0"/>
        <v>1.54</v>
      </c>
      <c r="Q12" s="8">
        <f t="shared" si="1"/>
        <v>0.62293035092017679</v>
      </c>
    </row>
    <row r="13" spans="1:17" s="4" customFormat="1" ht="13.5" customHeight="1" x14ac:dyDescent="0.2">
      <c r="A13" s="4" t="s">
        <v>221</v>
      </c>
      <c r="B13" s="4" t="s">
        <v>222</v>
      </c>
      <c r="C13" s="4" t="s">
        <v>323</v>
      </c>
      <c r="D13" s="4" t="s">
        <v>261</v>
      </c>
      <c r="E13" s="4" t="s">
        <v>247</v>
      </c>
      <c r="F13" s="8">
        <v>0.25</v>
      </c>
      <c r="G13" s="8">
        <v>0</v>
      </c>
      <c r="H13" s="8">
        <v>1.75</v>
      </c>
      <c r="I13" s="8">
        <v>0.76376261582597316</v>
      </c>
      <c r="J13" s="8">
        <v>8.25</v>
      </c>
      <c r="K13" s="8">
        <v>3.4247870980057527</v>
      </c>
      <c r="L13" s="8">
        <v>1.5</v>
      </c>
      <c r="M13" s="8">
        <v>1.4142135623730951</v>
      </c>
      <c r="N13" s="8">
        <v>1</v>
      </c>
      <c r="O13" s="8">
        <v>4.875</v>
      </c>
      <c r="P13" s="8">
        <f t="shared" si="0"/>
        <v>0.20512820512820512</v>
      </c>
      <c r="Q13" s="8">
        <f t="shared" si="1"/>
        <v>-2.2854022188622487</v>
      </c>
    </row>
    <row r="14" spans="1:17" s="4" customFormat="1" ht="13.5" customHeight="1" x14ac:dyDescent="0.2">
      <c r="A14" s="4" t="s">
        <v>13</v>
      </c>
      <c r="B14" s="4" t="s">
        <v>398</v>
      </c>
      <c r="C14" s="4" t="s">
        <v>269</v>
      </c>
      <c r="D14" s="4" t="s">
        <v>254</v>
      </c>
      <c r="E14" s="4" t="s">
        <v>252</v>
      </c>
      <c r="F14" s="8">
        <v>56.5</v>
      </c>
      <c r="G14" s="8">
        <v>7.0533679898329424</v>
      </c>
      <c r="H14" s="8">
        <v>48</v>
      </c>
      <c r="I14" s="8">
        <v>9.8319208025017506</v>
      </c>
      <c r="J14" s="8">
        <v>14.75</v>
      </c>
      <c r="K14" s="8">
        <v>1.6520189667999174</v>
      </c>
      <c r="L14" s="8">
        <v>16</v>
      </c>
      <c r="M14" s="8">
        <v>2.4494897427831779</v>
      </c>
      <c r="N14" s="8">
        <v>52.25</v>
      </c>
      <c r="O14" s="8">
        <v>15.375</v>
      </c>
      <c r="P14" s="8">
        <f t="shared" si="0"/>
        <v>3.3983739837398375</v>
      </c>
      <c r="Q14" s="8">
        <f t="shared" si="1"/>
        <v>1.7648446267416429</v>
      </c>
    </row>
    <row r="15" spans="1:17" s="4" customFormat="1" ht="13.5" customHeight="1" x14ac:dyDescent="0.2">
      <c r="A15" s="3" t="s">
        <v>90</v>
      </c>
      <c r="B15" s="4" t="s">
        <v>91</v>
      </c>
      <c r="C15" s="4" t="s">
        <v>281</v>
      </c>
      <c r="D15" s="4" t="s">
        <v>254</v>
      </c>
      <c r="E15" s="4" t="s">
        <v>273</v>
      </c>
      <c r="F15" s="8">
        <v>19.5</v>
      </c>
      <c r="G15" s="8">
        <v>8.1291655988381315</v>
      </c>
      <c r="H15" s="8">
        <v>30.75</v>
      </c>
      <c r="I15" s="8">
        <v>24.42121686839813</v>
      </c>
      <c r="J15" s="8">
        <v>17</v>
      </c>
      <c r="K15" s="8">
        <v>10.855106325289187</v>
      </c>
      <c r="L15" s="8">
        <v>15</v>
      </c>
      <c r="M15" s="8">
        <v>7.0592728615157903</v>
      </c>
      <c r="N15" s="8">
        <v>25.125</v>
      </c>
      <c r="O15" s="8">
        <v>16</v>
      </c>
      <c r="P15" s="8">
        <f t="shared" si="0"/>
        <v>1.5703125</v>
      </c>
      <c r="Q15" s="8">
        <f t="shared" si="1"/>
        <v>0.65105169117892858</v>
      </c>
    </row>
    <row r="16" spans="1:17" s="4" customFormat="1" ht="13.5" customHeight="1" x14ac:dyDescent="0.2">
      <c r="A16" s="4" t="s">
        <v>151</v>
      </c>
      <c r="B16" s="4" t="s">
        <v>152</v>
      </c>
      <c r="C16" s="4" t="s">
        <v>272</v>
      </c>
      <c r="D16" s="4" t="s">
        <v>246</v>
      </c>
      <c r="E16" s="4" t="s">
        <v>273</v>
      </c>
      <c r="F16" s="8">
        <v>308.75</v>
      </c>
      <c r="G16" s="8">
        <v>45.135675099267836</v>
      </c>
      <c r="H16" s="8">
        <v>236.75</v>
      </c>
      <c r="I16" s="8">
        <v>24.685944043794098</v>
      </c>
      <c r="J16" s="8">
        <v>17.5</v>
      </c>
      <c r="K16" s="8">
        <v>5.5452682532047088</v>
      </c>
      <c r="L16" s="8">
        <v>9.75</v>
      </c>
      <c r="M16" s="8">
        <v>45.135675099267836</v>
      </c>
      <c r="N16" s="8">
        <v>272.75</v>
      </c>
      <c r="O16" s="8">
        <v>13.625</v>
      </c>
      <c r="P16" s="8">
        <f t="shared" si="0"/>
        <v>20.01834862385321</v>
      </c>
      <c r="Q16" s="8">
        <f t="shared" si="1"/>
        <v>4.3232510615466815</v>
      </c>
    </row>
    <row r="17" spans="1:17" s="4" customFormat="1" ht="13.5" customHeight="1" x14ac:dyDescent="0.2">
      <c r="A17" s="4" t="s">
        <v>62</v>
      </c>
      <c r="B17" s="4" t="s">
        <v>63</v>
      </c>
      <c r="C17" s="4" t="s">
        <v>337</v>
      </c>
      <c r="D17" s="4" t="s">
        <v>246</v>
      </c>
      <c r="E17" s="4" t="s">
        <v>247</v>
      </c>
      <c r="F17" s="8">
        <v>5</v>
      </c>
      <c r="G17" s="8">
        <v>4.4814432199162511</v>
      </c>
      <c r="H17" s="8">
        <v>4.75</v>
      </c>
      <c r="I17" s="8">
        <v>4.6188021535170067</v>
      </c>
      <c r="J17" s="8">
        <v>23</v>
      </c>
      <c r="K17" s="8">
        <v>7.1763500472036617</v>
      </c>
      <c r="L17" s="8">
        <v>14.5</v>
      </c>
      <c r="M17" s="8">
        <v>3.2532035493238616</v>
      </c>
      <c r="N17" s="8">
        <v>4.875</v>
      </c>
      <c r="O17" s="8">
        <v>18.75</v>
      </c>
      <c r="P17" s="8">
        <f t="shared" si="0"/>
        <v>0.26</v>
      </c>
      <c r="Q17" s="8">
        <f t="shared" si="1"/>
        <v>-1.9434164716336324</v>
      </c>
    </row>
    <row r="18" spans="1:17" s="4" customFormat="1" ht="13.5" customHeight="1" x14ac:dyDescent="0.2">
      <c r="A18" s="3" t="s">
        <v>87</v>
      </c>
      <c r="B18" s="4" t="s">
        <v>88</v>
      </c>
      <c r="C18" s="4" t="s">
        <v>275</v>
      </c>
      <c r="D18" s="4" t="s">
        <v>249</v>
      </c>
      <c r="E18" s="4" t="s">
        <v>247</v>
      </c>
      <c r="F18" s="8">
        <v>44.5</v>
      </c>
      <c r="G18" s="8">
        <v>12.913171570144957</v>
      </c>
      <c r="H18" s="8">
        <v>23</v>
      </c>
      <c r="I18" s="8">
        <v>6.7946057035465026</v>
      </c>
      <c r="J18" s="8">
        <v>6</v>
      </c>
      <c r="K18" s="8">
        <v>1.8027756377319946</v>
      </c>
      <c r="L18" s="8">
        <v>2.5</v>
      </c>
      <c r="M18" s="8">
        <v>0</v>
      </c>
      <c r="N18" s="8">
        <v>33.75</v>
      </c>
      <c r="O18" s="8">
        <v>4.25</v>
      </c>
      <c r="P18" s="8">
        <f t="shared" si="0"/>
        <v>7.9411764705882355</v>
      </c>
      <c r="Q18" s="8">
        <f t="shared" si="1"/>
        <v>2.9893527558004918</v>
      </c>
    </row>
    <row r="19" spans="1:17" s="4" customFormat="1" ht="13.5" customHeight="1" x14ac:dyDescent="0.2">
      <c r="A19" s="3" t="s">
        <v>122</v>
      </c>
      <c r="B19" s="4" t="s">
        <v>123</v>
      </c>
      <c r="C19" s="4" t="s">
        <v>341</v>
      </c>
      <c r="D19" s="4" t="s">
        <v>251</v>
      </c>
      <c r="E19" s="4" t="s">
        <v>247</v>
      </c>
      <c r="F19" s="8">
        <v>5</v>
      </c>
      <c r="G19" s="8">
        <v>2.8431203515386634</v>
      </c>
      <c r="H19" s="8">
        <v>0.25</v>
      </c>
      <c r="I19" s="8">
        <v>0</v>
      </c>
      <c r="J19" s="8">
        <v>10</v>
      </c>
      <c r="K19" s="8">
        <v>4.8304589153964796</v>
      </c>
      <c r="L19" s="8">
        <v>9.75</v>
      </c>
      <c r="M19" s="8">
        <v>5.7662812973353983</v>
      </c>
      <c r="N19" s="8">
        <v>2.625</v>
      </c>
      <c r="O19" s="8">
        <v>9.875</v>
      </c>
      <c r="P19" s="8">
        <f t="shared" si="0"/>
        <v>0.26582278481012656</v>
      </c>
      <c r="Q19" s="8">
        <f t="shared" si="1"/>
        <v>-1.9114633253983431</v>
      </c>
    </row>
    <row r="20" spans="1:17" s="4" customFormat="1" ht="13.5" customHeight="1" x14ac:dyDescent="0.2">
      <c r="A20" s="4" t="s">
        <v>157</v>
      </c>
      <c r="B20" s="4" t="s">
        <v>432</v>
      </c>
      <c r="C20" s="4" t="s">
        <v>393</v>
      </c>
      <c r="D20" s="4" t="s">
        <v>249</v>
      </c>
      <c r="E20" s="4" t="s">
        <v>273</v>
      </c>
      <c r="F20" s="8">
        <v>133.5</v>
      </c>
      <c r="G20" s="8">
        <v>34.738307385363498</v>
      </c>
      <c r="H20" s="8">
        <v>95</v>
      </c>
      <c r="I20" s="8">
        <v>17.406895185529212</v>
      </c>
      <c r="J20" s="8">
        <v>224.75</v>
      </c>
      <c r="K20" s="8">
        <v>39.66395298840834</v>
      </c>
      <c r="L20" s="8">
        <v>178.25</v>
      </c>
      <c r="M20" s="8">
        <v>34.738307385363498</v>
      </c>
      <c r="N20" s="8">
        <v>114.25</v>
      </c>
      <c r="O20" s="8">
        <v>201.5</v>
      </c>
      <c r="P20" s="8">
        <f t="shared" si="0"/>
        <v>0.5669975186104218</v>
      </c>
      <c r="Q20" s="8">
        <f t="shared" si="1"/>
        <v>-0.81858567346989775</v>
      </c>
    </row>
    <row r="21" spans="1:17" s="4" customFormat="1" ht="13.5" customHeight="1" x14ac:dyDescent="0.2">
      <c r="A21" s="3" t="s">
        <v>89</v>
      </c>
      <c r="B21" s="4" t="s">
        <v>401</v>
      </c>
      <c r="C21" s="4" t="s">
        <v>277</v>
      </c>
      <c r="D21" s="4" t="s">
        <v>249</v>
      </c>
      <c r="E21" s="4" t="s">
        <v>273</v>
      </c>
      <c r="F21" s="8">
        <v>251.5</v>
      </c>
      <c r="G21" s="8">
        <v>61.528448704643935</v>
      </c>
      <c r="H21" s="8">
        <v>169</v>
      </c>
      <c r="I21" s="8">
        <v>41.838977042944059</v>
      </c>
      <c r="J21" s="8">
        <v>287.25</v>
      </c>
      <c r="K21" s="8">
        <v>84.372561693163419</v>
      </c>
      <c r="L21" s="8">
        <v>248</v>
      </c>
      <c r="M21" s="8">
        <v>63.737743919909811</v>
      </c>
      <c r="N21" s="8">
        <v>210.25</v>
      </c>
      <c r="O21" s="8">
        <v>267.625</v>
      </c>
      <c r="P21" s="8">
        <f t="shared" si="0"/>
        <v>0.78561419897244278</v>
      </c>
      <c r="Q21" s="8">
        <f t="shared" si="1"/>
        <v>-0.34810709013036528</v>
      </c>
    </row>
    <row r="22" spans="1:17" s="4" customFormat="1" ht="13.5" customHeight="1" x14ac:dyDescent="0.2">
      <c r="A22" s="4" t="s">
        <v>44</v>
      </c>
      <c r="B22" s="4" t="s">
        <v>45</v>
      </c>
      <c r="C22" s="4" t="s">
        <v>300</v>
      </c>
      <c r="D22" s="4" t="s">
        <v>254</v>
      </c>
      <c r="E22" s="4" t="s">
        <v>273</v>
      </c>
      <c r="F22" s="8">
        <v>9.5</v>
      </c>
      <c r="G22" s="8">
        <v>2.8284271247461903</v>
      </c>
      <c r="H22" s="8">
        <v>12.25</v>
      </c>
      <c r="I22" s="8">
        <v>4.2524502740576944</v>
      </c>
      <c r="J22" s="8">
        <v>19.75</v>
      </c>
      <c r="K22" s="8">
        <v>3.7859388972001873</v>
      </c>
      <c r="L22" s="8">
        <v>23.5</v>
      </c>
      <c r="M22" s="8">
        <v>16.258331197676267</v>
      </c>
      <c r="N22" s="8">
        <v>10.875</v>
      </c>
      <c r="O22" s="8">
        <v>21.625</v>
      </c>
      <c r="P22" s="8">
        <f t="shared" si="0"/>
        <v>0.50289017341040465</v>
      </c>
      <c r="Q22" s="8">
        <f t="shared" si="1"/>
        <v>-0.99168473178799621</v>
      </c>
    </row>
    <row r="23" spans="1:17" s="4" customFormat="1" ht="13.5" customHeight="1" x14ac:dyDescent="0.2">
      <c r="A23" s="4" t="s">
        <v>60</v>
      </c>
      <c r="B23" s="4" t="s">
        <v>61</v>
      </c>
      <c r="C23" s="4" t="s">
        <v>378</v>
      </c>
      <c r="D23" s="4" t="s">
        <v>254</v>
      </c>
      <c r="E23" s="4" t="s">
        <v>273</v>
      </c>
      <c r="F23" s="8">
        <v>9.5</v>
      </c>
      <c r="G23" s="8">
        <v>2.7537852736430528</v>
      </c>
      <c r="H23" s="8">
        <v>9.5</v>
      </c>
      <c r="I23" s="8">
        <v>4.2524502740576908</v>
      </c>
      <c r="J23" s="8">
        <v>42.5</v>
      </c>
      <c r="K23" s="8">
        <v>19.551214796017153</v>
      </c>
      <c r="L23" s="8">
        <v>53.5</v>
      </c>
      <c r="M23" s="8">
        <v>15.047148124035553</v>
      </c>
      <c r="N23" s="8">
        <v>9.5</v>
      </c>
      <c r="O23" s="8">
        <v>48</v>
      </c>
      <c r="P23" s="8">
        <f t="shared" si="0"/>
        <v>0.19791666666666666</v>
      </c>
      <c r="Q23" s="8">
        <f t="shared" si="1"/>
        <v>-2.3370349872775709</v>
      </c>
    </row>
    <row r="24" spans="1:17" s="4" customFormat="1" ht="13.5" customHeight="1" x14ac:dyDescent="0.2">
      <c r="A24" s="4" t="s">
        <v>3</v>
      </c>
      <c r="B24" s="4" t="s">
        <v>4</v>
      </c>
      <c r="C24" s="4" t="s">
        <v>369</v>
      </c>
      <c r="D24" s="4" t="s">
        <v>254</v>
      </c>
      <c r="E24" s="4" t="s">
        <v>273</v>
      </c>
      <c r="F24" s="8">
        <v>135.75</v>
      </c>
      <c r="G24" s="8">
        <v>16.438648565702312</v>
      </c>
      <c r="H24" s="8">
        <v>129.5</v>
      </c>
      <c r="I24" s="8">
        <v>18.648056198971517</v>
      </c>
      <c r="J24" s="8">
        <v>222.25</v>
      </c>
      <c r="K24" s="8">
        <v>21.872261733376668</v>
      </c>
      <c r="L24" s="8">
        <v>204.5</v>
      </c>
      <c r="M24" s="8">
        <v>26.36127209879422</v>
      </c>
      <c r="N24" s="8">
        <v>132.625</v>
      </c>
      <c r="O24" s="8">
        <v>213.375</v>
      </c>
      <c r="P24" s="8">
        <f t="shared" si="0"/>
        <v>0.62155828939660218</v>
      </c>
      <c r="Q24" s="8">
        <f t="shared" si="1"/>
        <v>-0.6860384021129734</v>
      </c>
    </row>
    <row r="25" spans="1:17" s="4" customFormat="1" ht="13.5" customHeight="1" x14ac:dyDescent="0.2">
      <c r="A25" s="3" t="s">
        <v>105</v>
      </c>
      <c r="B25" s="4" t="s">
        <v>415</v>
      </c>
      <c r="C25" s="4" t="s">
        <v>311</v>
      </c>
      <c r="D25" s="4" t="s">
        <v>254</v>
      </c>
      <c r="E25" s="4" t="s">
        <v>273</v>
      </c>
      <c r="F25" s="8">
        <v>79.5</v>
      </c>
      <c r="G25" s="8">
        <v>23.883397301612405</v>
      </c>
      <c r="H25" s="8">
        <v>104.25</v>
      </c>
      <c r="I25" s="8">
        <v>53.293995909483087</v>
      </c>
      <c r="J25" s="8">
        <v>27</v>
      </c>
      <c r="K25" s="8">
        <v>8.0467384697155406</v>
      </c>
      <c r="L25" s="8">
        <v>26</v>
      </c>
      <c r="M25" s="8">
        <v>16.064972248134552</v>
      </c>
      <c r="N25" s="8">
        <v>91.875</v>
      </c>
      <c r="O25" s="8">
        <v>26.5</v>
      </c>
      <c r="P25" s="8">
        <f t="shared" si="0"/>
        <v>3.4669811320754715</v>
      </c>
      <c r="Q25" s="8">
        <f t="shared" si="1"/>
        <v>1.7936799851605276</v>
      </c>
    </row>
    <row r="26" spans="1:17" s="4" customFormat="1" ht="13.5" customHeight="1" x14ac:dyDescent="0.2">
      <c r="A26" s="3" t="s">
        <v>102</v>
      </c>
      <c r="B26" s="4" t="s">
        <v>414</v>
      </c>
      <c r="C26" s="4" t="s">
        <v>307</v>
      </c>
      <c r="D26" s="4" t="s">
        <v>254</v>
      </c>
      <c r="E26" s="4" t="s">
        <v>273</v>
      </c>
      <c r="F26" s="8">
        <v>30.5</v>
      </c>
      <c r="G26" s="8">
        <v>8.4113019206303612</v>
      </c>
      <c r="H26" s="8">
        <v>54</v>
      </c>
      <c r="I26" s="8">
        <v>34.650637319776195</v>
      </c>
      <c r="J26" s="8">
        <v>29.25</v>
      </c>
      <c r="K26" s="8">
        <v>7.6634957210575037</v>
      </c>
      <c r="L26" s="8">
        <v>18.75</v>
      </c>
      <c r="M26" s="8">
        <v>6.8358735116052776</v>
      </c>
      <c r="N26" s="8">
        <v>42.25</v>
      </c>
      <c r="O26" s="8">
        <v>24</v>
      </c>
      <c r="P26" s="8">
        <f t="shared" si="0"/>
        <v>1.7604166666666667</v>
      </c>
      <c r="Q26" s="8">
        <f t="shared" si="1"/>
        <v>0.81591693556102818</v>
      </c>
    </row>
    <row r="27" spans="1:17" s="4" customFormat="1" ht="13.5" customHeight="1" x14ac:dyDescent="0.2">
      <c r="A27" s="4" t="s">
        <v>239</v>
      </c>
      <c r="B27" s="4" t="s">
        <v>240</v>
      </c>
      <c r="C27" s="4" t="s">
        <v>359</v>
      </c>
      <c r="D27" s="4" t="s">
        <v>249</v>
      </c>
      <c r="E27" s="4" t="s">
        <v>264</v>
      </c>
      <c r="F27" s="8">
        <v>2.25</v>
      </c>
      <c r="G27" s="8">
        <v>1.7677669529663689</v>
      </c>
      <c r="H27" s="8">
        <v>3.25</v>
      </c>
      <c r="I27" s="8">
        <v>0.76376261582597371</v>
      </c>
      <c r="J27" s="8">
        <v>0.25</v>
      </c>
      <c r="K27" s="8">
        <v>0</v>
      </c>
      <c r="L27" s="8">
        <v>6</v>
      </c>
      <c r="M27" s="8">
        <v>3.0413812651491097</v>
      </c>
      <c r="N27" s="8">
        <v>2.75</v>
      </c>
      <c r="O27" s="8">
        <v>3.125</v>
      </c>
      <c r="P27" s="8">
        <f t="shared" si="0"/>
        <v>0.88</v>
      </c>
      <c r="Q27" s="8">
        <f t="shared" si="1"/>
        <v>-0.18442457113742744</v>
      </c>
    </row>
    <row r="28" spans="1:17" s="4" customFormat="1" ht="13.5" customHeight="1" x14ac:dyDescent="0.2">
      <c r="A28" s="3" t="s">
        <v>94</v>
      </c>
      <c r="B28" s="4" t="s">
        <v>407</v>
      </c>
      <c r="C28" s="4" t="s">
        <v>291</v>
      </c>
      <c r="D28" s="4" t="s">
        <v>249</v>
      </c>
      <c r="E28" s="4" t="s">
        <v>247</v>
      </c>
      <c r="F28" s="8">
        <v>39.5</v>
      </c>
      <c r="G28" s="8">
        <v>6.4096281743431369</v>
      </c>
      <c r="H28" s="8">
        <v>45.5</v>
      </c>
      <c r="I28" s="8">
        <v>6.0346223300772239</v>
      </c>
      <c r="J28" s="8">
        <v>17.75</v>
      </c>
      <c r="K28" s="8">
        <v>5.0228643886398796</v>
      </c>
      <c r="L28" s="8">
        <v>19.25</v>
      </c>
      <c r="M28" s="8">
        <v>10.299676370320249</v>
      </c>
      <c r="N28" s="8">
        <v>42.5</v>
      </c>
      <c r="O28" s="8">
        <v>18.5</v>
      </c>
      <c r="P28" s="8">
        <f t="shared" si="0"/>
        <v>2.2972972972972974</v>
      </c>
      <c r="Q28" s="8">
        <f t="shared" si="1"/>
        <v>1.199937570508752</v>
      </c>
    </row>
    <row r="29" spans="1:17" s="4" customFormat="1" ht="13.5" customHeight="1" x14ac:dyDescent="0.2">
      <c r="A29" s="4" t="s">
        <v>53</v>
      </c>
      <c r="B29" s="4" t="s">
        <v>54</v>
      </c>
      <c r="C29" s="4" t="s">
        <v>375</v>
      </c>
      <c r="D29" s="4" t="s">
        <v>249</v>
      </c>
      <c r="E29" s="4" t="s">
        <v>247</v>
      </c>
      <c r="F29" s="8">
        <v>5.75</v>
      </c>
      <c r="G29" s="8">
        <v>1.8874586088176875</v>
      </c>
      <c r="H29" s="8">
        <v>9.5</v>
      </c>
      <c r="I29" s="8">
        <v>6.2115483845280757</v>
      </c>
      <c r="J29" s="8">
        <v>0</v>
      </c>
      <c r="K29" s="8">
        <v>0</v>
      </c>
      <c r="L29" s="8">
        <v>0.5</v>
      </c>
      <c r="M29" s="8">
        <v>0</v>
      </c>
      <c r="N29" s="8">
        <v>7.625</v>
      </c>
      <c r="O29" s="8">
        <v>0.25</v>
      </c>
      <c r="P29" s="8">
        <f t="shared" si="0"/>
        <v>30.5</v>
      </c>
      <c r="Q29" s="8">
        <f t="shared" si="1"/>
        <v>4.9307373375628867</v>
      </c>
    </row>
    <row r="30" spans="1:17" s="4" customFormat="1" ht="13.5" customHeight="1" x14ac:dyDescent="0.2">
      <c r="A30" s="4" t="s">
        <v>26</v>
      </c>
      <c r="B30" s="4" t="s">
        <v>417</v>
      </c>
      <c r="C30" s="4" t="s">
        <v>315</v>
      </c>
      <c r="D30" s="4" t="s">
        <v>254</v>
      </c>
      <c r="E30" s="4" t="s">
        <v>247</v>
      </c>
      <c r="F30" s="8">
        <v>10.75</v>
      </c>
      <c r="G30" s="8">
        <v>5.9231185479722868</v>
      </c>
      <c r="H30" s="8">
        <v>14</v>
      </c>
      <c r="I30" s="8">
        <v>18.384776310850235</v>
      </c>
      <c r="J30" s="8">
        <v>2.75</v>
      </c>
      <c r="K30" s="8">
        <v>1.1547005383792517</v>
      </c>
      <c r="L30" s="8">
        <v>4</v>
      </c>
      <c r="M30" s="8">
        <v>1.5811388300841898</v>
      </c>
      <c r="N30" s="8">
        <v>12.375</v>
      </c>
      <c r="O30" s="8">
        <v>3.375</v>
      </c>
      <c r="P30" s="8">
        <f t="shared" si="0"/>
        <v>3.6666666666666665</v>
      </c>
      <c r="Q30" s="8">
        <f t="shared" si="1"/>
        <v>1.8744691179161412</v>
      </c>
    </row>
    <row r="31" spans="1:17" s="4" customFormat="1" ht="13.5" customHeight="1" x14ac:dyDescent="0.2">
      <c r="A31" s="4" t="s">
        <v>236</v>
      </c>
      <c r="B31" s="4" t="s">
        <v>237</v>
      </c>
      <c r="C31" s="4" t="s">
        <v>352</v>
      </c>
      <c r="D31" s="4" t="s">
        <v>254</v>
      </c>
      <c r="E31" s="4" t="s">
        <v>252</v>
      </c>
      <c r="F31" s="8">
        <v>10.5</v>
      </c>
      <c r="G31" s="8">
        <v>1</v>
      </c>
      <c r="H31" s="8">
        <v>9.25</v>
      </c>
      <c r="I31" s="8">
        <v>2.809952550014561</v>
      </c>
      <c r="J31" s="8">
        <v>2.25</v>
      </c>
      <c r="K31" s="8">
        <v>0</v>
      </c>
      <c r="L31" s="8">
        <v>11.75</v>
      </c>
      <c r="M31" s="8">
        <v>3.3260336739125176</v>
      </c>
      <c r="N31" s="8">
        <v>9.875</v>
      </c>
      <c r="O31" s="8">
        <v>7</v>
      </c>
      <c r="P31" s="8">
        <f t="shared" si="0"/>
        <v>1.4107142857142858</v>
      </c>
      <c r="Q31" s="8">
        <f t="shared" si="1"/>
        <v>0.49642582611949898</v>
      </c>
    </row>
    <row r="32" spans="1:17" s="4" customFormat="1" ht="13.5" customHeight="1" x14ac:dyDescent="0.2">
      <c r="A32" s="4" t="s">
        <v>229</v>
      </c>
      <c r="B32" s="4" t="s">
        <v>230</v>
      </c>
      <c r="C32" s="4" t="s">
        <v>344</v>
      </c>
      <c r="D32" s="4" t="s">
        <v>251</v>
      </c>
      <c r="E32" s="4" t="s">
        <v>247</v>
      </c>
      <c r="F32" s="8">
        <v>0</v>
      </c>
      <c r="G32" s="8">
        <v>0</v>
      </c>
      <c r="H32" s="8">
        <v>0.25</v>
      </c>
      <c r="I32" s="8">
        <v>0</v>
      </c>
      <c r="J32" s="8">
        <v>6.25</v>
      </c>
      <c r="K32" s="8">
        <v>3.883726732577014</v>
      </c>
      <c r="L32" s="8">
        <v>0.25</v>
      </c>
      <c r="M32" s="8">
        <v>0</v>
      </c>
      <c r="N32" s="8">
        <v>0.125</v>
      </c>
      <c r="O32" s="8">
        <v>3.25</v>
      </c>
      <c r="P32" s="8">
        <f t="shared" si="0"/>
        <v>3.8461538461538464E-2</v>
      </c>
      <c r="Q32" s="8">
        <f t="shared" si="1"/>
        <v>-4.7004397181410926</v>
      </c>
    </row>
    <row r="33" spans="1:17" s="4" customFormat="1" ht="13.5" customHeight="1" x14ac:dyDescent="0.2">
      <c r="A33" s="4" t="s">
        <v>198</v>
      </c>
      <c r="B33" s="4" t="s">
        <v>426</v>
      </c>
      <c r="C33" s="4" t="s">
        <v>373</v>
      </c>
      <c r="D33" s="4" t="s">
        <v>254</v>
      </c>
      <c r="E33" s="4" t="s">
        <v>371</v>
      </c>
      <c r="F33" s="8">
        <v>33</v>
      </c>
      <c r="G33" s="8">
        <v>5.2121652570372969</v>
      </c>
      <c r="H33" s="8">
        <v>28</v>
      </c>
      <c r="I33" s="8">
        <v>6.7206150512186502</v>
      </c>
      <c r="J33" s="8">
        <v>79.5</v>
      </c>
      <c r="K33" s="8">
        <v>8.9582364335844584</v>
      </c>
      <c r="L33" s="8">
        <v>55</v>
      </c>
      <c r="M33" s="8">
        <v>20.227868564598364</v>
      </c>
      <c r="N33" s="8">
        <v>30.5</v>
      </c>
      <c r="O33" s="8">
        <v>67.25</v>
      </c>
      <c r="P33" s="8">
        <f t="shared" si="0"/>
        <v>0.45353159851301117</v>
      </c>
      <c r="Q33" s="8">
        <f t="shared" si="1"/>
        <v>-1.140725024993738</v>
      </c>
    </row>
    <row r="34" spans="1:17" s="4" customFormat="1" ht="13.5" customHeight="1" x14ac:dyDescent="0.2">
      <c r="A34" s="4" t="s">
        <v>168</v>
      </c>
      <c r="B34" s="4" t="s">
        <v>169</v>
      </c>
      <c r="C34" s="4" t="s">
        <v>353</v>
      </c>
      <c r="D34" s="4" t="s">
        <v>254</v>
      </c>
      <c r="E34" s="4" t="s">
        <v>247</v>
      </c>
      <c r="F34" s="8">
        <v>33.5</v>
      </c>
      <c r="G34" s="8">
        <v>13.77497731395591</v>
      </c>
      <c r="H34" s="8">
        <v>15.75</v>
      </c>
      <c r="I34" s="8">
        <v>11.205467415507485</v>
      </c>
      <c r="J34" s="8">
        <v>46.5</v>
      </c>
      <c r="K34" s="8">
        <v>11.835680518387328</v>
      </c>
      <c r="L34" s="8">
        <v>29.5</v>
      </c>
      <c r="M34" s="8">
        <v>13.77497731395591</v>
      </c>
      <c r="N34" s="8">
        <v>24.625</v>
      </c>
      <c r="O34" s="8">
        <v>38</v>
      </c>
      <c r="P34" s="8">
        <f t="shared" si="0"/>
        <v>0.64802631578947367</v>
      </c>
      <c r="Q34" s="8">
        <f t="shared" si="1"/>
        <v>-0.62587569398720921</v>
      </c>
    </row>
    <row r="35" spans="1:17" s="4" customFormat="1" ht="13.5" customHeight="1" x14ac:dyDescent="0.2">
      <c r="A35" s="4" t="s">
        <v>10</v>
      </c>
      <c r="B35" s="4" t="s">
        <v>418</v>
      </c>
      <c r="C35" s="4" t="s">
        <v>318</v>
      </c>
      <c r="D35" s="4" t="s">
        <v>254</v>
      </c>
      <c r="E35" s="4" t="s">
        <v>255</v>
      </c>
      <c r="F35" s="8">
        <v>94.5</v>
      </c>
      <c r="G35" s="8">
        <v>15.168498057926939</v>
      </c>
      <c r="H35" s="8">
        <v>81</v>
      </c>
      <c r="I35" s="8">
        <v>19.502136635080099</v>
      </c>
      <c r="J35" s="8">
        <v>37.5</v>
      </c>
      <c r="K35" s="8">
        <v>13.054373468943909</v>
      </c>
      <c r="L35" s="8">
        <v>34.25</v>
      </c>
      <c r="M35" s="8">
        <v>11.650286119519411</v>
      </c>
      <c r="N35" s="8">
        <v>87.75</v>
      </c>
      <c r="O35" s="8">
        <v>35.875</v>
      </c>
      <c r="P35" s="8">
        <f t="shared" si="0"/>
        <v>2.4459930313588849</v>
      </c>
      <c r="Q35" s="8">
        <f t="shared" si="1"/>
        <v>1.2904202936288729</v>
      </c>
    </row>
    <row r="36" spans="1:17" s="4" customFormat="1" ht="13.5" customHeight="1" x14ac:dyDescent="0.2">
      <c r="A36" s="4" t="s">
        <v>191</v>
      </c>
      <c r="B36" s="4" t="s">
        <v>421</v>
      </c>
      <c r="C36" s="4" t="s">
        <v>328</v>
      </c>
      <c r="D36" s="4" t="s">
        <v>249</v>
      </c>
      <c r="E36" s="4" t="s">
        <v>247</v>
      </c>
      <c r="F36" s="8">
        <v>62.75</v>
      </c>
      <c r="G36" s="8">
        <v>14.180385514270514</v>
      </c>
      <c r="H36" s="8">
        <v>78.75</v>
      </c>
      <c r="I36" s="8">
        <v>12.644992421244599</v>
      </c>
      <c r="J36" s="8">
        <v>180.25</v>
      </c>
      <c r="K36" s="8">
        <v>39.529261313614249</v>
      </c>
      <c r="L36" s="8">
        <v>132.75</v>
      </c>
      <c r="M36" s="8">
        <v>25.164045117322981</v>
      </c>
      <c r="N36" s="8">
        <v>70.75</v>
      </c>
      <c r="O36" s="8">
        <v>156.5</v>
      </c>
      <c r="P36" s="8">
        <f t="shared" si="0"/>
        <v>0.45207667731629392</v>
      </c>
      <c r="Q36" s="8">
        <f t="shared" si="1"/>
        <v>-1.145360604100736</v>
      </c>
    </row>
    <row r="37" spans="1:17" s="4" customFormat="1" ht="13.5" customHeight="1" x14ac:dyDescent="0.2">
      <c r="A37" s="4" t="s">
        <v>38</v>
      </c>
      <c r="B37" s="4" t="s">
        <v>419</v>
      </c>
      <c r="C37" s="4" t="s">
        <v>319</v>
      </c>
      <c r="D37" s="4" t="s">
        <v>254</v>
      </c>
      <c r="E37" s="4" t="s">
        <v>247</v>
      </c>
      <c r="F37" s="8">
        <v>31.25</v>
      </c>
      <c r="G37" s="8">
        <v>9.2859661138013347</v>
      </c>
      <c r="H37" s="8">
        <v>20.75</v>
      </c>
      <c r="I37" s="8">
        <v>7.5869954527467591</v>
      </c>
      <c r="J37" s="8">
        <v>0</v>
      </c>
      <c r="K37" s="8">
        <v>0</v>
      </c>
      <c r="L37" s="8">
        <v>0.5</v>
      </c>
      <c r="M37" s="8">
        <v>0</v>
      </c>
      <c r="N37" s="8">
        <v>26</v>
      </c>
      <c r="O37" s="8">
        <v>0.25</v>
      </c>
      <c r="P37" s="8">
        <f t="shared" si="0"/>
        <v>104</v>
      </c>
      <c r="Q37" s="8">
        <f t="shared" si="1"/>
        <v>6.7004397181410917</v>
      </c>
    </row>
    <row r="38" spans="1:17" s="4" customFormat="1" ht="13.5" customHeight="1" x14ac:dyDescent="0.2">
      <c r="A38" s="4" t="s">
        <v>165</v>
      </c>
      <c r="B38" s="4" t="s">
        <v>166</v>
      </c>
      <c r="C38" s="4" t="s">
        <v>284</v>
      </c>
      <c r="D38" s="4" t="s">
        <v>254</v>
      </c>
      <c r="E38" s="4" t="s">
        <v>247</v>
      </c>
      <c r="F38" s="8">
        <v>94.5</v>
      </c>
      <c r="G38" s="8">
        <v>40.850336595920481</v>
      </c>
      <c r="H38" s="8">
        <v>48.25</v>
      </c>
      <c r="I38" s="8">
        <v>32.630187965542994</v>
      </c>
      <c r="J38" s="8">
        <v>112.5</v>
      </c>
      <c r="K38" s="8">
        <v>50.915780134126067</v>
      </c>
      <c r="L38" s="8">
        <v>74.25</v>
      </c>
      <c r="M38" s="8">
        <v>40.850336595920481</v>
      </c>
      <c r="N38" s="8">
        <v>71.375</v>
      </c>
      <c r="O38" s="8">
        <v>93.375</v>
      </c>
      <c r="P38" s="8">
        <f t="shared" si="0"/>
        <v>0.76439089692101736</v>
      </c>
      <c r="Q38" s="8">
        <f t="shared" si="1"/>
        <v>-0.38761749742639445</v>
      </c>
    </row>
    <row r="39" spans="1:17" s="4" customFormat="1" ht="13.5" customHeight="1" x14ac:dyDescent="0.2">
      <c r="A39" s="3" t="s">
        <v>138</v>
      </c>
      <c r="B39" s="4" t="s">
        <v>139</v>
      </c>
      <c r="C39" s="4" t="s">
        <v>366</v>
      </c>
      <c r="D39" s="4" t="s">
        <v>254</v>
      </c>
      <c r="E39" s="4" t="s">
        <v>252</v>
      </c>
      <c r="F39" s="8">
        <v>107.5</v>
      </c>
      <c r="G39" s="8">
        <v>36.337537983009618</v>
      </c>
      <c r="H39" s="8">
        <v>60</v>
      </c>
      <c r="I39" s="8">
        <v>7.8634174080569661</v>
      </c>
      <c r="J39" s="8">
        <v>150.25</v>
      </c>
      <c r="K39" s="8">
        <v>44.509128277242183</v>
      </c>
      <c r="L39" s="8">
        <v>133</v>
      </c>
      <c r="M39" s="8">
        <v>37.193189340702325</v>
      </c>
      <c r="N39" s="8">
        <v>83.75</v>
      </c>
      <c r="O39" s="8">
        <v>141.625</v>
      </c>
      <c r="P39" s="8">
        <f t="shared" si="0"/>
        <v>0.59135039717563986</v>
      </c>
      <c r="Q39" s="8">
        <f t="shared" si="1"/>
        <v>-0.75791486047538092</v>
      </c>
    </row>
    <row r="40" spans="1:17" s="4" customFormat="1" ht="13.5" customHeight="1" x14ac:dyDescent="0.2">
      <c r="A40" s="4" t="s">
        <v>36</v>
      </c>
      <c r="B40" s="4" t="s">
        <v>37</v>
      </c>
      <c r="C40" s="4" t="s">
        <v>262</v>
      </c>
      <c r="D40" s="4" t="s">
        <v>254</v>
      </c>
      <c r="E40" s="4" t="s">
        <v>252</v>
      </c>
      <c r="F40" s="8">
        <v>31.5</v>
      </c>
      <c r="G40" s="8">
        <v>12.744279762570605</v>
      </c>
      <c r="H40" s="8">
        <v>22.5</v>
      </c>
      <c r="I40" s="8">
        <v>11.079259903080169</v>
      </c>
      <c r="J40" s="8">
        <v>0.25</v>
      </c>
      <c r="K40" s="8">
        <v>0</v>
      </c>
      <c r="L40" s="8">
        <v>2.5</v>
      </c>
      <c r="M40" s="8">
        <v>2.8284271247461903</v>
      </c>
      <c r="N40" s="8">
        <v>27</v>
      </c>
      <c r="O40" s="8">
        <v>1.375</v>
      </c>
      <c r="P40" s="8">
        <f t="shared" ref="P40:P71" si="2">N40/O40</f>
        <v>19.636363636363637</v>
      </c>
      <c r="Q40" s="8">
        <f t="shared" ref="Q40:Q71" si="3">LOG(P40,2)</f>
        <v>4.2954558835261718</v>
      </c>
    </row>
    <row r="41" spans="1:17" s="4" customFormat="1" ht="13.5" customHeight="1" x14ac:dyDescent="0.2">
      <c r="A41" s="4" t="s">
        <v>208</v>
      </c>
      <c r="B41" s="4" t="s">
        <v>209</v>
      </c>
      <c r="C41" s="4" t="s">
        <v>381</v>
      </c>
      <c r="D41" s="4" t="s">
        <v>254</v>
      </c>
      <c r="E41" s="4" t="s">
        <v>252</v>
      </c>
      <c r="F41" s="8">
        <v>28</v>
      </c>
      <c r="G41" s="8">
        <v>12.993588162371983</v>
      </c>
      <c r="H41" s="8">
        <v>16.5</v>
      </c>
      <c r="I41" s="8">
        <v>6.1441028637222539</v>
      </c>
      <c r="J41" s="8">
        <v>31</v>
      </c>
      <c r="K41" s="8">
        <v>16.64582029619848</v>
      </c>
      <c r="L41" s="8">
        <v>14.75</v>
      </c>
      <c r="M41" s="8">
        <v>14.442414387259953</v>
      </c>
      <c r="N41" s="8">
        <v>22.25</v>
      </c>
      <c r="O41" s="8">
        <v>22.875</v>
      </c>
      <c r="P41" s="8">
        <f t="shared" si="2"/>
        <v>0.97267759562841527</v>
      </c>
      <c r="Q41" s="8">
        <f t="shared" si="3"/>
        <v>-3.9966407317644746E-2</v>
      </c>
    </row>
    <row r="42" spans="1:17" s="4" customFormat="1" ht="13.5" customHeight="1" x14ac:dyDescent="0.2">
      <c r="A42" s="4" t="s">
        <v>206</v>
      </c>
      <c r="B42" s="4" t="s">
        <v>207</v>
      </c>
      <c r="C42" s="4" t="s">
        <v>363</v>
      </c>
      <c r="D42" s="4" t="s">
        <v>254</v>
      </c>
      <c r="E42" s="4" t="s">
        <v>252</v>
      </c>
      <c r="F42" s="8">
        <v>22</v>
      </c>
      <c r="G42" s="8">
        <v>2.6457513110645907</v>
      </c>
      <c r="H42" s="8">
        <v>15</v>
      </c>
      <c r="I42" s="8">
        <v>4.3011626335213133</v>
      </c>
      <c r="J42" s="8">
        <v>32.75</v>
      </c>
      <c r="K42" s="8">
        <v>7.8142498040438921</v>
      </c>
      <c r="L42" s="8">
        <v>16.5</v>
      </c>
      <c r="M42" s="8">
        <v>4.2720018726587652</v>
      </c>
      <c r="N42" s="8">
        <v>18.5</v>
      </c>
      <c r="O42" s="8">
        <v>24.625</v>
      </c>
      <c r="P42" s="8">
        <f t="shared" si="2"/>
        <v>0.75126903553299496</v>
      </c>
      <c r="Q42" s="8">
        <f t="shared" si="3"/>
        <v>-0.41259845382742644</v>
      </c>
    </row>
    <row r="43" spans="1:17" s="4" customFormat="1" ht="13.5" customHeight="1" x14ac:dyDescent="0.2">
      <c r="A43" s="3" t="s">
        <v>124</v>
      </c>
      <c r="B43" s="4" t="s">
        <v>125</v>
      </c>
      <c r="C43" s="4" t="s">
        <v>346</v>
      </c>
      <c r="D43" s="4" t="s">
        <v>254</v>
      </c>
      <c r="E43" s="4" t="s">
        <v>252</v>
      </c>
      <c r="F43" s="8">
        <v>264.75</v>
      </c>
      <c r="G43" s="8">
        <v>47.295833149795911</v>
      </c>
      <c r="H43" s="8">
        <v>191.75</v>
      </c>
      <c r="I43" s="8">
        <v>44.355336018717445</v>
      </c>
      <c r="J43" s="8">
        <v>292</v>
      </c>
      <c r="K43" s="8">
        <v>32.682819135849755</v>
      </c>
      <c r="L43" s="8">
        <v>282.25</v>
      </c>
      <c r="M43" s="8">
        <v>60.561779751479122</v>
      </c>
      <c r="N43" s="8">
        <v>228.25</v>
      </c>
      <c r="O43" s="8">
        <v>287.125</v>
      </c>
      <c r="P43" s="8">
        <f t="shared" si="2"/>
        <v>0.79494993469743147</v>
      </c>
      <c r="Q43" s="8">
        <f t="shared" si="3"/>
        <v>-0.33106409139370174</v>
      </c>
    </row>
    <row r="44" spans="1:17" s="4" customFormat="1" ht="13.5" customHeight="1" x14ac:dyDescent="0.2">
      <c r="A44" s="4" t="s">
        <v>189</v>
      </c>
      <c r="B44" s="4" t="s">
        <v>190</v>
      </c>
      <c r="C44" s="4" t="s">
        <v>259</v>
      </c>
      <c r="D44" s="4" t="s">
        <v>254</v>
      </c>
      <c r="E44" s="4" t="s">
        <v>252</v>
      </c>
      <c r="F44" s="8">
        <v>163</v>
      </c>
      <c r="G44" s="8">
        <v>13.385315336840842</v>
      </c>
      <c r="H44" s="8">
        <v>164.75</v>
      </c>
      <c r="I44" s="8">
        <v>23.816573361142165</v>
      </c>
      <c r="J44" s="8">
        <v>250.75</v>
      </c>
      <c r="K44" s="8">
        <v>52.141434259777192</v>
      </c>
      <c r="L44" s="8">
        <v>192.25</v>
      </c>
      <c r="M44" s="8">
        <v>30.15895389432465</v>
      </c>
      <c r="N44" s="8">
        <v>163.875</v>
      </c>
      <c r="O44" s="8">
        <v>221.5</v>
      </c>
      <c r="P44" s="8">
        <f t="shared" si="2"/>
        <v>0.73984198645598198</v>
      </c>
      <c r="Q44" s="8">
        <f t="shared" si="3"/>
        <v>-0.4347109183332637</v>
      </c>
    </row>
    <row r="45" spans="1:17" s="4" customFormat="1" ht="13.5" customHeight="1" x14ac:dyDescent="0.2">
      <c r="A45" s="4" t="s">
        <v>231</v>
      </c>
      <c r="B45" s="4" t="s">
        <v>232</v>
      </c>
      <c r="C45" s="4" t="s">
        <v>248</v>
      </c>
      <c r="D45" s="4" t="s">
        <v>249</v>
      </c>
      <c r="E45" s="4" t="s">
        <v>247</v>
      </c>
      <c r="F45" s="8">
        <v>3.75</v>
      </c>
      <c r="G45" s="8">
        <v>3.8890872965260113</v>
      </c>
      <c r="H45" s="8">
        <v>0</v>
      </c>
      <c r="I45" s="8">
        <v>0</v>
      </c>
      <c r="J45" s="8">
        <v>4.75</v>
      </c>
      <c r="K45" s="8">
        <v>2.2546248764114476</v>
      </c>
      <c r="L45" s="8">
        <v>0.25</v>
      </c>
      <c r="M45" s="8">
        <v>0</v>
      </c>
      <c r="N45" s="8">
        <v>1.875</v>
      </c>
      <c r="O45" s="8">
        <v>2.5</v>
      </c>
      <c r="P45" s="8">
        <f t="shared" si="2"/>
        <v>0.75</v>
      </c>
      <c r="Q45" s="8">
        <f t="shared" si="3"/>
        <v>-0.41503749927884381</v>
      </c>
    </row>
    <row r="46" spans="1:17" s="4" customFormat="1" ht="13.5" customHeight="1" x14ac:dyDescent="0.2">
      <c r="A46" s="4" t="s">
        <v>160</v>
      </c>
      <c r="B46" s="4" t="s">
        <v>161</v>
      </c>
      <c r="C46" s="4" t="s">
        <v>377</v>
      </c>
      <c r="D46" s="4" t="s">
        <v>254</v>
      </c>
      <c r="E46" s="4" t="s">
        <v>252</v>
      </c>
      <c r="F46" s="8">
        <v>131.75</v>
      </c>
      <c r="G46" s="8">
        <v>36.57498006379042</v>
      </c>
      <c r="H46" s="8">
        <v>88.25</v>
      </c>
      <c r="I46" s="8">
        <v>16.2294742161702</v>
      </c>
      <c r="J46" s="8">
        <v>147.75</v>
      </c>
      <c r="K46" s="8">
        <v>44.191581023237141</v>
      </c>
      <c r="L46" s="8">
        <v>111.75</v>
      </c>
      <c r="M46" s="8">
        <v>36.57498006379042</v>
      </c>
      <c r="N46" s="8">
        <v>110</v>
      </c>
      <c r="O46" s="8">
        <v>129.75</v>
      </c>
      <c r="P46" s="8">
        <f t="shared" si="2"/>
        <v>0.8477842003853564</v>
      </c>
      <c r="Q46" s="8">
        <f t="shared" si="3"/>
        <v>-0.23823101483322129</v>
      </c>
    </row>
    <row r="47" spans="1:17" s="4" customFormat="1" ht="13.5" customHeight="1" x14ac:dyDescent="0.2">
      <c r="A47" s="4" t="s">
        <v>58</v>
      </c>
      <c r="B47" s="4" t="s">
        <v>406</v>
      </c>
      <c r="C47" s="4" t="s">
        <v>290</v>
      </c>
      <c r="D47" s="4" t="s">
        <v>254</v>
      </c>
      <c r="E47" s="4" t="s">
        <v>252</v>
      </c>
      <c r="F47" s="8">
        <v>6.25</v>
      </c>
      <c r="G47" s="8">
        <v>1.7677669529663689</v>
      </c>
      <c r="H47" s="8">
        <v>10.5</v>
      </c>
      <c r="I47" s="8">
        <v>7.5111028928291663</v>
      </c>
      <c r="J47" s="8">
        <v>1.5</v>
      </c>
      <c r="K47" s="8">
        <v>0.8660254037844386</v>
      </c>
      <c r="L47" s="8">
        <v>1.75</v>
      </c>
      <c r="M47" s="8">
        <v>0.76376261582597316</v>
      </c>
      <c r="N47" s="8">
        <v>8.375</v>
      </c>
      <c r="O47" s="8">
        <v>1.625</v>
      </c>
      <c r="P47" s="8">
        <f t="shared" si="2"/>
        <v>5.1538461538461542</v>
      </c>
      <c r="Q47" s="8">
        <f t="shared" si="3"/>
        <v>2.3656494723166803</v>
      </c>
    </row>
    <row r="48" spans="1:17" s="4" customFormat="1" ht="13.5" customHeight="1" x14ac:dyDescent="0.2">
      <c r="A48" s="3" t="s">
        <v>128</v>
      </c>
      <c r="B48" s="4" t="s">
        <v>129</v>
      </c>
      <c r="C48" s="4" t="s">
        <v>350</v>
      </c>
      <c r="D48" s="4" t="s">
        <v>254</v>
      </c>
      <c r="E48" s="4" t="s">
        <v>252</v>
      </c>
      <c r="F48" s="8">
        <v>19.25</v>
      </c>
      <c r="G48" s="8">
        <v>8.5574042014308684</v>
      </c>
      <c r="H48" s="8">
        <v>27.25</v>
      </c>
      <c r="I48" s="8">
        <v>19.224008426964446</v>
      </c>
      <c r="J48" s="8">
        <v>11.25</v>
      </c>
      <c r="K48" s="8">
        <v>4.625563028792639</v>
      </c>
      <c r="L48" s="8">
        <v>11.5</v>
      </c>
      <c r="M48" s="8">
        <v>6.1711695271912044</v>
      </c>
      <c r="N48" s="8">
        <v>23.25</v>
      </c>
      <c r="O48" s="8">
        <v>11.375</v>
      </c>
      <c r="P48" s="8">
        <f t="shared" si="2"/>
        <v>2.0439560439560438</v>
      </c>
      <c r="Q48" s="8">
        <f t="shared" si="3"/>
        <v>1.0313641709093351</v>
      </c>
    </row>
    <row r="49" spans="1:17" s="4" customFormat="1" ht="13.5" customHeight="1" x14ac:dyDescent="0.2">
      <c r="A49" s="3" t="s">
        <v>97</v>
      </c>
      <c r="B49" s="4" t="s">
        <v>98</v>
      </c>
      <c r="C49" s="4" t="s">
        <v>301</v>
      </c>
      <c r="D49" s="4" t="s">
        <v>254</v>
      </c>
      <c r="E49" s="4" t="s">
        <v>302</v>
      </c>
      <c r="F49" s="8">
        <v>11.25</v>
      </c>
      <c r="G49" s="8">
        <v>3.7052890125692848</v>
      </c>
      <c r="H49" s="8">
        <v>17.25</v>
      </c>
      <c r="I49" s="8">
        <v>12.297526851634302</v>
      </c>
      <c r="J49" s="8">
        <v>1.5</v>
      </c>
      <c r="K49" s="8">
        <v>0.5</v>
      </c>
      <c r="L49" s="8">
        <v>4.25</v>
      </c>
      <c r="M49" s="8">
        <v>0.35355339059327379</v>
      </c>
      <c r="N49" s="8">
        <v>14.25</v>
      </c>
      <c r="O49" s="8">
        <v>2.875</v>
      </c>
      <c r="P49" s="8">
        <f t="shared" si="2"/>
        <v>4.9565217391304346</v>
      </c>
      <c r="Q49" s="8">
        <f t="shared" si="3"/>
        <v>2.3093280581077287</v>
      </c>
    </row>
    <row r="50" spans="1:17" s="4" customFormat="1" ht="13.5" customHeight="1" x14ac:dyDescent="0.2">
      <c r="A50" s="4" t="s">
        <v>5</v>
      </c>
      <c r="B50" s="4" t="s">
        <v>404</v>
      </c>
      <c r="C50" s="4" t="s">
        <v>280</v>
      </c>
      <c r="D50" s="4" t="s">
        <v>254</v>
      </c>
      <c r="E50" s="4" t="s">
        <v>252</v>
      </c>
      <c r="F50" s="8">
        <v>117.25</v>
      </c>
      <c r="G50" s="8">
        <v>30.611476606005141</v>
      </c>
      <c r="H50" s="8">
        <v>126</v>
      </c>
      <c r="I50" s="8">
        <v>64.99358942747098</v>
      </c>
      <c r="J50" s="8">
        <v>53.25</v>
      </c>
      <c r="K50" s="8">
        <v>13.148986019208225</v>
      </c>
      <c r="L50" s="8">
        <v>47.75</v>
      </c>
      <c r="M50" s="8">
        <v>13.882693062466902</v>
      </c>
      <c r="N50" s="8">
        <v>121.625</v>
      </c>
      <c r="O50" s="8">
        <v>50.5</v>
      </c>
      <c r="P50" s="8">
        <f t="shared" si="2"/>
        <v>2.4084158415841586</v>
      </c>
      <c r="Q50" s="8">
        <f t="shared" si="3"/>
        <v>1.2680845120293169</v>
      </c>
    </row>
    <row r="51" spans="1:17" s="4" customFormat="1" ht="13.5" customHeight="1" x14ac:dyDescent="0.2">
      <c r="A51" s="4" t="s">
        <v>39</v>
      </c>
      <c r="B51" s="4" t="s">
        <v>40</v>
      </c>
      <c r="C51" s="4" t="s">
        <v>356</v>
      </c>
      <c r="D51" s="4" t="s">
        <v>254</v>
      </c>
      <c r="E51" s="4" t="s">
        <v>252</v>
      </c>
      <c r="F51" s="8">
        <v>31.5</v>
      </c>
      <c r="G51" s="8">
        <v>14.314910641239317</v>
      </c>
      <c r="H51" s="8">
        <v>19.25</v>
      </c>
      <c r="I51" s="8">
        <v>11.477332733116464</v>
      </c>
      <c r="J51" s="8">
        <v>62.75</v>
      </c>
      <c r="K51" s="8">
        <v>8.2600948339995881</v>
      </c>
      <c r="L51" s="8">
        <v>54</v>
      </c>
      <c r="M51" s="8">
        <v>20.37972849017703</v>
      </c>
      <c r="N51" s="8">
        <v>25.375</v>
      </c>
      <c r="O51" s="8">
        <v>58.375</v>
      </c>
      <c r="P51" s="8">
        <f t="shared" si="2"/>
        <v>0.43468950749464669</v>
      </c>
      <c r="Q51" s="8">
        <f t="shared" si="3"/>
        <v>-1.2019428225244857</v>
      </c>
    </row>
    <row r="52" spans="1:17" s="4" customFormat="1" ht="13.5" customHeight="1" x14ac:dyDescent="0.2">
      <c r="A52" s="4" t="s">
        <v>20</v>
      </c>
      <c r="B52" s="4" t="s">
        <v>420</v>
      </c>
      <c r="C52" s="4" t="s">
        <v>320</v>
      </c>
      <c r="D52" s="4" t="s">
        <v>254</v>
      </c>
      <c r="E52" s="4" t="s">
        <v>247</v>
      </c>
      <c r="F52" s="8">
        <v>17.5</v>
      </c>
      <c r="G52" s="8">
        <v>10.275375094532237</v>
      </c>
      <c r="H52" s="8">
        <v>18</v>
      </c>
      <c r="I52" s="8">
        <v>12.727922061357855</v>
      </c>
      <c r="J52" s="8">
        <v>4.75</v>
      </c>
      <c r="K52" s="8">
        <v>3.3291640592396967</v>
      </c>
      <c r="L52" s="8">
        <v>5.25</v>
      </c>
      <c r="M52" s="8">
        <v>3.0413812651491097</v>
      </c>
      <c r="N52" s="8">
        <v>17.75</v>
      </c>
      <c r="O52" s="8">
        <v>5</v>
      </c>
      <c r="P52" s="8">
        <f t="shared" si="2"/>
        <v>3.55</v>
      </c>
      <c r="Q52" s="8">
        <f t="shared" si="3"/>
        <v>1.8278190246173196</v>
      </c>
    </row>
    <row r="53" spans="1:17" s="4" customFormat="1" ht="13.5" customHeight="1" x14ac:dyDescent="0.2">
      <c r="A53" s="4" t="s">
        <v>43</v>
      </c>
      <c r="B53" s="4" t="s">
        <v>428</v>
      </c>
      <c r="C53" s="4" t="s">
        <v>376</v>
      </c>
      <c r="D53" s="4" t="s">
        <v>249</v>
      </c>
      <c r="E53" s="4" t="s">
        <v>264</v>
      </c>
      <c r="F53" s="8">
        <v>15.75</v>
      </c>
      <c r="G53" s="8">
        <v>7.1922991224410753</v>
      </c>
      <c r="H53" s="8">
        <v>9</v>
      </c>
      <c r="I53" s="8">
        <v>6.3639610306789276</v>
      </c>
      <c r="J53" s="8">
        <v>35.25</v>
      </c>
      <c r="K53" s="8">
        <v>10.865656906050365</v>
      </c>
      <c r="L53" s="8">
        <v>26.75</v>
      </c>
      <c r="M53" s="8">
        <v>7.4316328398721812</v>
      </c>
      <c r="N53" s="8">
        <v>12.375</v>
      </c>
      <c r="O53" s="8">
        <v>31</v>
      </c>
      <c r="P53" s="8">
        <f t="shared" si="2"/>
        <v>0.39919354838709675</v>
      </c>
      <c r="Q53" s="8">
        <f t="shared" si="3"/>
        <v>-1.3248396903072657</v>
      </c>
    </row>
    <row r="54" spans="1:17" s="4" customFormat="1" ht="13.5" customHeight="1" x14ac:dyDescent="0.2">
      <c r="A54" s="3" t="s">
        <v>100</v>
      </c>
      <c r="B54" s="4" t="s">
        <v>101</v>
      </c>
      <c r="C54" s="4" t="s">
        <v>306</v>
      </c>
      <c r="D54" s="4" t="s">
        <v>249</v>
      </c>
      <c r="E54" s="4" t="s">
        <v>264</v>
      </c>
      <c r="F54" s="8">
        <v>30.75</v>
      </c>
      <c r="G54" s="8">
        <v>16.615128648313259</v>
      </c>
      <c r="H54" s="8">
        <v>15.75</v>
      </c>
      <c r="I54" s="8">
        <v>5.5584020485507644</v>
      </c>
      <c r="J54" s="8">
        <v>45.5</v>
      </c>
      <c r="K54" s="8">
        <v>12.678722333105966</v>
      </c>
      <c r="L54" s="8">
        <v>30.75</v>
      </c>
      <c r="M54" s="8">
        <v>12.31868499475492</v>
      </c>
      <c r="N54" s="8">
        <v>23.25</v>
      </c>
      <c r="O54" s="8">
        <v>38.125</v>
      </c>
      <c r="P54" s="8">
        <f t="shared" si="2"/>
        <v>0.60983606557377046</v>
      </c>
      <c r="Q54" s="8">
        <f t="shared" si="3"/>
        <v>-0.71350662134221732</v>
      </c>
    </row>
    <row r="55" spans="1:17" s="4" customFormat="1" ht="13.5" customHeight="1" x14ac:dyDescent="0.2">
      <c r="A55" s="4" t="s">
        <v>219</v>
      </c>
      <c r="B55" s="4" t="s">
        <v>220</v>
      </c>
      <c r="C55" s="4" t="s">
        <v>343</v>
      </c>
      <c r="D55" s="4" t="s">
        <v>249</v>
      </c>
      <c r="E55" s="4" t="s">
        <v>264</v>
      </c>
      <c r="F55" s="8">
        <v>2</v>
      </c>
      <c r="G55" s="8">
        <v>0</v>
      </c>
      <c r="H55" s="8">
        <v>0.25</v>
      </c>
      <c r="I55" s="8">
        <v>0</v>
      </c>
      <c r="J55" s="8">
        <v>11.5</v>
      </c>
      <c r="K55" s="8">
        <v>4.2524502740576891</v>
      </c>
      <c r="L55" s="8">
        <v>1.75</v>
      </c>
      <c r="M55" s="8">
        <v>1.7677669529663689</v>
      </c>
      <c r="N55" s="8">
        <v>1.125</v>
      </c>
      <c r="O55" s="8">
        <v>6.625</v>
      </c>
      <c r="P55" s="8">
        <f t="shared" si="2"/>
        <v>0.16981132075471697</v>
      </c>
      <c r="Q55" s="8">
        <f t="shared" si="3"/>
        <v>-2.5579954531208866</v>
      </c>
    </row>
    <row r="56" spans="1:17" s="4" customFormat="1" ht="13.5" customHeight="1" x14ac:dyDescent="0.2">
      <c r="A56" s="4" t="s">
        <v>19</v>
      </c>
      <c r="B56" s="4" t="s">
        <v>422</v>
      </c>
      <c r="C56" s="4" t="s">
        <v>333</v>
      </c>
      <c r="D56" s="4" t="s">
        <v>254</v>
      </c>
      <c r="E56" s="4" t="s">
        <v>252</v>
      </c>
      <c r="F56" s="8">
        <v>37.75</v>
      </c>
      <c r="G56" s="8">
        <v>11.411799449108219</v>
      </c>
      <c r="H56" s="8">
        <v>40</v>
      </c>
      <c r="I56" s="8">
        <v>14.972196454317137</v>
      </c>
      <c r="J56" s="8">
        <v>17.5</v>
      </c>
      <c r="K56" s="8">
        <v>4.4064346888007622</v>
      </c>
      <c r="L56" s="8">
        <v>14.25</v>
      </c>
      <c r="M56" s="8">
        <v>5.5</v>
      </c>
      <c r="N56" s="8">
        <v>38.875</v>
      </c>
      <c r="O56" s="8">
        <v>15.875</v>
      </c>
      <c r="P56" s="8">
        <f t="shared" si="2"/>
        <v>2.4488188976377954</v>
      </c>
      <c r="Q56" s="8">
        <f t="shared" si="3"/>
        <v>1.2920860833584367</v>
      </c>
    </row>
    <row r="57" spans="1:17" s="4" customFormat="1" ht="13.5" customHeight="1" x14ac:dyDescent="0.2">
      <c r="A57" s="4" t="s">
        <v>24</v>
      </c>
      <c r="B57" s="4" t="s">
        <v>411</v>
      </c>
      <c r="C57" s="4" t="s">
        <v>297</v>
      </c>
      <c r="D57" s="4" t="s">
        <v>254</v>
      </c>
      <c r="E57" s="4" t="s">
        <v>247</v>
      </c>
      <c r="F57" s="8">
        <v>44.75</v>
      </c>
      <c r="G57" s="8">
        <v>17.726510278863877</v>
      </c>
      <c r="H57" s="8">
        <v>31.5</v>
      </c>
      <c r="I57" s="8">
        <v>19.529891619429605</v>
      </c>
      <c r="J57" s="8">
        <v>8.75</v>
      </c>
      <c r="K57" s="8">
        <v>6.7175144212722016</v>
      </c>
      <c r="L57" s="8">
        <v>6</v>
      </c>
      <c r="M57" s="8">
        <v>6.0621778264910704</v>
      </c>
      <c r="N57" s="8">
        <v>38.125</v>
      </c>
      <c r="O57" s="8">
        <v>7.375</v>
      </c>
      <c r="P57" s="8">
        <f t="shared" si="2"/>
        <v>5.1694915254237293</v>
      </c>
      <c r="Q57" s="8">
        <f t="shared" si="3"/>
        <v>2.3700223830884073</v>
      </c>
    </row>
    <row r="58" spans="1:17" s="4" customFormat="1" ht="13.5" customHeight="1" x14ac:dyDescent="0.2">
      <c r="A58" s="3" t="s">
        <v>79</v>
      </c>
      <c r="B58" s="4" t="s">
        <v>80</v>
      </c>
      <c r="C58" s="4" t="s">
        <v>266</v>
      </c>
      <c r="D58" s="4" t="s">
        <v>254</v>
      </c>
      <c r="E58" s="4" t="s">
        <v>247</v>
      </c>
      <c r="F58" s="8">
        <v>134.75</v>
      </c>
      <c r="G58" s="8">
        <v>17.955384522012704</v>
      </c>
      <c r="H58" s="8">
        <v>91</v>
      </c>
      <c r="I58" s="8">
        <v>26.384970469315796</v>
      </c>
      <c r="J58" s="8">
        <v>49.25</v>
      </c>
      <c r="K58" s="8">
        <v>9.4196160572852801</v>
      </c>
      <c r="L58" s="8">
        <v>54.5</v>
      </c>
      <c r="M58" s="8">
        <v>28.90357532670771</v>
      </c>
      <c r="N58" s="8">
        <v>112.875</v>
      </c>
      <c r="O58" s="8">
        <v>51.875</v>
      </c>
      <c r="P58" s="8">
        <f t="shared" si="2"/>
        <v>2.1759036144578312</v>
      </c>
      <c r="Q58" s="8">
        <f t="shared" si="3"/>
        <v>1.121614651246571</v>
      </c>
    </row>
    <row r="59" spans="1:17" s="4" customFormat="1" ht="13.5" customHeight="1" x14ac:dyDescent="0.2">
      <c r="A59" s="4" t="s">
        <v>64</v>
      </c>
      <c r="B59" s="4" t="s">
        <v>65</v>
      </c>
      <c r="C59" s="4" t="s">
        <v>266</v>
      </c>
      <c r="D59" s="4" t="s">
        <v>254</v>
      </c>
      <c r="E59" s="4" t="s">
        <v>247</v>
      </c>
      <c r="F59" s="8">
        <v>4.5</v>
      </c>
      <c r="G59" s="8">
        <v>2.598076211353316</v>
      </c>
      <c r="H59" s="8">
        <v>2.75</v>
      </c>
      <c r="I59" s="8">
        <v>0.76376261582597371</v>
      </c>
      <c r="J59" s="8">
        <v>0.5</v>
      </c>
      <c r="K59" s="8">
        <v>0</v>
      </c>
      <c r="L59" s="8">
        <v>0</v>
      </c>
      <c r="M59" s="8">
        <v>0</v>
      </c>
      <c r="N59" s="8">
        <v>3.625</v>
      </c>
      <c r="O59" s="8">
        <v>0.25</v>
      </c>
      <c r="P59" s="8">
        <f t="shared" si="2"/>
        <v>14.5</v>
      </c>
      <c r="Q59" s="8">
        <f t="shared" si="3"/>
        <v>3.8579809951275723</v>
      </c>
    </row>
    <row r="60" spans="1:17" s="4" customFormat="1" ht="13.5" customHeight="1" x14ac:dyDescent="0.2">
      <c r="A60" s="4" t="s">
        <v>182</v>
      </c>
      <c r="B60" s="4" t="s">
        <v>183</v>
      </c>
      <c r="C60" s="4" t="s">
        <v>287</v>
      </c>
      <c r="D60" s="4" t="s">
        <v>254</v>
      </c>
      <c r="E60" s="4" t="s">
        <v>252</v>
      </c>
      <c r="F60" s="8">
        <v>10.5</v>
      </c>
      <c r="G60" s="8">
        <v>4.4814432199162511</v>
      </c>
      <c r="H60" s="8">
        <v>2</v>
      </c>
      <c r="I60" s="8">
        <v>0</v>
      </c>
      <c r="J60" s="8">
        <v>12.5</v>
      </c>
      <c r="K60" s="8">
        <v>5.123475382979799</v>
      </c>
      <c r="L60" s="8">
        <v>0.5</v>
      </c>
      <c r="M60" s="8">
        <v>4.4814432199162511</v>
      </c>
      <c r="N60" s="8">
        <v>6.25</v>
      </c>
      <c r="O60" s="8">
        <v>6.5</v>
      </c>
      <c r="P60" s="8">
        <f t="shared" si="2"/>
        <v>0.96153846153846156</v>
      </c>
      <c r="Q60" s="8">
        <f t="shared" si="3"/>
        <v>-5.6583528366367424E-2</v>
      </c>
    </row>
    <row r="61" spans="1:17" s="4" customFormat="1" ht="13.5" customHeight="1" x14ac:dyDescent="0.2">
      <c r="A61" s="3" t="s">
        <v>140</v>
      </c>
      <c r="B61" s="4" t="s">
        <v>141</v>
      </c>
      <c r="C61" s="4" t="s">
        <v>383</v>
      </c>
      <c r="D61" s="4" t="s">
        <v>254</v>
      </c>
      <c r="E61" s="4" t="s">
        <v>252</v>
      </c>
      <c r="F61" s="8">
        <v>9.75</v>
      </c>
      <c r="G61" s="8">
        <v>4.4440972086577943</v>
      </c>
      <c r="H61" s="8">
        <v>2.5</v>
      </c>
      <c r="I61" s="8">
        <v>0.6454972243679028</v>
      </c>
      <c r="J61" s="8">
        <v>23</v>
      </c>
      <c r="K61" s="8">
        <v>8.5440037453175304</v>
      </c>
      <c r="L61" s="8">
        <v>18.75</v>
      </c>
      <c r="M61" s="8">
        <v>7</v>
      </c>
      <c r="N61" s="8">
        <v>6.125</v>
      </c>
      <c r="O61" s="8">
        <v>20.875</v>
      </c>
      <c r="P61" s="8">
        <f t="shared" si="2"/>
        <v>0.29341317365269459</v>
      </c>
      <c r="Q61" s="8">
        <f t="shared" si="3"/>
        <v>-1.7689944483588442</v>
      </c>
    </row>
    <row r="62" spans="1:17" s="4" customFormat="1" ht="13.5" customHeight="1" x14ac:dyDescent="0.2">
      <c r="A62" s="4" t="s">
        <v>201</v>
      </c>
      <c r="B62" s="4" t="s">
        <v>202</v>
      </c>
      <c r="C62" s="4" t="s">
        <v>313</v>
      </c>
      <c r="D62" s="4" t="s">
        <v>249</v>
      </c>
      <c r="E62" s="4" t="s">
        <v>252</v>
      </c>
      <c r="F62" s="8">
        <v>45.25</v>
      </c>
      <c r="G62" s="8">
        <v>6.3426466610293426</v>
      </c>
      <c r="H62" s="8">
        <v>31.25</v>
      </c>
      <c r="I62" s="8">
        <v>8.6156350123868801</v>
      </c>
      <c r="J62" s="8">
        <v>59.5</v>
      </c>
      <c r="K62" s="8">
        <v>13.022416570411705</v>
      </c>
      <c r="L62" s="8">
        <v>79.25</v>
      </c>
      <c r="M62" s="8">
        <v>32.625079821102865</v>
      </c>
      <c r="N62" s="8">
        <v>38.25</v>
      </c>
      <c r="O62" s="8">
        <v>69.375</v>
      </c>
      <c r="P62" s="8">
        <f t="shared" si="2"/>
        <v>0.55135135135135138</v>
      </c>
      <c r="Q62" s="8">
        <f t="shared" si="3"/>
        <v>-0.85895611854481657</v>
      </c>
    </row>
    <row r="63" spans="1:17" s="4" customFormat="1" ht="13.5" customHeight="1" x14ac:dyDescent="0.2">
      <c r="A63" s="3" t="s">
        <v>83</v>
      </c>
      <c r="B63" s="4" t="s">
        <v>84</v>
      </c>
      <c r="C63" s="4" t="s">
        <v>270</v>
      </c>
      <c r="D63" s="4" t="s">
        <v>254</v>
      </c>
      <c r="E63" s="4" t="s">
        <v>252</v>
      </c>
      <c r="F63" s="8">
        <v>323.75</v>
      </c>
      <c r="G63" s="8">
        <v>115.59006228910857</v>
      </c>
      <c r="H63" s="8">
        <v>231.75</v>
      </c>
      <c r="I63" s="8">
        <v>92.705964389209257</v>
      </c>
      <c r="J63" s="8">
        <v>300</v>
      </c>
      <c r="K63" s="8">
        <v>73.939164182454761</v>
      </c>
      <c r="L63" s="8">
        <v>282.25</v>
      </c>
      <c r="M63" s="8">
        <v>82.333038123627304</v>
      </c>
      <c r="N63" s="8">
        <v>277.75</v>
      </c>
      <c r="O63" s="8">
        <v>291.125</v>
      </c>
      <c r="P63" s="8">
        <f t="shared" si="2"/>
        <v>0.95405753542292826</v>
      </c>
      <c r="Q63" s="8">
        <f t="shared" si="3"/>
        <v>-6.7851822821774183E-2</v>
      </c>
    </row>
    <row r="64" spans="1:17" s="4" customFormat="1" ht="13.5" customHeight="1" x14ac:dyDescent="0.2">
      <c r="A64" s="4" t="s">
        <v>32</v>
      </c>
      <c r="B64" s="4" t="s">
        <v>399</v>
      </c>
      <c r="C64" s="4" t="s">
        <v>271</v>
      </c>
      <c r="D64" s="4" t="s">
        <v>246</v>
      </c>
      <c r="E64" s="4" t="s">
        <v>252</v>
      </c>
      <c r="F64" s="8">
        <v>34</v>
      </c>
      <c r="G64" s="8">
        <v>6.5447179720239541</v>
      </c>
      <c r="H64" s="8">
        <v>24.75</v>
      </c>
      <c r="I64" s="8">
        <v>8.3802844024929524</v>
      </c>
      <c r="J64" s="8">
        <v>2.75</v>
      </c>
      <c r="K64" s="8">
        <v>0.35355339059327379</v>
      </c>
      <c r="L64" s="8">
        <v>1</v>
      </c>
      <c r="M64" s="8">
        <v>0.70710678118654757</v>
      </c>
      <c r="N64" s="8">
        <v>29.375</v>
      </c>
      <c r="O64" s="8">
        <v>1.875</v>
      </c>
      <c r="P64" s="8">
        <f t="shared" si="2"/>
        <v>15.666666666666666</v>
      </c>
      <c r="Q64" s="8">
        <f t="shared" si="3"/>
        <v>3.9696263509564811</v>
      </c>
    </row>
    <row r="65" spans="1:17" s="4" customFormat="1" ht="13.5" customHeight="1" x14ac:dyDescent="0.2">
      <c r="A65" s="3" t="s">
        <v>92</v>
      </c>
      <c r="B65" s="4" t="s">
        <v>93</v>
      </c>
      <c r="C65" s="4" t="s">
        <v>289</v>
      </c>
      <c r="D65" s="4" t="s">
        <v>249</v>
      </c>
      <c r="E65" s="4" t="s">
        <v>247</v>
      </c>
      <c r="F65" s="8">
        <v>71.25</v>
      </c>
      <c r="G65" s="8">
        <v>30.768964341795233</v>
      </c>
      <c r="H65" s="8">
        <v>40</v>
      </c>
      <c r="I65" s="8">
        <v>21.067352309517524</v>
      </c>
      <c r="J65" s="8">
        <v>100.5</v>
      </c>
      <c r="K65" s="8">
        <v>21.573517716558573</v>
      </c>
      <c r="L65" s="8">
        <v>100.5</v>
      </c>
      <c r="M65" s="8">
        <v>35.027370250515048</v>
      </c>
      <c r="N65" s="8">
        <v>55.625</v>
      </c>
      <c r="O65" s="8">
        <v>100.5</v>
      </c>
      <c r="P65" s="8">
        <f t="shared" si="2"/>
        <v>0.55348258706467657</v>
      </c>
      <c r="Q65" s="8">
        <f t="shared" si="3"/>
        <v>-0.85339016532516865</v>
      </c>
    </row>
    <row r="66" spans="1:17" s="4" customFormat="1" ht="13.5" customHeight="1" x14ac:dyDescent="0.2">
      <c r="A66" s="4" t="s">
        <v>186</v>
      </c>
      <c r="B66" s="4" t="s">
        <v>187</v>
      </c>
      <c r="C66" s="4" t="s">
        <v>387</v>
      </c>
      <c r="D66" s="4" t="s">
        <v>249</v>
      </c>
      <c r="E66" s="4" t="s">
        <v>327</v>
      </c>
      <c r="F66" s="8">
        <v>10.25</v>
      </c>
      <c r="G66" s="8">
        <v>3.1457643480294792</v>
      </c>
      <c r="H66" s="8">
        <v>4.25</v>
      </c>
      <c r="I66" s="8">
        <v>1.6072751268321588</v>
      </c>
      <c r="J66" s="8">
        <v>11.75</v>
      </c>
      <c r="K66" s="8">
        <v>2.4958298553119898</v>
      </c>
      <c r="L66" s="8">
        <v>22.75</v>
      </c>
      <c r="M66" s="8">
        <v>3.1457643480294792</v>
      </c>
      <c r="N66" s="8">
        <v>7.25</v>
      </c>
      <c r="O66" s="8">
        <v>17.25</v>
      </c>
      <c r="P66" s="8">
        <f t="shared" si="2"/>
        <v>0.42028985507246375</v>
      </c>
      <c r="Q66" s="8">
        <f t="shared" si="3"/>
        <v>-1.250543461650597</v>
      </c>
    </row>
    <row r="67" spans="1:17" s="4" customFormat="1" ht="13.5" customHeight="1" x14ac:dyDescent="0.2">
      <c r="A67" s="3" t="s">
        <v>130</v>
      </c>
      <c r="B67" s="4" t="s">
        <v>131</v>
      </c>
      <c r="C67" s="4" t="s">
        <v>355</v>
      </c>
      <c r="D67" s="4" t="s">
        <v>254</v>
      </c>
      <c r="E67" s="4" t="s">
        <v>252</v>
      </c>
      <c r="F67" s="8">
        <v>33.5</v>
      </c>
      <c r="G67" s="8">
        <v>16.209565077447326</v>
      </c>
      <c r="H67" s="8">
        <v>15.75</v>
      </c>
      <c r="I67" s="8">
        <v>6.3426466610293426</v>
      </c>
      <c r="J67" s="8">
        <v>36</v>
      </c>
      <c r="K67" s="8">
        <v>6.6458006791256281</v>
      </c>
      <c r="L67" s="8">
        <v>30.25</v>
      </c>
      <c r="M67" s="8">
        <v>10.734484927869929</v>
      </c>
      <c r="N67" s="8">
        <v>24.625</v>
      </c>
      <c r="O67" s="8">
        <v>33.125</v>
      </c>
      <c r="P67" s="8">
        <f t="shared" si="2"/>
        <v>0.74339622641509429</v>
      </c>
      <c r="Q67" s="8">
        <f t="shared" si="3"/>
        <v>-0.42779672999418533</v>
      </c>
    </row>
    <row r="68" spans="1:17" s="4" customFormat="1" ht="13.5" customHeight="1" x14ac:dyDescent="0.2">
      <c r="A68" s="3" t="s">
        <v>75</v>
      </c>
      <c r="B68" s="4" t="s">
        <v>76</v>
      </c>
      <c r="C68" s="4" t="s">
        <v>263</v>
      </c>
      <c r="D68" s="4" t="s">
        <v>249</v>
      </c>
      <c r="E68" s="4" t="s">
        <v>264</v>
      </c>
      <c r="F68" s="8">
        <v>17.5</v>
      </c>
      <c r="G68" s="8">
        <v>6.6143782776614763</v>
      </c>
      <c r="H68" s="8">
        <v>7.25</v>
      </c>
      <c r="I68" s="8">
        <v>1.9311050377094112</v>
      </c>
      <c r="J68" s="8">
        <v>23.5</v>
      </c>
      <c r="K68" s="8">
        <v>13.726495061255319</v>
      </c>
      <c r="L68" s="8">
        <v>18.5</v>
      </c>
      <c r="M68" s="8">
        <v>9.0046284394933984</v>
      </c>
      <c r="N68" s="8">
        <v>12.375</v>
      </c>
      <c r="O68" s="8">
        <v>21</v>
      </c>
      <c r="P68" s="8">
        <f t="shared" si="2"/>
        <v>0.5892857142857143</v>
      </c>
      <c r="Q68" s="8">
        <f t="shared" si="3"/>
        <v>-0.76296080269915068</v>
      </c>
    </row>
    <row r="69" spans="1:17" s="4" customFormat="1" ht="13.5" customHeight="1" x14ac:dyDescent="0.2">
      <c r="A69" s="4" t="s">
        <v>225</v>
      </c>
      <c r="B69" s="4" t="s">
        <v>226</v>
      </c>
      <c r="C69" s="4" t="s">
        <v>316</v>
      </c>
      <c r="D69" s="4" t="s">
        <v>254</v>
      </c>
      <c r="E69" s="4" t="s">
        <v>247</v>
      </c>
      <c r="F69" s="8">
        <v>36.75</v>
      </c>
      <c r="G69" s="8">
        <v>3.25</v>
      </c>
      <c r="H69" s="8">
        <v>23.75</v>
      </c>
      <c r="I69" s="8">
        <v>1.8427786989579984</v>
      </c>
      <c r="J69" s="8">
        <v>7.75</v>
      </c>
      <c r="K69" s="8">
        <v>1.6520189667999174</v>
      </c>
      <c r="L69" s="8">
        <v>14.75</v>
      </c>
      <c r="M69" s="8">
        <v>3.3291640592396936</v>
      </c>
      <c r="N69" s="8">
        <v>30.25</v>
      </c>
      <c r="O69" s="8">
        <v>11.25</v>
      </c>
      <c r="P69" s="8">
        <f t="shared" si="2"/>
        <v>2.6888888888888891</v>
      </c>
      <c r="Q69" s="8">
        <f t="shared" si="3"/>
        <v>1.4270101409449198</v>
      </c>
    </row>
    <row r="70" spans="1:17" s="4" customFormat="1" ht="13.5" customHeight="1" x14ac:dyDescent="0.2">
      <c r="A70" s="4" t="s">
        <v>178</v>
      </c>
      <c r="B70" s="4" t="s">
        <v>179</v>
      </c>
      <c r="C70" s="4" t="s">
        <v>296</v>
      </c>
      <c r="D70" s="4" t="s">
        <v>254</v>
      </c>
      <c r="E70" s="4" t="s">
        <v>252</v>
      </c>
      <c r="F70" s="8">
        <v>15.25</v>
      </c>
      <c r="G70" s="8">
        <v>2.4748737341529163</v>
      </c>
      <c r="H70" s="8">
        <v>6.5</v>
      </c>
      <c r="I70" s="8">
        <v>3.0550504633038935</v>
      </c>
      <c r="J70" s="8">
        <v>23.5</v>
      </c>
      <c r="K70" s="8">
        <v>4.6457866215887886</v>
      </c>
      <c r="L70" s="8">
        <v>8.75</v>
      </c>
      <c r="M70" s="8">
        <v>2.4748737341529163</v>
      </c>
      <c r="N70" s="8">
        <v>10.875</v>
      </c>
      <c r="O70" s="8">
        <v>16.125</v>
      </c>
      <c r="P70" s="8">
        <f t="shared" si="2"/>
        <v>0.67441860465116277</v>
      </c>
      <c r="Q70" s="8">
        <f t="shared" si="3"/>
        <v>-0.56828375957452582</v>
      </c>
    </row>
    <row r="71" spans="1:17" s="4" customFormat="1" ht="13.5" customHeight="1" x14ac:dyDescent="0.2">
      <c r="A71" s="4" t="s">
        <v>14</v>
      </c>
      <c r="B71" s="4" t="s">
        <v>403</v>
      </c>
      <c r="C71" s="4" t="s">
        <v>279</v>
      </c>
      <c r="D71" s="4" t="s">
        <v>254</v>
      </c>
      <c r="E71" s="4" t="s">
        <v>247</v>
      </c>
      <c r="F71" s="8">
        <v>47.25</v>
      </c>
      <c r="G71" s="8">
        <v>10.282468899377555</v>
      </c>
      <c r="H71" s="8">
        <v>47.25</v>
      </c>
      <c r="I71" s="8">
        <v>14.550916351442154</v>
      </c>
      <c r="J71" s="8">
        <v>19</v>
      </c>
      <c r="K71" s="8">
        <v>6.8190908484929276</v>
      </c>
      <c r="L71" s="8">
        <v>19.75</v>
      </c>
      <c r="M71" s="8">
        <v>5.1214418542698175</v>
      </c>
      <c r="N71" s="8">
        <v>47.25</v>
      </c>
      <c r="O71" s="8">
        <v>19.375</v>
      </c>
      <c r="P71" s="8">
        <f t="shared" si="2"/>
        <v>2.4387096774193546</v>
      </c>
      <c r="Q71" s="8">
        <f t="shared" si="3"/>
        <v>1.2861180189468351</v>
      </c>
    </row>
    <row r="72" spans="1:17" s="4" customFormat="1" ht="13.5" customHeight="1" x14ac:dyDescent="0.2">
      <c r="A72" s="3" t="s">
        <v>103</v>
      </c>
      <c r="B72" s="4" t="s">
        <v>104</v>
      </c>
      <c r="C72" s="4" t="s">
        <v>310</v>
      </c>
      <c r="D72" s="4" t="s">
        <v>254</v>
      </c>
      <c r="E72" s="4" t="s">
        <v>252</v>
      </c>
      <c r="F72" s="8">
        <v>193.75</v>
      </c>
      <c r="G72" s="8">
        <v>51.741947843762766</v>
      </c>
      <c r="H72" s="8">
        <v>131</v>
      </c>
      <c r="I72" s="8">
        <v>54.006172486732169</v>
      </c>
      <c r="J72" s="8">
        <v>120</v>
      </c>
      <c r="K72" s="8">
        <v>31.083221626251461</v>
      </c>
      <c r="L72" s="8">
        <v>109.5</v>
      </c>
      <c r="M72" s="8">
        <v>35.337656968169242</v>
      </c>
      <c r="N72" s="8">
        <v>162.375</v>
      </c>
      <c r="O72" s="8">
        <v>114.75</v>
      </c>
      <c r="P72" s="8">
        <f t="shared" ref="P72:P103" si="4">N72/O72</f>
        <v>1.4150326797385622</v>
      </c>
      <c r="Q72" s="8">
        <f t="shared" ref="Q72:Q103" si="5">LOG(P72,2)</f>
        <v>0.50083537203407325</v>
      </c>
    </row>
    <row r="73" spans="1:17" s="4" customFormat="1" ht="13.5" customHeight="1" x14ac:dyDescent="0.2">
      <c r="A73" s="4" t="s">
        <v>158</v>
      </c>
      <c r="B73" s="3" t="s">
        <v>159</v>
      </c>
      <c r="C73" s="4" t="s">
        <v>351</v>
      </c>
      <c r="D73" s="4" t="s">
        <v>249</v>
      </c>
      <c r="E73" s="4" t="s">
        <v>247</v>
      </c>
      <c r="F73" s="8">
        <v>86.25</v>
      </c>
      <c r="G73" s="8">
        <v>24.743265076918743</v>
      </c>
      <c r="H73" s="8">
        <v>93.5</v>
      </c>
      <c r="I73" s="8">
        <v>41.355168963504433</v>
      </c>
      <c r="J73" s="8">
        <v>78</v>
      </c>
      <c r="K73" s="8">
        <v>30.358963530836601</v>
      </c>
      <c r="L73" s="8">
        <v>99.25</v>
      </c>
      <c r="M73" s="8">
        <v>24.743265076918743</v>
      </c>
      <c r="N73" s="8">
        <v>89.875</v>
      </c>
      <c r="O73" s="8">
        <v>88.625</v>
      </c>
      <c r="P73" s="8">
        <f t="shared" si="4"/>
        <v>1.0141043723554302</v>
      </c>
      <c r="Q73" s="8">
        <f t="shared" si="5"/>
        <v>2.0206143199781659E-2</v>
      </c>
    </row>
    <row r="74" spans="1:17" s="4" customFormat="1" ht="13.5" customHeight="1" x14ac:dyDescent="0.2">
      <c r="A74" s="4" t="s">
        <v>148</v>
      </c>
      <c r="B74" s="4" t="s">
        <v>423</v>
      </c>
      <c r="C74" s="4" t="s">
        <v>347</v>
      </c>
      <c r="D74" s="4" t="s">
        <v>254</v>
      </c>
      <c r="E74" s="4" t="s">
        <v>247</v>
      </c>
      <c r="F74" s="8">
        <v>420.25</v>
      </c>
      <c r="G74" s="8">
        <v>106.94030655775524</v>
      </c>
      <c r="H74" s="8">
        <v>305.75</v>
      </c>
      <c r="I74" s="8">
        <v>56.733844983983474</v>
      </c>
      <c r="J74" s="8">
        <v>534.25</v>
      </c>
      <c r="K74" s="8">
        <v>88.662633053615096</v>
      </c>
      <c r="L74" s="8">
        <v>433.25</v>
      </c>
      <c r="M74" s="8">
        <v>106.94030655775524</v>
      </c>
      <c r="N74" s="8">
        <v>363</v>
      </c>
      <c r="O74" s="8">
        <v>483.75</v>
      </c>
      <c r="P74" s="8">
        <f t="shared" si="4"/>
        <v>0.75038759689922485</v>
      </c>
      <c r="Q74" s="8">
        <f t="shared" si="5"/>
        <v>-0.41429211303602187</v>
      </c>
    </row>
    <row r="75" spans="1:17" s="4" customFormat="1" ht="13.5" customHeight="1" x14ac:dyDescent="0.2">
      <c r="A75" s="4" t="s">
        <v>180</v>
      </c>
      <c r="B75" s="4" t="s">
        <v>181</v>
      </c>
      <c r="C75" s="4" t="s">
        <v>286</v>
      </c>
      <c r="D75" s="4" t="s">
        <v>254</v>
      </c>
      <c r="E75" s="4" t="s">
        <v>252</v>
      </c>
      <c r="F75" s="8">
        <v>2.25</v>
      </c>
      <c r="G75" s="8">
        <v>1.0606601717798212</v>
      </c>
      <c r="H75" s="8">
        <v>8.25</v>
      </c>
      <c r="I75" s="8">
        <v>3.3509948771471834</v>
      </c>
      <c r="J75" s="8">
        <v>0.5</v>
      </c>
      <c r="K75" s="8">
        <v>0</v>
      </c>
      <c r="L75" s="8">
        <v>5.5</v>
      </c>
      <c r="M75" s="8">
        <v>1.0606601717798212</v>
      </c>
      <c r="N75" s="8">
        <v>5.25</v>
      </c>
      <c r="O75" s="8">
        <v>3</v>
      </c>
      <c r="P75" s="8">
        <f t="shared" si="4"/>
        <v>1.75</v>
      </c>
      <c r="Q75" s="8">
        <f t="shared" si="5"/>
        <v>0.80735492205760406</v>
      </c>
    </row>
    <row r="76" spans="1:17" s="4" customFormat="1" ht="13.5" customHeight="1" x14ac:dyDescent="0.2">
      <c r="A76" s="3" t="s">
        <v>106</v>
      </c>
      <c r="B76" s="4" t="s">
        <v>107</v>
      </c>
      <c r="C76" s="4" t="s">
        <v>322</v>
      </c>
      <c r="D76" s="4" t="s">
        <v>249</v>
      </c>
      <c r="E76" s="4" t="s">
        <v>264</v>
      </c>
      <c r="F76" s="8">
        <v>10.5</v>
      </c>
      <c r="G76" s="8">
        <v>6.7391888730519094</v>
      </c>
      <c r="H76" s="8">
        <v>3.25</v>
      </c>
      <c r="I76" s="8">
        <v>1.0606601717798212</v>
      </c>
      <c r="J76" s="8">
        <v>27.25</v>
      </c>
      <c r="K76" s="8">
        <v>10.135539781712007</v>
      </c>
      <c r="L76" s="8">
        <v>23.75</v>
      </c>
      <c r="M76" s="8">
        <v>5.2658490926598596</v>
      </c>
      <c r="N76" s="8">
        <v>6.875</v>
      </c>
      <c r="O76" s="8">
        <v>25.5</v>
      </c>
      <c r="P76" s="8">
        <f t="shared" si="4"/>
        <v>0.26960784313725489</v>
      </c>
      <c r="Q76" s="8">
        <f t="shared" si="5"/>
        <v>-1.8910656284468361</v>
      </c>
    </row>
    <row r="77" spans="1:17" s="4" customFormat="1" ht="13.5" customHeight="1" x14ac:dyDescent="0.2">
      <c r="A77" s="4" t="s">
        <v>238</v>
      </c>
      <c r="B77" s="4" t="s">
        <v>431</v>
      </c>
      <c r="C77" s="4" t="s">
        <v>386</v>
      </c>
      <c r="D77" s="4" t="s">
        <v>254</v>
      </c>
      <c r="E77" s="4" t="s">
        <v>247</v>
      </c>
      <c r="F77" s="8">
        <v>5.25</v>
      </c>
      <c r="G77" s="8">
        <v>3.1819805153394638</v>
      </c>
      <c r="H77" s="8">
        <v>9.75</v>
      </c>
      <c r="I77" s="8">
        <v>3.6055512754639891</v>
      </c>
      <c r="J77" s="8">
        <v>0.75</v>
      </c>
      <c r="K77" s="8">
        <v>0</v>
      </c>
      <c r="L77" s="8">
        <v>5.25</v>
      </c>
      <c r="M77" s="8">
        <v>1.3228756555322954</v>
      </c>
      <c r="N77" s="8">
        <v>7.5</v>
      </c>
      <c r="O77" s="8">
        <v>3</v>
      </c>
      <c r="P77" s="8">
        <f t="shared" si="4"/>
        <v>2.5</v>
      </c>
      <c r="Q77" s="8">
        <f t="shared" si="5"/>
        <v>1.3219280948873624</v>
      </c>
    </row>
    <row r="78" spans="1:17" s="4" customFormat="1" ht="13.5" customHeight="1" x14ac:dyDescent="0.2">
      <c r="A78" s="4" t="s">
        <v>176</v>
      </c>
      <c r="B78" s="4" t="s">
        <v>177</v>
      </c>
      <c r="C78" s="4" t="s">
        <v>267</v>
      </c>
      <c r="D78" s="4" t="s">
        <v>254</v>
      </c>
      <c r="E78" s="4" t="s">
        <v>247</v>
      </c>
      <c r="F78" s="8">
        <v>13.25</v>
      </c>
      <c r="G78" s="8">
        <v>4.536885862938731</v>
      </c>
      <c r="H78" s="8">
        <v>8</v>
      </c>
      <c r="I78" s="8">
        <v>2.0207259421636907</v>
      </c>
      <c r="J78" s="8">
        <v>21.75</v>
      </c>
      <c r="K78" s="8">
        <v>12.147530613256341</v>
      </c>
      <c r="L78" s="8">
        <v>1.75</v>
      </c>
      <c r="M78" s="8">
        <v>4.536885862938731</v>
      </c>
      <c r="N78" s="8">
        <v>10.625</v>
      </c>
      <c r="O78" s="8">
        <v>11.75</v>
      </c>
      <c r="P78" s="8">
        <f t="shared" si="4"/>
        <v>0.9042553191489362</v>
      </c>
      <c r="Q78" s="8">
        <f t="shared" si="5"/>
        <v>-0.14519791553993558</v>
      </c>
    </row>
    <row r="79" spans="1:17" s="4" customFormat="1" ht="13.5" customHeight="1" x14ac:dyDescent="0.2">
      <c r="A79" s="3" t="s">
        <v>77</v>
      </c>
      <c r="B79" s="4" t="s">
        <v>78</v>
      </c>
      <c r="C79" s="4" t="s">
        <v>265</v>
      </c>
      <c r="D79" s="4" t="s">
        <v>254</v>
      </c>
      <c r="E79" s="4" t="s">
        <v>247</v>
      </c>
      <c r="F79" s="8">
        <v>54.5</v>
      </c>
      <c r="G79" s="8">
        <v>21.033703113495413</v>
      </c>
      <c r="H79" s="8">
        <v>23.5</v>
      </c>
      <c r="I79" s="8">
        <v>12.919623317522328</v>
      </c>
      <c r="J79" s="8">
        <v>73</v>
      </c>
      <c r="K79" s="8">
        <v>36.279011379400444</v>
      </c>
      <c r="L79" s="8">
        <v>49</v>
      </c>
      <c r="M79" s="8">
        <v>49.219745360305694</v>
      </c>
      <c r="N79" s="8">
        <v>39</v>
      </c>
      <c r="O79" s="8">
        <v>61</v>
      </c>
      <c r="P79" s="8">
        <f t="shared" si="4"/>
        <v>0.63934426229508201</v>
      </c>
      <c r="Q79" s="8">
        <f t="shared" si="5"/>
        <v>-0.64533511870063787</v>
      </c>
    </row>
    <row r="80" spans="1:17" s="4" customFormat="1" ht="13.5" customHeight="1" x14ac:dyDescent="0.2">
      <c r="A80" s="4" t="s">
        <v>68</v>
      </c>
      <c r="B80" s="4" t="s">
        <v>433</v>
      </c>
      <c r="C80" s="4" t="s">
        <v>395</v>
      </c>
      <c r="D80" s="4" t="s">
        <v>254</v>
      </c>
      <c r="E80" s="4" t="s">
        <v>247</v>
      </c>
      <c r="F80" s="8">
        <v>0</v>
      </c>
      <c r="G80" s="8">
        <v>0</v>
      </c>
      <c r="H80" s="8">
        <v>0</v>
      </c>
      <c r="I80" s="8">
        <v>0</v>
      </c>
      <c r="J80" s="8">
        <v>8.25</v>
      </c>
      <c r="K80" s="8">
        <v>7</v>
      </c>
      <c r="L80" s="8">
        <v>5</v>
      </c>
      <c r="M80" s="8">
        <v>0</v>
      </c>
      <c r="N80" s="8">
        <v>0</v>
      </c>
      <c r="O80" s="8">
        <v>6.625</v>
      </c>
      <c r="P80" s="8" t="s">
        <v>446</v>
      </c>
      <c r="Q80" s="8" t="s">
        <v>446</v>
      </c>
    </row>
    <row r="81" spans="1:17" s="4" customFormat="1" ht="13.5" customHeight="1" x14ac:dyDescent="0.2">
      <c r="A81" s="4" t="s">
        <v>184</v>
      </c>
      <c r="B81" s="4" t="s">
        <v>185</v>
      </c>
      <c r="C81" s="4" t="s">
        <v>321</v>
      </c>
      <c r="D81" s="4" t="s">
        <v>254</v>
      </c>
      <c r="E81" s="4" t="s">
        <v>247</v>
      </c>
      <c r="F81" s="8">
        <v>10.5</v>
      </c>
      <c r="G81" s="8">
        <v>4.2720018726587652</v>
      </c>
      <c r="H81" s="8">
        <v>4.5</v>
      </c>
      <c r="I81" s="8">
        <v>3.5</v>
      </c>
      <c r="J81" s="8">
        <v>44</v>
      </c>
      <c r="K81" s="8">
        <v>37.978063843926186</v>
      </c>
      <c r="L81" s="8">
        <v>20.25</v>
      </c>
      <c r="M81" s="8">
        <v>4.2720018726587652</v>
      </c>
      <c r="N81" s="8">
        <v>7.5</v>
      </c>
      <c r="O81" s="8">
        <v>32.125</v>
      </c>
      <c r="P81" s="8">
        <f t="shared" ref="P81:P112" si="6">N81/O81</f>
        <v>0.23346303501945526</v>
      </c>
      <c r="Q81" s="8">
        <f t="shared" ref="Q81:Q112" si="7">LOG(P81,2)</f>
        <v>-2.0987339535853593</v>
      </c>
    </row>
    <row r="82" spans="1:17" s="4" customFormat="1" ht="13.5" customHeight="1" x14ac:dyDescent="0.2">
      <c r="A82" s="4" t="s">
        <v>46</v>
      </c>
      <c r="B82" s="4" t="s">
        <v>47</v>
      </c>
      <c r="C82" s="4" t="s">
        <v>339</v>
      </c>
      <c r="D82" s="4" t="s">
        <v>249</v>
      </c>
      <c r="E82" s="4" t="s">
        <v>336</v>
      </c>
      <c r="F82" s="8">
        <v>39.25</v>
      </c>
      <c r="G82" s="8">
        <v>13.110905130208721</v>
      </c>
      <c r="H82" s="8">
        <v>16</v>
      </c>
      <c r="I82" s="8">
        <v>4.2622372841814737</v>
      </c>
      <c r="J82" s="8">
        <v>53</v>
      </c>
      <c r="K82" s="8">
        <v>12.909944487358056</v>
      </c>
      <c r="L82" s="8">
        <v>53.75</v>
      </c>
      <c r="M82" s="8">
        <v>16.923233536571352</v>
      </c>
      <c r="N82" s="8">
        <v>27.625</v>
      </c>
      <c r="O82" s="8">
        <v>53.375</v>
      </c>
      <c r="P82" s="8">
        <f t="shared" si="6"/>
        <v>0.51756440281030447</v>
      </c>
      <c r="Q82" s="8">
        <f t="shared" si="7"/>
        <v>-0.9501897002290588</v>
      </c>
    </row>
    <row r="83" spans="1:17" s="4" customFormat="1" ht="13.5" customHeight="1" x14ac:dyDescent="0.2">
      <c r="A83" s="1" t="s">
        <v>444</v>
      </c>
      <c r="B83" s="4" t="s">
        <v>167</v>
      </c>
      <c r="C83" s="5" t="s">
        <v>443</v>
      </c>
      <c r="D83" s="5" t="s">
        <v>254</v>
      </c>
      <c r="E83" s="5" t="s">
        <v>247</v>
      </c>
      <c r="F83" s="8">
        <v>34.5</v>
      </c>
      <c r="G83" s="8">
        <v>16.982834470919943</v>
      </c>
      <c r="H83" s="8">
        <v>14.75</v>
      </c>
      <c r="I83" s="8">
        <v>4.3108390521258517</v>
      </c>
      <c r="J83" s="8">
        <v>36.25</v>
      </c>
      <c r="K83" s="8">
        <v>17.866985382729418</v>
      </c>
      <c r="L83" s="8">
        <v>15.5</v>
      </c>
      <c r="M83" s="8">
        <v>16.982834470919943</v>
      </c>
      <c r="N83" s="8">
        <v>24.625</v>
      </c>
      <c r="O83" s="8">
        <v>25.875</v>
      </c>
      <c r="P83" s="8">
        <f t="shared" si="6"/>
        <v>0.95169082125603865</v>
      </c>
      <c r="Q83" s="8">
        <f t="shared" si="7"/>
        <v>-7.1435138042948959E-2</v>
      </c>
    </row>
    <row r="84" spans="1:17" s="4" customFormat="1" ht="13.5" customHeight="1" x14ac:dyDescent="0.2">
      <c r="A84" s="3" t="s">
        <v>114</v>
      </c>
      <c r="B84" s="4" t="s">
        <v>115</v>
      </c>
      <c r="C84" s="4" t="s">
        <v>329</v>
      </c>
      <c r="D84" s="4" t="s">
        <v>246</v>
      </c>
      <c r="E84" s="4" t="s">
        <v>247</v>
      </c>
      <c r="F84" s="8">
        <v>10.75</v>
      </c>
      <c r="G84" s="8">
        <v>8.4397373576828016</v>
      </c>
      <c r="H84" s="8">
        <v>2.25</v>
      </c>
      <c r="I84" s="8">
        <v>1</v>
      </c>
      <c r="J84" s="8">
        <v>14.75</v>
      </c>
      <c r="K84" s="8">
        <v>9.0875372534770555</v>
      </c>
      <c r="L84" s="8">
        <v>9.75</v>
      </c>
      <c r="M84" s="8">
        <v>1.75</v>
      </c>
      <c r="N84" s="8">
        <v>6.5</v>
      </c>
      <c r="O84" s="8">
        <v>12.25</v>
      </c>
      <c r="P84" s="8">
        <f t="shared" si="6"/>
        <v>0.53061224489795922</v>
      </c>
      <c r="Q84" s="8">
        <f t="shared" si="7"/>
        <v>-0.91427012597411605</v>
      </c>
    </row>
    <row r="85" spans="1:17" s="4" customFormat="1" ht="13.5" customHeight="1" x14ac:dyDescent="0.2">
      <c r="A85" s="4" t="s">
        <v>153</v>
      </c>
      <c r="B85" s="4" t="s">
        <v>154</v>
      </c>
      <c r="C85" s="4" t="s">
        <v>285</v>
      </c>
      <c r="D85" s="4" t="s">
        <v>249</v>
      </c>
      <c r="E85" s="4" t="s">
        <v>247</v>
      </c>
      <c r="F85" s="8">
        <v>96</v>
      </c>
      <c r="G85" s="8">
        <v>21.75239450420727</v>
      </c>
      <c r="H85" s="8">
        <v>111.25</v>
      </c>
      <c r="I85" s="8">
        <v>13.91866253153178</v>
      </c>
      <c r="J85" s="8">
        <v>88.75</v>
      </c>
      <c r="K85" s="8">
        <v>7.9306893353184211</v>
      </c>
      <c r="L85" s="8">
        <v>110.75</v>
      </c>
      <c r="M85" s="8">
        <v>21.75239450420727</v>
      </c>
      <c r="N85" s="8">
        <v>103.625</v>
      </c>
      <c r="O85" s="8">
        <v>99.75</v>
      </c>
      <c r="P85" s="8">
        <f t="shared" si="6"/>
        <v>1.0388471177944862</v>
      </c>
      <c r="Q85" s="8">
        <f t="shared" si="7"/>
        <v>5.4983355273404651E-2</v>
      </c>
    </row>
    <row r="86" spans="1:17" s="4" customFormat="1" ht="13.5" customHeight="1" x14ac:dyDescent="0.2">
      <c r="A86" s="4" t="s">
        <v>212</v>
      </c>
      <c r="B86" s="4" t="s">
        <v>213</v>
      </c>
      <c r="C86" s="4" t="s">
        <v>340</v>
      </c>
      <c r="D86" s="4" t="s">
        <v>254</v>
      </c>
      <c r="E86" s="4" t="s">
        <v>247</v>
      </c>
      <c r="F86" s="8">
        <v>4.5</v>
      </c>
      <c r="G86" s="8">
        <v>4.2426406871192848</v>
      </c>
      <c r="H86" s="8">
        <v>4.5</v>
      </c>
      <c r="I86" s="8">
        <v>3.5</v>
      </c>
      <c r="J86" s="8">
        <v>19.75</v>
      </c>
      <c r="K86" s="8">
        <v>7.7835296192237475</v>
      </c>
      <c r="L86" s="8">
        <v>5.25</v>
      </c>
      <c r="M86" s="8">
        <v>2.179449471770337</v>
      </c>
      <c r="N86" s="8">
        <v>4.5</v>
      </c>
      <c r="O86" s="8">
        <v>12.5</v>
      </c>
      <c r="P86" s="8">
        <f t="shared" si="6"/>
        <v>0.36</v>
      </c>
      <c r="Q86" s="8">
        <f t="shared" si="7"/>
        <v>-1.4739311883324124</v>
      </c>
    </row>
    <row r="87" spans="1:17" s="4" customFormat="1" ht="13.5" customHeight="1" x14ac:dyDescent="0.2">
      <c r="A87" s="3" t="s">
        <v>132</v>
      </c>
      <c r="B87" s="4" t="s">
        <v>133</v>
      </c>
      <c r="C87" s="4" t="s">
        <v>358</v>
      </c>
      <c r="D87" s="4" t="s">
        <v>254</v>
      </c>
      <c r="E87" s="4" t="s">
        <v>252</v>
      </c>
      <c r="F87" s="8">
        <v>57.5</v>
      </c>
      <c r="G87" s="8">
        <v>17.965244223221681</v>
      </c>
      <c r="H87" s="8">
        <v>32</v>
      </c>
      <c r="I87" s="8">
        <v>9.8573153884141629</v>
      </c>
      <c r="J87" s="8">
        <v>74.25</v>
      </c>
      <c r="K87" s="8">
        <v>18.034111197025116</v>
      </c>
      <c r="L87" s="8">
        <v>52.5</v>
      </c>
      <c r="M87" s="8">
        <v>19.73364301558804</v>
      </c>
      <c r="N87" s="8">
        <v>44.75</v>
      </c>
      <c r="O87" s="8">
        <v>63.375</v>
      </c>
      <c r="P87" s="8">
        <f t="shared" si="6"/>
        <v>0.70611439842209078</v>
      </c>
      <c r="Q87" s="8">
        <f t="shared" si="7"/>
        <v>-0.50202615973908393</v>
      </c>
    </row>
    <row r="88" spans="1:17" s="4" customFormat="1" ht="13.5" customHeight="1" x14ac:dyDescent="0.2">
      <c r="A88" s="4" t="s">
        <v>35</v>
      </c>
      <c r="B88" s="4" t="s">
        <v>402</v>
      </c>
      <c r="C88" s="4" t="s">
        <v>278</v>
      </c>
      <c r="D88" s="4" t="s">
        <v>254</v>
      </c>
      <c r="E88" s="4" t="s">
        <v>252</v>
      </c>
      <c r="F88" s="8">
        <v>32</v>
      </c>
      <c r="G88" s="8">
        <v>4.7434164902525691</v>
      </c>
      <c r="H88" s="8">
        <v>23.5</v>
      </c>
      <c r="I88" s="8">
        <v>4.368447474027052</v>
      </c>
      <c r="J88" s="8">
        <v>6.25</v>
      </c>
      <c r="K88" s="8">
        <v>2.3584952830141508</v>
      </c>
      <c r="L88" s="8">
        <v>6.5</v>
      </c>
      <c r="M88" s="8">
        <v>3.1754264805429417</v>
      </c>
      <c r="N88" s="8">
        <v>27.75</v>
      </c>
      <c r="O88" s="8">
        <v>6.375</v>
      </c>
      <c r="P88" s="8">
        <f t="shared" si="6"/>
        <v>4.3529411764705879</v>
      </c>
      <c r="Q88" s="8">
        <f t="shared" si="7"/>
        <v>2.1219905243786101</v>
      </c>
    </row>
    <row r="89" spans="1:17" s="4" customFormat="1" ht="13.5" customHeight="1" x14ac:dyDescent="0.2">
      <c r="A89" s="3" t="s">
        <v>108</v>
      </c>
      <c r="B89" s="4" t="s">
        <v>109</v>
      </c>
      <c r="C89" s="4" t="s">
        <v>324</v>
      </c>
      <c r="D89" s="4" t="s">
        <v>254</v>
      </c>
      <c r="E89" s="4" t="s">
        <v>252</v>
      </c>
      <c r="F89" s="8">
        <v>32.75</v>
      </c>
      <c r="G89" s="8">
        <v>17.475578197396885</v>
      </c>
      <c r="H89" s="8">
        <v>14</v>
      </c>
      <c r="I89" s="8">
        <v>9.41629792788369</v>
      </c>
      <c r="J89" s="8">
        <v>33.5</v>
      </c>
      <c r="K89" s="8">
        <v>11.905880899790658</v>
      </c>
      <c r="L89" s="8">
        <v>28</v>
      </c>
      <c r="M89" s="8">
        <v>12.11748048619569</v>
      </c>
      <c r="N89" s="8">
        <v>23.375</v>
      </c>
      <c r="O89" s="8">
        <v>30.75</v>
      </c>
      <c r="P89" s="8">
        <f t="shared" si="6"/>
        <v>0.76016260162601623</v>
      </c>
      <c r="Q89" s="8">
        <f t="shared" si="7"/>
        <v>-0.39562004545160329</v>
      </c>
    </row>
    <row r="90" spans="1:17" s="4" customFormat="1" ht="13.5" customHeight="1" x14ac:dyDescent="0.2">
      <c r="A90" s="4" t="s">
        <v>29</v>
      </c>
      <c r="B90" s="4" t="s">
        <v>409</v>
      </c>
      <c r="C90" s="4" t="s">
        <v>294</v>
      </c>
      <c r="D90" s="4" t="s">
        <v>254</v>
      </c>
      <c r="E90" s="4" t="s">
        <v>273</v>
      </c>
      <c r="F90" s="8">
        <v>29.25</v>
      </c>
      <c r="G90" s="8">
        <v>9.8773731325692058</v>
      </c>
      <c r="H90" s="8">
        <v>27</v>
      </c>
      <c r="I90" s="8">
        <v>3.1358146203711299</v>
      </c>
      <c r="J90" s="8">
        <v>76</v>
      </c>
      <c r="K90" s="8">
        <v>31.997395727360896</v>
      </c>
      <c r="L90" s="8">
        <v>60.25</v>
      </c>
      <c r="M90" s="8">
        <v>22.672946434021316</v>
      </c>
      <c r="N90" s="8">
        <v>28.125</v>
      </c>
      <c r="O90" s="8">
        <v>68.125</v>
      </c>
      <c r="P90" s="8">
        <f t="shared" si="6"/>
        <v>0.41284403669724773</v>
      </c>
      <c r="Q90" s="8">
        <f t="shared" si="7"/>
        <v>-1.2763312284472517</v>
      </c>
    </row>
    <row r="91" spans="1:17" s="4" customFormat="1" ht="13.5" customHeight="1" x14ac:dyDescent="0.2">
      <c r="A91" s="3" t="s">
        <v>74</v>
      </c>
      <c r="B91" s="4" t="s">
        <v>397</v>
      </c>
      <c r="C91" s="4" t="s">
        <v>260</v>
      </c>
      <c r="D91" s="4" t="s">
        <v>261</v>
      </c>
      <c r="E91" s="4" t="s">
        <v>247</v>
      </c>
      <c r="F91" s="8">
        <v>25.5</v>
      </c>
      <c r="G91" s="8">
        <v>9.5262794416288248</v>
      </c>
      <c r="H91" s="8">
        <v>13.5</v>
      </c>
      <c r="I91" s="8">
        <v>5.196152422706632</v>
      </c>
      <c r="J91" s="8">
        <v>41</v>
      </c>
      <c r="K91" s="8">
        <v>14.868871286460633</v>
      </c>
      <c r="L91" s="8">
        <v>37.25</v>
      </c>
      <c r="M91" s="8">
        <v>10.866615541802032</v>
      </c>
      <c r="N91" s="8">
        <v>19.5</v>
      </c>
      <c r="O91" s="8">
        <v>39.125</v>
      </c>
      <c r="P91" s="8">
        <f t="shared" si="6"/>
        <v>0.49840255591054311</v>
      </c>
      <c r="Q91" s="8">
        <f t="shared" si="7"/>
        <v>-1.0046166280703701</v>
      </c>
    </row>
    <row r="92" spans="1:17" s="4" customFormat="1" ht="13.5" customHeight="1" x14ac:dyDescent="0.2">
      <c r="A92" s="4" t="s">
        <v>41</v>
      </c>
      <c r="B92" s="4" t="s">
        <v>42</v>
      </c>
      <c r="C92" s="4" t="s">
        <v>391</v>
      </c>
      <c r="D92" s="4" t="s">
        <v>254</v>
      </c>
      <c r="E92" s="4" t="s">
        <v>247</v>
      </c>
      <c r="F92" s="8">
        <v>14.5</v>
      </c>
      <c r="G92" s="8">
        <v>5.0744457825461096</v>
      </c>
      <c r="H92" s="8">
        <v>18.75</v>
      </c>
      <c r="I92" s="8">
        <v>3.75</v>
      </c>
      <c r="J92" s="8">
        <v>22.5</v>
      </c>
      <c r="K92" s="8">
        <v>7.5332595866596819</v>
      </c>
      <c r="L92" s="8">
        <v>25</v>
      </c>
      <c r="M92" s="8">
        <v>2.9439202887759488</v>
      </c>
      <c r="N92" s="8">
        <v>16.625</v>
      </c>
      <c r="O92" s="8">
        <v>23.75</v>
      </c>
      <c r="P92" s="8">
        <f t="shared" si="6"/>
        <v>0.7</v>
      </c>
      <c r="Q92" s="8">
        <f t="shared" si="7"/>
        <v>-0.51457317282975834</v>
      </c>
    </row>
    <row r="93" spans="1:17" s="4" customFormat="1" ht="13.5" customHeight="1" x14ac:dyDescent="0.2">
      <c r="A93" s="4" t="s">
        <v>164</v>
      </c>
      <c r="B93" s="4" t="s">
        <v>42</v>
      </c>
      <c r="C93" s="4" t="s">
        <v>391</v>
      </c>
      <c r="D93" s="4" t="s">
        <v>254</v>
      </c>
      <c r="E93" s="4" t="s">
        <v>247</v>
      </c>
      <c r="F93" s="8">
        <v>83.75</v>
      </c>
      <c r="G93" s="8">
        <v>15.771149820690521</v>
      </c>
      <c r="H93" s="8">
        <v>73.5</v>
      </c>
      <c r="I93" s="8">
        <v>12.913171570144957</v>
      </c>
      <c r="J93" s="8">
        <v>55</v>
      </c>
      <c r="K93" s="8">
        <v>18.960485225858541</v>
      </c>
      <c r="L93" s="8">
        <v>87.25</v>
      </c>
      <c r="M93" s="8">
        <v>15.771149820690521</v>
      </c>
      <c r="N93" s="8">
        <v>78.625</v>
      </c>
      <c r="O93" s="8">
        <v>71.125</v>
      </c>
      <c r="P93" s="8">
        <f t="shared" si="6"/>
        <v>1.1054481546572934</v>
      </c>
      <c r="Q93" s="8">
        <f t="shared" si="7"/>
        <v>0.14463136457270714</v>
      </c>
    </row>
    <row r="94" spans="1:17" s="4" customFormat="1" ht="13.5" customHeight="1" x14ac:dyDescent="0.2">
      <c r="A94" s="3" t="s">
        <v>71</v>
      </c>
      <c r="B94" s="4" t="s">
        <v>396</v>
      </c>
      <c r="C94" s="4" t="s">
        <v>257</v>
      </c>
      <c r="D94" s="4" t="s">
        <v>254</v>
      </c>
      <c r="E94" s="4" t="s">
        <v>252</v>
      </c>
      <c r="F94" s="8">
        <v>2</v>
      </c>
      <c r="G94" s="8">
        <v>1</v>
      </c>
      <c r="H94" s="8">
        <v>8</v>
      </c>
      <c r="I94" s="8">
        <v>3.082207001484488</v>
      </c>
      <c r="J94" s="8">
        <v>2.5</v>
      </c>
      <c r="K94" s="8">
        <v>0.70710678118654757</v>
      </c>
      <c r="L94" s="8">
        <v>2</v>
      </c>
      <c r="M94" s="8">
        <v>1.4142135623730951</v>
      </c>
      <c r="N94" s="8">
        <v>5</v>
      </c>
      <c r="O94" s="8">
        <v>2.25</v>
      </c>
      <c r="P94" s="8">
        <f t="shared" si="6"/>
        <v>2.2222222222222223</v>
      </c>
      <c r="Q94" s="8">
        <f t="shared" si="7"/>
        <v>1.15200309344505</v>
      </c>
    </row>
    <row r="95" spans="1:17" s="4" customFormat="1" ht="13.5" customHeight="1" x14ac:dyDescent="0.2">
      <c r="A95" s="4" t="s">
        <v>170</v>
      </c>
      <c r="B95" s="4" t="s">
        <v>171</v>
      </c>
      <c r="C95" s="4" t="s">
        <v>392</v>
      </c>
      <c r="D95" s="4" t="s">
        <v>254</v>
      </c>
      <c r="E95" s="4" t="s">
        <v>252</v>
      </c>
      <c r="F95" s="8">
        <v>33</v>
      </c>
      <c r="G95" s="8">
        <v>12.17237309100681</v>
      </c>
      <c r="H95" s="8">
        <v>11.75</v>
      </c>
      <c r="I95" s="8">
        <v>6.8068592855540464</v>
      </c>
      <c r="J95" s="8">
        <v>30.75</v>
      </c>
      <c r="K95" s="8">
        <v>11.025538535599972</v>
      </c>
      <c r="L95" s="8">
        <v>47</v>
      </c>
      <c r="M95" s="8">
        <v>12.17237309100681</v>
      </c>
      <c r="N95" s="8">
        <v>22.375</v>
      </c>
      <c r="O95" s="8">
        <v>38.875</v>
      </c>
      <c r="P95" s="8">
        <f t="shared" si="6"/>
        <v>0.57556270096463025</v>
      </c>
      <c r="Q95" s="8">
        <f t="shared" si="7"/>
        <v>-0.79695499286634608</v>
      </c>
    </row>
    <row r="96" spans="1:17" s="4" customFormat="1" ht="13.5" customHeight="1" x14ac:dyDescent="0.2">
      <c r="A96" s="4" t="s">
        <v>194</v>
      </c>
      <c r="B96" s="4" t="s">
        <v>195</v>
      </c>
      <c r="C96" s="4" t="s">
        <v>372</v>
      </c>
      <c r="D96" s="4" t="s">
        <v>254</v>
      </c>
      <c r="E96" s="4" t="s">
        <v>252</v>
      </c>
      <c r="F96" s="8">
        <v>81.5</v>
      </c>
      <c r="G96" s="8">
        <v>19.298100079196054</v>
      </c>
      <c r="H96" s="8">
        <v>60.75</v>
      </c>
      <c r="I96" s="8">
        <v>13.331510292036182</v>
      </c>
      <c r="J96" s="8">
        <v>92.75</v>
      </c>
      <c r="K96" s="8">
        <v>33.646136479542491</v>
      </c>
      <c r="L96" s="8">
        <v>48.5</v>
      </c>
      <c r="M96" s="8">
        <v>7.9843597113356557</v>
      </c>
      <c r="N96" s="8">
        <v>71.125</v>
      </c>
      <c r="O96" s="8">
        <v>70.625</v>
      </c>
      <c r="P96" s="8">
        <f t="shared" si="6"/>
        <v>1.0070796460176992</v>
      </c>
      <c r="Q96" s="8">
        <f t="shared" si="7"/>
        <v>1.0177785004031943E-2</v>
      </c>
    </row>
    <row r="97" spans="1:17" s="4" customFormat="1" ht="13.5" customHeight="1" x14ac:dyDescent="0.2">
      <c r="A97" s="4" t="s">
        <v>199</v>
      </c>
      <c r="B97" s="4" t="s">
        <v>200</v>
      </c>
      <c r="C97" s="4" t="s">
        <v>380</v>
      </c>
      <c r="D97" s="4" t="s">
        <v>254</v>
      </c>
      <c r="E97" s="4" t="s">
        <v>252</v>
      </c>
      <c r="F97" s="8">
        <v>41.5</v>
      </c>
      <c r="G97" s="8">
        <v>18.149839301400625</v>
      </c>
      <c r="H97" s="8">
        <v>19.75</v>
      </c>
      <c r="I97" s="8">
        <v>9.1412526493911113</v>
      </c>
      <c r="J97" s="8">
        <v>65.5</v>
      </c>
      <c r="K97" s="8">
        <v>31.226324364762075</v>
      </c>
      <c r="L97" s="8">
        <v>45.5</v>
      </c>
      <c r="M97" s="8">
        <v>32.788463418302079</v>
      </c>
      <c r="N97" s="8">
        <v>30.625</v>
      </c>
      <c r="O97" s="8">
        <v>55.5</v>
      </c>
      <c r="P97" s="8">
        <f t="shared" si="6"/>
        <v>0.55180180180180183</v>
      </c>
      <c r="Q97" s="8">
        <f t="shared" si="7"/>
        <v>-0.85777792734753533</v>
      </c>
    </row>
    <row r="98" spans="1:17" s="4" customFormat="1" ht="13.5" customHeight="1" x14ac:dyDescent="0.2">
      <c r="A98" s="4" t="s">
        <v>146</v>
      </c>
      <c r="B98" s="4" t="s">
        <v>147</v>
      </c>
      <c r="C98" s="4" t="s">
        <v>361</v>
      </c>
      <c r="D98" s="4" t="s">
        <v>254</v>
      </c>
      <c r="E98" s="4" t="s">
        <v>252</v>
      </c>
      <c r="F98" s="8">
        <v>615.75</v>
      </c>
      <c r="G98" s="8">
        <v>142.26991659049594</v>
      </c>
      <c r="H98" s="8">
        <v>476.25</v>
      </c>
      <c r="I98" s="8">
        <v>107.23212749296111</v>
      </c>
      <c r="J98" s="8">
        <v>655.75</v>
      </c>
      <c r="K98" s="8">
        <v>102.65993619713583</v>
      </c>
      <c r="L98" s="8">
        <v>548.25</v>
      </c>
      <c r="M98" s="8">
        <v>142.26991659049594</v>
      </c>
      <c r="N98" s="8">
        <v>546</v>
      </c>
      <c r="O98" s="8">
        <v>602</v>
      </c>
      <c r="P98" s="8">
        <f t="shared" si="6"/>
        <v>0.90697674418604646</v>
      </c>
      <c r="Q98" s="8">
        <f t="shared" si="7"/>
        <v>-0.1408625358398497</v>
      </c>
    </row>
    <row r="99" spans="1:17" s="4" customFormat="1" ht="13.5" customHeight="1" x14ac:dyDescent="0.2">
      <c r="A99" s="4" t="s">
        <v>27</v>
      </c>
      <c r="B99" s="4" t="s">
        <v>28</v>
      </c>
      <c r="C99" s="4" t="s">
        <v>330</v>
      </c>
      <c r="D99" s="4" t="s">
        <v>254</v>
      </c>
      <c r="E99" s="4" t="s">
        <v>252</v>
      </c>
      <c r="F99" s="8">
        <v>10.25</v>
      </c>
      <c r="G99" s="8">
        <v>13.08147545195113</v>
      </c>
      <c r="H99" s="8">
        <v>27.5</v>
      </c>
      <c r="I99" s="8">
        <v>10.743214912988881</v>
      </c>
      <c r="J99" s="8">
        <v>100</v>
      </c>
      <c r="K99" s="8">
        <v>39.249203813580728</v>
      </c>
      <c r="L99" s="8">
        <v>62</v>
      </c>
      <c r="M99" s="8">
        <v>48.788659884581101</v>
      </c>
      <c r="N99" s="8">
        <v>18.875</v>
      </c>
      <c r="O99" s="8">
        <v>81</v>
      </c>
      <c r="P99" s="8">
        <f t="shared" si="6"/>
        <v>0.2330246913580247</v>
      </c>
      <c r="Q99" s="8">
        <f t="shared" si="7"/>
        <v>-2.1014452635595458</v>
      </c>
    </row>
    <row r="100" spans="1:17" s="4" customFormat="1" ht="13.5" customHeight="1" x14ac:dyDescent="0.2">
      <c r="A100" s="3" t="s">
        <v>116</v>
      </c>
      <c r="B100" s="4" t="s">
        <v>117</v>
      </c>
      <c r="C100" s="4" t="s">
        <v>332</v>
      </c>
      <c r="D100" s="4" t="s">
        <v>246</v>
      </c>
      <c r="E100" s="4" t="s">
        <v>247</v>
      </c>
      <c r="F100" s="8">
        <v>25</v>
      </c>
      <c r="G100" s="8">
        <v>3.415650255319866</v>
      </c>
      <c r="H100" s="8">
        <v>8.25</v>
      </c>
      <c r="I100" s="8">
        <v>2.9825883613622137</v>
      </c>
      <c r="J100" s="8">
        <v>28</v>
      </c>
      <c r="K100" s="8">
        <v>6.0553007081949835</v>
      </c>
      <c r="L100" s="8">
        <v>33.25</v>
      </c>
      <c r="M100" s="8">
        <v>12.505831972857038</v>
      </c>
      <c r="N100" s="8">
        <v>16.625</v>
      </c>
      <c r="O100" s="8">
        <v>30.625</v>
      </c>
      <c r="P100" s="8">
        <f t="shared" si="6"/>
        <v>0.54285714285714282</v>
      </c>
      <c r="Q100" s="8">
        <f t="shared" si="7"/>
        <v>-0.88135550350138103</v>
      </c>
    </row>
    <row r="101" spans="1:17" s="4" customFormat="1" ht="13.5" customHeight="1" x14ac:dyDescent="0.2">
      <c r="A101" s="3" t="s">
        <v>118</v>
      </c>
      <c r="B101" s="4" t="s">
        <v>119</v>
      </c>
      <c r="C101" s="4" t="s">
        <v>334</v>
      </c>
      <c r="D101" s="4" t="s">
        <v>249</v>
      </c>
      <c r="E101" s="4" t="s">
        <v>247</v>
      </c>
      <c r="F101" s="8">
        <v>24</v>
      </c>
      <c r="G101" s="8">
        <v>10.36822067666386</v>
      </c>
      <c r="H101" s="8">
        <v>7.75</v>
      </c>
      <c r="I101" s="8">
        <v>3.2145502536643176</v>
      </c>
      <c r="J101" s="8">
        <v>16.75</v>
      </c>
      <c r="K101" s="8">
        <v>8.4397373576828016</v>
      </c>
      <c r="L101" s="8">
        <v>14.5</v>
      </c>
      <c r="M101" s="8">
        <v>14.580237766694115</v>
      </c>
      <c r="N101" s="8">
        <v>15.875</v>
      </c>
      <c r="O101" s="8">
        <v>15.625</v>
      </c>
      <c r="P101" s="8">
        <f t="shared" si="6"/>
        <v>1.016</v>
      </c>
      <c r="Q101" s="8">
        <f t="shared" si="7"/>
        <v>2.2900402110078832E-2</v>
      </c>
    </row>
    <row r="102" spans="1:17" s="4" customFormat="1" ht="13.5" customHeight="1" x14ac:dyDescent="0.2">
      <c r="A102" s="4" t="s">
        <v>203</v>
      </c>
      <c r="B102" s="4" t="s">
        <v>427</v>
      </c>
      <c r="C102" s="4" t="s">
        <v>374</v>
      </c>
      <c r="D102" s="4" t="s">
        <v>254</v>
      </c>
      <c r="E102" s="4" t="s">
        <v>247</v>
      </c>
      <c r="F102" s="8">
        <v>24.75</v>
      </c>
      <c r="G102" s="8">
        <v>9.3841621895617298</v>
      </c>
      <c r="H102" s="8">
        <v>14.75</v>
      </c>
      <c r="I102" s="8">
        <v>4.5529294598825789</v>
      </c>
      <c r="J102" s="8">
        <v>46.5</v>
      </c>
      <c r="K102" s="8">
        <v>21.960191255997749</v>
      </c>
      <c r="L102" s="8">
        <v>25.25</v>
      </c>
      <c r="M102" s="8">
        <v>12.445715460885861</v>
      </c>
      <c r="N102" s="8">
        <v>19.75</v>
      </c>
      <c r="O102" s="8">
        <v>35.875</v>
      </c>
      <c r="P102" s="8">
        <f t="shared" si="6"/>
        <v>0.55052264808362372</v>
      </c>
      <c r="Q102" s="8">
        <f t="shared" si="7"/>
        <v>-0.86112617849858486</v>
      </c>
    </row>
    <row r="103" spans="1:17" s="4" customFormat="1" ht="13.5" customHeight="1" x14ac:dyDescent="0.2">
      <c r="A103" s="4" t="s">
        <v>162</v>
      </c>
      <c r="B103" s="4" t="s">
        <v>163</v>
      </c>
      <c r="C103" s="4" t="s">
        <v>250</v>
      </c>
      <c r="D103" s="4" t="s">
        <v>251</v>
      </c>
      <c r="E103" s="4" t="s">
        <v>252</v>
      </c>
      <c r="F103" s="8">
        <v>111.25</v>
      </c>
      <c r="G103" s="8">
        <v>28.408845453485082</v>
      </c>
      <c r="H103" s="8">
        <v>80</v>
      </c>
      <c r="I103" s="8">
        <v>16.886878535320456</v>
      </c>
      <c r="J103" s="8">
        <v>163</v>
      </c>
      <c r="K103" s="8">
        <v>17.568911937472585</v>
      </c>
      <c r="L103" s="8">
        <v>124</v>
      </c>
      <c r="M103" s="8">
        <v>28.408845453485082</v>
      </c>
      <c r="N103" s="8">
        <v>95.625</v>
      </c>
      <c r="O103" s="8">
        <v>143.5</v>
      </c>
      <c r="P103" s="8">
        <f t="shared" si="6"/>
        <v>0.66637630662020908</v>
      </c>
      <c r="Q103" s="8">
        <f t="shared" si="7"/>
        <v>-0.58559098909567364</v>
      </c>
    </row>
    <row r="104" spans="1:17" s="4" customFormat="1" ht="13.5" customHeight="1" x14ac:dyDescent="0.2">
      <c r="A104" s="4" t="s">
        <v>235</v>
      </c>
      <c r="B104" s="4" t="s">
        <v>425</v>
      </c>
      <c r="C104" s="4" t="s">
        <v>367</v>
      </c>
      <c r="D104" s="4" t="s">
        <v>254</v>
      </c>
      <c r="E104" s="4" t="s">
        <v>252</v>
      </c>
      <c r="F104" s="8">
        <v>14.25</v>
      </c>
      <c r="G104" s="8">
        <v>6.3426466610293426</v>
      </c>
      <c r="H104" s="8">
        <v>14.75</v>
      </c>
      <c r="I104" s="8">
        <v>6.8358735116052776</v>
      </c>
      <c r="J104" s="8">
        <v>2.5</v>
      </c>
      <c r="K104" s="8">
        <v>1.607275126832159</v>
      </c>
      <c r="L104" s="8">
        <v>8.25</v>
      </c>
      <c r="M104" s="8">
        <v>3.9449334595148748</v>
      </c>
      <c r="N104" s="8">
        <v>14.5</v>
      </c>
      <c r="O104" s="8">
        <v>5.375</v>
      </c>
      <c r="P104" s="8">
        <f t="shared" si="6"/>
        <v>2.6976744186046511</v>
      </c>
      <c r="Q104" s="8">
        <f t="shared" si="7"/>
        <v>1.4317162404254742</v>
      </c>
    </row>
    <row r="105" spans="1:17" s="4" customFormat="1" ht="13.5" customHeight="1" x14ac:dyDescent="0.2">
      <c r="A105" s="4" t="s">
        <v>196</v>
      </c>
      <c r="B105" s="4" t="s">
        <v>197</v>
      </c>
      <c r="C105" s="4" t="s">
        <v>345</v>
      </c>
      <c r="D105" s="4" t="s">
        <v>254</v>
      </c>
      <c r="E105" s="4" t="s">
        <v>252</v>
      </c>
      <c r="F105" s="8">
        <v>64.5</v>
      </c>
      <c r="G105" s="8">
        <v>21.313141485947114</v>
      </c>
      <c r="H105" s="8">
        <v>43.75</v>
      </c>
      <c r="I105" s="8">
        <v>15.288203513384646</v>
      </c>
      <c r="J105" s="8">
        <v>82</v>
      </c>
      <c r="K105" s="8">
        <v>23.057898140695016</v>
      </c>
      <c r="L105" s="8">
        <v>52.75</v>
      </c>
      <c r="M105" s="8">
        <v>12.989579156641938</v>
      </c>
      <c r="N105" s="8">
        <v>54.125</v>
      </c>
      <c r="O105" s="8">
        <v>67.375</v>
      </c>
      <c r="P105" s="8">
        <f t="shared" si="6"/>
        <v>0.80333951762523192</v>
      </c>
      <c r="Q105" s="8">
        <f t="shared" si="7"/>
        <v>-0.31591824802578056</v>
      </c>
    </row>
    <row r="106" spans="1:17" s="4" customFormat="1" ht="13.5" customHeight="1" x14ac:dyDescent="0.2">
      <c r="A106" s="4" t="s">
        <v>59</v>
      </c>
      <c r="B106" s="4" t="s">
        <v>400</v>
      </c>
      <c r="C106" s="4" t="s">
        <v>276</v>
      </c>
      <c r="D106" s="4" t="s">
        <v>254</v>
      </c>
      <c r="E106" s="4" t="s">
        <v>255</v>
      </c>
      <c r="F106" s="8">
        <v>9.25</v>
      </c>
      <c r="G106" s="8">
        <v>2.0155644370746373</v>
      </c>
      <c r="H106" s="8">
        <v>10.25</v>
      </c>
      <c r="I106" s="8">
        <v>2.6575364531836625</v>
      </c>
      <c r="J106" s="8">
        <v>1</v>
      </c>
      <c r="K106" s="8">
        <v>0.70710678118654757</v>
      </c>
      <c r="L106" s="8">
        <v>1.75</v>
      </c>
      <c r="M106" s="8">
        <v>0</v>
      </c>
      <c r="N106" s="8">
        <v>9.75</v>
      </c>
      <c r="O106" s="8">
        <v>1.375</v>
      </c>
      <c r="P106" s="8">
        <f t="shared" si="6"/>
        <v>7.0909090909090908</v>
      </c>
      <c r="Q106" s="8">
        <f t="shared" si="7"/>
        <v>2.8259706002249514</v>
      </c>
    </row>
    <row r="107" spans="1:17" s="4" customFormat="1" ht="13.5" customHeight="1" x14ac:dyDescent="0.2">
      <c r="A107" s="4" t="s">
        <v>52</v>
      </c>
      <c r="B107" s="4" t="s">
        <v>410</v>
      </c>
      <c r="C107" s="4" t="s">
        <v>295</v>
      </c>
      <c r="D107" s="4" t="s">
        <v>254</v>
      </c>
      <c r="E107" s="4" t="s">
        <v>255</v>
      </c>
      <c r="F107" s="8">
        <v>9.5</v>
      </c>
      <c r="G107" s="8">
        <v>2.9860788111948193</v>
      </c>
      <c r="H107" s="8">
        <v>14</v>
      </c>
      <c r="I107" s="8">
        <v>6.5954529791364598</v>
      </c>
      <c r="J107" s="8">
        <v>1.5</v>
      </c>
      <c r="K107" s="8">
        <v>0</v>
      </c>
      <c r="L107" s="8">
        <v>1.5</v>
      </c>
      <c r="M107" s="8">
        <v>0</v>
      </c>
      <c r="N107" s="8">
        <v>11.75</v>
      </c>
      <c r="O107" s="8">
        <v>1.5</v>
      </c>
      <c r="P107" s="8">
        <f t="shared" si="6"/>
        <v>7.833333333333333</v>
      </c>
      <c r="Q107" s="8">
        <f t="shared" si="7"/>
        <v>2.9696263509564811</v>
      </c>
    </row>
    <row r="108" spans="1:17" s="4" customFormat="1" ht="13.5" customHeight="1" x14ac:dyDescent="0.2">
      <c r="A108" s="4" t="s">
        <v>33</v>
      </c>
      <c r="B108" s="4" t="s">
        <v>34</v>
      </c>
      <c r="C108" s="4" t="s">
        <v>309</v>
      </c>
      <c r="D108" s="4" t="s">
        <v>254</v>
      </c>
      <c r="E108" s="4" t="s">
        <v>247</v>
      </c>
      <c r="F108" s="8">
        <v>22.5</v>
      </c>
      <c r="G108" s="8">
        <v>9.5</v>
      </c>
      <c r="H108" s="8">
        <v>18</v>
      </c>
      <c r="I108" s="8">
        <v>12.216791722870616</v>
      </c>
      <c r="J108" s="8">
        <v>3</v>
      </c>
      <c r="K108" s="8">
        <v>0.70710678118654757</v>
      </c>
      <c r="L108" s="8">
        <v>3</v>
      </c>
      <c r="M108" s="8">
        <v>2.8284271247461903</v>
      </c>
      <c r="N108" s="8">
        <v>20.25</v>
      </c>
      <c r="O108" s="8">
        <v>3</v>
      </c>
      <c r="P108" s="8">
        <f t="shared" si="6"/>
        <v>6.75</v>
      </c>
      <c r="Q108" s="8">
        <f t="shared" si="7"/>
        <v>2.7548875021634687</v>
      </c>
    </row>
    <row r="109" spans="1:17" s="4" customFormat="1" ht="13.5" customHeight="1" x14ac:dyDescent="0.2">
      <c r="A109" s="4" t="s">
        <v>50</v>
      </c>
      <c r="B109" s="4" t="s">
        <v>51</v>
      </c>
      <c r="C109" s="4" t="s">
        <v>382</v>
      </c>
      <c r="D109" s="4" t="s">
        <v>254</v>
      </c>
      <c r="E109" s="4" t="s">
        <v>336</v>
      </c>
      <c r="F109" s="8">
        <v>17.5</v>
      </c>
      <c r="G109" s="8">
        <v>2.3629078131263039</v>
      </c>
      <c r="H109" s="8">
        <v>14.75</v>
      </c>
      <c r="I109" s="8">
        <v>1.973786547054502</v>
      </c>
      <c r="J109" s="8">
        <v>2.5</v>
      </c>
      <c r="K109" s="8">
        <v>1.4142135623730951</v>
      </c>
      <c r="L109" s="8">
        <v>2.25</v>
      </c>
      <c r="M109" s="8">
        <v>1.0606601717798212</v>
      </c>
      <c r="N109" s="8">
        <v>16.125</v>
      </c>
      <c r="O109" s="8">
        <v>2.375</v>
      </c>
      <c r="P109" s="8">
        <f t="shared" si="6"/>
        <v>6.7894736842105265</v>
      </c>
      <c r="Q109" s="8">
        <f t="shared" si="7"/>
        <v>2.7632997419796688</v>
      </c>
    </row>
    <row r="110" spans="1:17" s="4" customFormat="1" ht="13.5" customHeight="1" x14ac:dyDescent="0.2">
      <c r="A110" s="4" t="s">
        <v>214</v>
      </c>
      <c r="B110" s="4" t="s">
        <v>215</v>
      </c>
      <c r="C110" s="4" t="s">
        <v>253</v>
      </c>
      <c r="D110" s="4" t="s">
        <v>254</v>
      </c>
      <c r="E110" s="4" t="s">
        <v>255</v>
      </c>
      <c r="F110" s="8">
        <v>8</v>
      </c>
      <c r="G110" s="8">
        <v>4.2426406871192848</v>
      </c>
      <c r="H110" s="8">
        <v>0.25</v>
      </c>
      <c r="I110" s="8">
        <v>0</v>
      </c>
      <c r="J110" s="8">
        <v>13.5</v>
      </c>
      <c r="K110" s="8">
        <v>1.5545631755148024</v>
      </c>
      <c r="L110" s="8">
        <v>6</v>
      </c>
      <c r="M110" s="8">
        <v>2.179449471770337</v>
      </c>
      <c r="N110" s="8">
        <v>4.125</v>
      </c>
      <c r="O110" s="8">
        <v>9.75</v>
      </c>
      <c r="P110" s="8">
        <f t="shared" si="6"/>
        <v>0.42307692307692307</v>
      </c>
      <c r="Q110" s="8">
        <f t="shared" si="7"/>
        <v>-1.2410080995037949</v>
      </c>
    </row>
    <row r="111" spans="1:17" s="4" customFormat="1" ht="13.5" customHeight="1" x14ac:dyDescent="0.2">
      <c r="A111" s="4" t="s">
        <v>188</v>
      </c>
      <c r="B111" s="4" t="s">
        <v>412</v>
      </c>
      <c r="C111" s="4" t="s">
        <v>303</v>
      </c>
      <c r="D111" s="4" t="s">
        <v>249</v>
      </c>
      <c r="E111" s="4" t="s">
        <v>247</v>
      </c>
      <c r="F111" s="8">
        <v>431.75</v>
      </c>
      <c r="G111" s="8">
        <v>104.71896915077039</v>
      </c>
      <c r="H111" s="8">
        <v>357.25</v>
      </c>
      <c r="I111" s="8">
        <v>98.153260261694825</v>
      </c>
      <c r="J111" s="8">
        <v>501</v>
      </c>
      <c r="K111" s="8">
        <v>138.90764317824031</v>
      </c>
      <c r="L111" s="8">
        <v>607.25</v>
      </c>
      <c r="M111" s="8">
        <v>250.57313469989822</v>
      </c>
      <c r="N111" s="8">
        <v>394.5</v>
      </c>
      <c r="O111" s="8">
        <v>554.125</v>
      </c>
      <c r="P111" s="8">
        <f t="shared" si="6"/>
        <v>0.71193322806226034</v>
      </c>
      <c r="Q111" s="8">
        <f t="shared" si="7"/>
        <v>-0.49018615715180608</v>
      </c>
    </row>
    <row r="112" spans="1:17" s="4" customFormat="1" ht="13.5" customHeight="1" x14ac:dyDescent="0.2">
      <c r="A112" s="4" t="s">
        <v>8</v>
      </c>
      <c r="B112" s="4" t="s">
        <v>9</v>
      </c>
      <c r="C112" s="4" t="s">
        <v>360</v>
      </c>
      <c r="D112" s="4" t="s">
        <v>249</v>
      </c>
      <c r="E112" s="4" t="s">
        <v>336</v>
      </c>
      <c r="F112" s="8">
        <v>78.25</v>
      </c>
      <c r="G112" s="8">
        <v>15.277297972263726</v>
      </c>
      <c r="H112" s="8">
        <v>89</v>
      </c>
      <c r="I112" s="8">
        <v>14.387494569938159</v>
      </c>
      <c r="J112" s="8">
        <v>61</v>
      </c>
      <c r="K112" s="8">
        <v>5.4924190177613603</v>
      </c>
      <c r="L112" s="8">
        <v>71</v>
      </c>
      <c r="M112" s="8">
        <v>5.9581876439064922</v>
      </c>
      <c r="N112" s="8">
        <v>83.625</v>
      </c>
      <c r="O112" s="8">
        <v>66</v>
      </c>
      <c r="P112" s="8">
        <f t="shared" si="6"/>
        <v>1.2670454545454546</v>
      </c>
      <c r="Q112" s="8">
        <f t="shared" si="7"/>
        <v>0.34146828128300755</v>
      </c>
    </row>
    <row r="113" spans="1:17" s="4" customFormat="1" ht="13.5" customHeight="1" x14ac:dyDescent="0.2">
      <c r="A113" s="4" t="s">
        <v>21</v>
      </c>
      <c r="B113" s="4" t="s">
        <v>22</v>
      </c>
      <c r="C113" s="4" t="s">
        <v>282</v>
      </c>
      <c r="D113" s="4" t="s">
        <v>254</v>
      </c>
      <c r="E113" s="4" t="s">
        <v>252</v>
      </c>
      <c r="F113" s="8">
        <v>37.5</v>
      </c>
      <c r="G113" s="8">
        <v>11.565033506220377</v>
      </c>
      <c r="H113" s="8">
        <v>33.75</v>
      </c>
      <c r="I113" s="8">
        <v>18.584828041532514</v>
      </c>
      <c r="J113" s="8">
        <v>5</v>
      </c>
      <c r="K113" s="8">
        <v>2.3629078131263039</v>
      </c>
      <c r="L113" s="8">
        <v>4.75</v>
      </c>
      <c r="M113" s="8">
        <v>2.4748737341529163</v>
      </c>
      <c r="N113" s="8">
        <v>35.625</v>
      </c>
      <c r="O113" s="8">
        <v>4.875</v>
      </c>
      <c r="P113" s="8">
        <f t="shared" ref="P113:P144" si="8">N113/O113</f>
        <v>7.3076923076923075</v>
      </c>
      <c r="Q113" s="8">
        <f t="shared" ref="Q113:Q144" si="9">LOG(P113,2)</f>
        <v>2.8694158901898557</v>
      </c>
    </row>
    <row r="114" spans="1:17" s="4" customFormat="1" ht="13.5" customHeight="1" x14ac:dyDescent="0.2">
      <c r="A114" s="4" t="s">
        <v>17</v>
      </c>
      <c r="B114" s="4" t="s">
        <v>18</v>
      </c>
      <c r="C114" s="4" t="s">
        <v>335</v>
      </c>
      <c r="D114" s="4" t="s">
        <v>254</v>
      </c>
      <c r="E114" s="4" t="s">
        <v>336</v>
      </c>
      <c r="F114" s="8">
        <v>35.75</v>
      </c>
      <c r="G114" s="8">
        <v>13.15532211692287</v>
      </c>
      <c r="H114" s="8">
        <v>41</v>
      </c>
      <c r="I114" s="8">
        <v>27.021596301230367</v>
      </c>
      <c r="J114" s="8">
        <v>21</v>
      </c>
      <c r="K114" s="8">
        <v>6.8434883892159366</v>
      </c>
      <c r="L114" s="8">
        <v>17</v>
      </c>
      <c r="M114" s="8">
        <v>6.757711644237764</v>
      </c>
      <c r="N114" s="8">
        <v>38.375</v>
      </c>
      <c r="O114" s="8">
        <v>19</v>
      </c>
      <c r="P114" s="8">
        <f t="shared" si="8"/>
        <v>2.0197368421052633</v>
      </c>
      <c r="Q114" s="8">
        <f t="shared" si="9"/>
        <v>1.014167331926594</v>
      </c>
    </row>
    <row r="115" spans="1:17" s="4" customFormat="1" ht="13.5" customHeight="1" x14ac:dyDescent="0.2">
      <c r="A115" s="4" t="s">
        <v>23</v>
      </c>
      <c r="B115" s="4" t="s">
        <v>416</v>
      </c>
      <c r="C115" s="4" t="s">
        <v>314</v>
      </c>
      <c r="D115" s="4" t="s">
        <v>254</v>
      </c>
      <c r="E115" s="4" t="s">
        <v>255</v>
      </c>
      <c r="F115" s="8">
        <v>41.75</v>
      </c>
      <c r="G115" s="8">
        <v>11.070794912742265</v>
      </c>
      <c r="H115" s="8">
        <v>33.75</v>
      </c>
      <c r="I115" s="8">
        <v>10.499007889637319</v>
      </c>
      <c r="J115" s="8">
        <v>14</v>
      </c>
      <c r="K115" s="8">
        <v>5.9581876439064922</v>
      </c>
      <c r="L115" s="8">
        <v>17</v>
      </c>
      <c r="M115" s="8">
        <v>6.4161255183067194</v>
      </c>
      <c r="N115" s="8">
        <v>37.75</v>
      </c>
      <c r="O115" s="8">
        <v>15.5</v>
      </c>
      <c r="P115" s="8">
        <f t="shared" si="8"/>
        <v>2.435483870967742</v>
      </c>
      <c r="Q115" s="8">
        <f t="shared" si="9"/>
        <v>1.2842084289382039</v>
      </c>
    </row>
    <row r="116" spans="1:17" s="4" customFormat="1" ht="13.5" customHeight="1" x14ac:dyDescent="0.2">
      <c r="A116" s="3" t="s">
        <v>81</v>
      </c>
      <c r="B116" s="4" t="s">
        <v>82</v>
      </c>
      <c r="C116" s="4" t="s">
        <v>268</v>
      </c>
      <c r="D116" s="4" t="s">
        <v>249</v>
      </c>
      <c r="E116" s="4" t="s">
        <v>247</v>
      </c>
      <c r="F116" s="8">
        <v>27.75</v>
      </c>
      <c r="G116" s="8">
        <v>9.852030247619016</v>
      </c>
      <c r="H116" s="8">
        <v>14.75</v>
      </c>
      <c r="I116" s="8">
        <v>1.7017148213885114</v>
      </c>
      <c r="J116" s="8">
        <v>72.75</v>
      </c>
      <c r="K116" s="8">
        <v>9.8096466127310968</v>
      </c>
      <c r="L116" s="8">
        <v>78.25</v>
      </c>
      <c r="M116" s="8">
        <v>21.630899965866732</v>
      </c>
      <c r="N116" s="8">
        <v>21.25</v>
      </c>
      <c r="O116" s="8">
        <v>75.5</v>
      </c>
      <c r="P116" s="8">
        <f t="shared" si="8"/>
        <v>0.2814569536423841</v>
      </c>
      <c r="Q116" s="8">
        <f t="shared" si="9"/>
        <v>-1.8290138031873773</v>
      </c>
    </row>
    <row r="117" spans="1:17" s="4" customFormat="1" ht="13.5" customHeight="1" x14ac:dyDescent="0.2">
      <c r="A117" s="4" t="s">
        <v>227</v>
      </c>
      <c r="B117" s="4" t="s">
        <v>228</v>
      </c>
      <c r="C117" s="4" t="s">
        <v>342</v>
      </c>
      <c r="D117" s="4" t="s">
        <v>254</v>
      </c>
      <c r="E117" s="4" t="s">
        <v>247</v>
      </c>
      <c r="F117" s="8">
        <v>3</v>
      </c>
      <c r="G117" s="8">
        <v>1.8027756377319946</v>
      </c>
      <c r="H117" s="8">
        <v>2</v>
      </c>
      <c r="I117" s="8">
        <v>1.0408329997330665</v>
      </c>
      <c r="J117" s="8">
        <v>7.5</v>
      </c>
      <c r="K117" s="8">
        <v>4.2720018726587652</v>
      </c>
      <c r="L117" s="8">
        <v>1.25</v>
      </c>
      <c r="M117" s="8">
        <v>1.0606601717798212</v>
      </c>
      <c r="N117" s="8">
        <v>2.5</v>
      </c>
      <c r="O117" s="8">
        <v>4.375</v>
      </c>
      <c r="P117" s="8">
        <f t="shared" si="8"/>
        <v>0.5714285714285714</v>
      </c>
      <c r="Q117" s="8">
        <f t="shared" si="9"/>
        <v>-0.80735492205760429</v>
      </c>
    </row>
    <row r="118" spans="1:17" s="4" customFormat="1" ht="13.5" customHeight="1" x14ac:dyDescent="0.2">
      <c r="A118" s="3" t="s">
        <v>95</v>
      </c>
      <c r="B118" s="4" t="s">
        <v>96</v>
      </c>
      <c r="C118" s="4" t="s">
        <v>293</v>
      </c>
      <c r="D118" s="4" t="s">
        <v>254</v>
      </c>
      <c r="E118" s="4" t="s">
        <v>252</v>
      </c>
      <c r="F118" s="8">
        <v>13.5</v>
      </c>
      <c r="G118" s="8">
        <v>5.5752428945592438</v>
      </c>
      <c r="H118" s="8">
        <v>4</v>
      </c>
      <c r="I118" s="8">
        <v>2.1213203435596424</v>
      </c>
      <c r="J118" s="8">
        <v>7.25</v>
      </c>
      <c r="K118" s="8">
        <v>0.35355339059327379</v>
      </c>
      <c r="L118" s="8">
        <v>5.25</v>
      </c>
      <c r="M118" s="8">
        <v>0</v>
      </c>
      <c r="N118" s="8">
        <v>8.75</v>
      </c>
      <c r="O118" s="8">
        <v>6.25</v>
      </c>
      <c r="P118" s="8">
        <f t="shared" si="8"/>
        <v>1.4</v>
      </c>
      <c r="Q118" s="8">
        <f t="shared" si="9"/>
        <v>0.48542682717024171</v>
      </c>
    </row>
    <row r="119" spans="1:17" s="4" customFormat="1" ht="13.5" customHeight="1" x14ac:dyDescent="0.2">
      <c r="A119" s="4" t="s">
        <v>210</v>
      </c>
      <c r="B119" s="4" t="s">
        <v>211</v>
      </c>
      <c r="C119" s="4" t="s">
        <v>288</v>
      </c>
      <c r="D119" s="4" t="s">
        <v>254</v>
      </c>
      <c r="E119" s="4" t="s">
        <v>252</v>
      </c>
      <c r="F119" s="8">
        <v>7.75</v>
      </c>
      <c r="G119" s="8">
        <v>1.181453906563152</v>
      </c>
      <c r="H119" s="8">
        <v>6.75</v>
      </c>
      <c r="I119" s="8">
        <v>1.6520189667999174</v>
      </c>
      <c r="J119" s="8">
        <v>30.25</v>
      </c>
      <c r="K119" s="8">
        <v>12.344870729713348</v>
      </c>
      <c r="L119" s="8">
        <v>15</v>
      </c>
      <c r="M119" s="8">
        <v>4.2031734043061642</v>
      </c>
      <c r="N119" s="8">
        <v>7.25</v>
      </c>
      <c r="O119" s="8">
        <v>22.625</v>
      </c>
      <c r="P119" s="8">
        <f t="shared" si="8"/>
        <v>0.32044198895027626</v>
      </c>
      <c r="Q119" s="8">
        <f t="shared" si="9"/>
        <v>-1.6418648919556331</v>
      </c>
    </row>
    <row r="120" spans="1:17" s="4" customFormat="1" ht="13.5" customHeight="1" x14ac:dyDescent="0.2">
      <c r="A120" s="4" t="s">
        <v>172</v>
      </c>
      <c r="B120" s="4" t="s">
        <v>173</v>
      </c>
      <c r="C120" s="4" t="s">
        <v>354</v>
      </c>
      <c r="D120" s="4" t="s">
        <v>254</v>
      </c>
      <c r="E120" s="4" t="s">
        <v>252</v>
      </c>
      <c r="F120" s="8">
        <v>21.25</v>
      </c>
      <c r="G120" s="8">
        <v>10.585957679870065</v>
      </c>
      <c r="H120" s="8">
        <v>9.25</v>
      </c>
      <c r="I120" s="8">
        <v>7.2168783648703219</v>
      </c>
      <c r="J120" s="8">
        <v>27.25</v>
      </c>
      <c r="K120" s="8">
        <v>8.4100634163284802</v>
      </c>
      <c r="L120" s="8">
        <v>15.25</v>
      </c>
      <c r="M120" s="8">
        <v>10.585957679870065</v>
      </c>
      <c r="N120" s="8">
        <v>15.25</v>
      </c>
      <c r="O120" s="8">
        <v>21.25</v>
      </c>
      <c r="P120" s="8">
        <f t="shared" si="8"/>
        <v>0.71764705882352942</v>
      </c>
      <c r="Q120" s="8">
        <f t="shared" si="9"/>
        <v>-0.47865359857481549</v>
      </c>
    </row>
    <row r="121" spans="1:17" s="4" customFormat="1" ht="13.5" customHeight="1" x14ac:dyDescent="0.2">
      <c r="A121" s="4" t="s">
        <v>233</v>
      </c>
      <c r="B121" s="4" t="s">
        <v>234</v>
      </c>
      <c r="C121" s="4" t="s">
        <v>308</v>
      </c>
      <c r="D121" s="4" t="s">
        <v>254</v>
      </c>
      <c r="E121" s="4" t="s">
        <v>247</v>
      </c>
      <c r="F121" s="8">
        <v>9.25</v>
      </c>
      <c r="G121" s="8">
        <v>6.6583281184793925</v>
      </c>
      <c r="H121" s="8">
        <v>10.75</v>
      </c>
      <c r="I121" s="8">
        <v>5.5075705472861012</v>
      </c>
      <c r="J121" s="8">
        <v>4</v>
      </c>
      <c r="K121" s="8">
        <v>2.565800719723442</v>
      </c>
      <c r="L121" s="8">
        <v>12</v>
      </c>
      <c r="M121" s="8">
        <v>2.7838821814150108</v>
      </c>
      <c r="N121" s="8">
        <v>10</v>
      </c>
      <c r="O121" s="8">
        <v>8</v>
      </c>
      <c r="P121" s="8">
        <f t="shared" si="8"/>
        <v>1.25</v>
      </c>
      <c r="Q121" s="8">
        <f t="shared" si="9"/>
        <v>0.32192809488736235</v>
      </c>
    </row>
    <row r="122" spans="1:17" s="4" customFormat="1" ht="13.5" customHeight="1" x14ac:dyDescent="0.2">
      <c r="A122" s="3" t="s">
        <v>120</v>
      </c>
      <c r="B122" s="4" t="s">
        <v>121</v>
      </c>
      <c r="C122" s="4" t="s">
        <v>338</v>
      </c>
      <c r="D122" s="4" t="s">
        <v>254</v>
      </c>
      <c r="E122" s="4" t="s">
        <v>247</v>
      </c>
      <c r="F122" s="8">
        <v>39.25</v>
      </c>
      <c r="G122" s="8">
        <v>6.9806279564711557</v>
      </c>
      <c r="H122" s="8">
        <v>54.5</v>
      </c>
      <c r="I122" s="8">
        <v>17.571283390805579</v>
      </c>
      <c r="J122" s="8">
        <v>34.25</v>
      </c>
      <c r="K122" s="8">
        <v>11.982626312012462</v>
      </c>
      <c r="L122" s="8">
        <v>42</v>
      </c>
      <c r="M122" s="8">
        <v>12.069244660154448</v>
      </c>
      <c r="N122" s="8">
        <v>46.875</v>
      </c>
      <c r="O122" s="8">
        <v>38.125</v>
      </c>
      <c r="P122" s="8">
        <f t="shared" si="8"/>
        <v>1.2295081967213115</v>
      </c>
      <c r="Q122" s="8">
        <f t="shared" si="9"/>
        <v>0.29808135293299465</v>
      </c>
    </row>
    <row r="123" spans="1:17" s="4" customFormat="1" ht="13.5" customHeight="1" x14ac:dyDescent="0.2">
      <c r="A123" s="3" t="s">
        <v>136</v>
      </c>
      <c r="B123" s="4" t="s">
        <v>137</v>
      </c>
      <c r="C123" s="4" t="s">
        <v>365</v>
      </c>
      <c r="D123" s="4" t="s">
        <v>254</v>
      </c>
      <c r="E123" s="4" t="s">
        <v>247</v>
      </c>
      <c r="F123" s="8">
        <v>162.75</v>
      </c>
      <c r="G123" s="8">
        <v>47.283497826056255</v>
      </c>
      <c r="H123" s="8">
        <v>111.75</v>
      </c>
      <c r="I123" s="8">
        <v>36.786263287627719</v>
      </c>
      <c r="J123" s="8">
        <v>166</v>
      </c>
      <c r="K123" s="8">
        <v>48.602126153766839</v>
      </c>
      <c r="L123" s="8">
        <v>173.5</v>
      </c>
      <c r="M123" s="8">
        <v>58.287362838497565</v>
      </c>
      <c r="N123" s="8">
        <v>137.25</v>
      </c>
      <c r="O123" s="8">
        <v>169.75</v>
      </c>
      <c r="P123" s="8">
        <f t="shared" si="8"/>
        <v>0.80854197349042711</v>
      </c>
      <c r="Q123" s="8">
        <f t="shared" si="9"/>
        <v>-0.3066054252395331</v>
      </c>
    </row>
    <row r="124" spans="1:17" s="4" customFormat="1" ht="13.5" customHeight="1" x14ac:dyDescent="0.2">
      <c r="A124" s="3" t="s">
        <v>126</v>
      </c>
      <c r="B124" s="4" t="s">
        <v>127</v>
      </c>
      <c r="C124" s="4" t="s">
        <v>349</v>
      </c>
      <c r="D124" s="4" t="s">
        <v>254</v>
      </c>
      <c r="E124" s="4" t="s">
        <v>273</v>
      </c>
      <c r="F124" s="8">
        <v>49.5</v>
      </c>
      <c r="G124" s="8">
        <v>10.5</v>
      </c>
      <c r="H124" s="8">
        <v>17.25</v>
      </c>
      <c r="I124" s="8">
        <v>3.905124837953327</v>
      </c>
      <c r="J124" s="8">
        <v>63.25</v>
      </c>
      <c r="K124" s="8">
        <v>19.176265712246131</v>
      </c>
      <c r="L124" s="8">
        <v>69.25</v>
      </c>
      <c r="M124" s="8">
        <v>25.388235464482364</v>
      </c>
      <c r="N124" s="8">
        <v>33.375</v>
      </c>
      <c r="O124" s="8">
        <v>66.25</v>
      </c>
      <c r="P124" s="8">
        <f t="shared" si="8"/>
        <v>0.50377358490566038</v>
      </c>
      <c r="Q124" s="8">
        <f t="shared" si="9"/>
        <v>-0.98915261776300767</v>
      </c>
    </row>
    <row r="125" spans="1:17" s="4" customFormat="1" ht="13.5" customHeight="1" x14ac:dyDescent="0.2">
      <c r="A125" s="3" t="s">
        <v>72</v>
      </c>
      <c r="B125" s="4" t="s">
        <v>73</v>
      </c>
      <c r="C125" s="4" t="s">
        <v>258</v>
      </c>
      <c r="D125" s="4" t="s">
        <v>254</v>
      </c>
      <c r="E125" s="4" t="s">
        <v>247</v>
      </c>
      <c r="F125" s="8">
        <v>26.25</v>
      </c>
      <c r="G125" s="8">
        <v>11.939953936259553</v>
      </c>
      <c r="H125" s="8">
        <v>12.75</v>
      </c>
      <c r="I125" s="8">
        <v>4.5161746349464096</v>
      </c>
      <c r="J125" s="8">
        <v>34</v>
      </c>
      <c r="K125" s="8">
        <v>5.2121652570372969</v>
      </c>
      <c r="L125" s="8">
        <v>26</v>
      </c>
      <c r="M125" s="8">
        <v>8.8034084308295046</v>
      </c>
      <c r="N125" s="8">
        <v>19.5</v>
      </c>
      <c r="O125" s="8">
        <v>30</v>
      </c>
      <c r="P125" s="8">
        <f t="shared" si="8"/>
        <v>0.65</v>
      </c>
      <c r="Q125" s="8">
        <f t="shared" si="9"/>
        <v>-0.62148837674627011</v>
      </c>
    </row>
    <row r="126" spans="1:17" s="4" customFormat="1" ht="13.5" customHeight="1" x14ac:dyDescent="0.2">
      <c r="A126" s="4" t="s">
        <v>223</v>
      </c>
      <c r="B126" s="4" t="s">
        <v>224</v>
      </c>
      <c r="C126" s="4" t="s">
        <v>388</v>
      </c>
      <c r="D126" s="4" t="s">
        <v>254</v>
      </c>
      <c r="E126" s="4" t="s">
        <v>255</v>
      </c>
      <c r="F126" s="8">
        <v>6.25</v>
      </c>
      <c r="G126" s="8">
        <v>6.7175144212722016</v>
      </c>
      <c r="H126" s="8">
        <v>0.75</v>
      </c>
      <c r="I126" s="8">
        <v>0.35355339059327379</v>
      </c>
      <c r="J126" s="8">
        <v>8</v>
      </c>
      <c r="K126" s="8">
        <v>4.5276925690687087</v>
      </c>
      <c r="L126" s="8">
        <v>1.5</v>
      </c>
      <c r="M126" s="8">
        <v>0</v>
      </c>
      <c r="N126" s="8">
        <v>3.5</v>
      </c>
      <c r="O126" s="8">
        <v>4.75</v>
      </c>
      <c r="P126" s="8">
        <f t="shared" si="8"/>
        <v>0.73684210526315785</v>
      </c>
      <c r="Q126" s="8">
        <f t="shared" si="9"/>
        <v>-0.44057259138598148</v>
      </c>
    </row>
    <row r="127" spans="1:17" s="4" customFormat="1" ht="13.5" customHeight="1" x14ac:dyDescent="0.2">
      <c r="A127" s="4" t="s">
        <v>174</v>
      </c>
      <c r="B127" s="4" t="s">
        <v>175</v>
      </c>
      <c r="C127" s="4" t="s">
        <v>348</v>
      </c>
      <c r="D127" s="4" t="s">
        <v>249</v>
      </c>
      <c r="E127" s="4" t="s">
        <v>273</v>
      </c>
      <c r="F127" s="8">
        <v>25.25</v>
      </c>
      <c r="G127" s="8">
        <v>11.614466553971962</v>
      </c>
      <c r="H127" s="8">
        <v>11.75</v>
      </c>
      <c r="I127" s="8">
        <v>0.8539125638299665</v>
      </c>
      <c r="J127" s="8">
        <v>66.25</v>
      </c>
      <c r="K127" s="8">
        <v>22.58456331213867</v>
      </c>
      <c r="L127" s="8">
        <v>44.5</v>
      </c>
      <c r="M127" s="8">
        <v>11.614466553971962</v>
      </c>
      <c r="N127" s="8">
        <v>18.5</v>
      </c>
      <c r="O127" s="8">
        <v>55.375</v>
      </c>
      <c r="P127" s="8">
        <f t="shared" si="8"/>
        <v>0.3340857787810384</v>
      </c>
      <c r="Q127" s="8">
        <f t="shared" si="9"/>
        <v>-1.5817095229260685</v>
      </c>
    </row>
    <row r="128" spans="1:17" s="4" customFormat="1" ht="13.5" customHeight="1" x14ac:dyDescent="0.2">
      <c r="A128" s="3" t="s">
        <v>134</v>
      </c>
      <c r="B128" s="4" t="s">
        <v>135</v>
      </c>
      <c r="C128" s="4" t="s">
        <v>364</v>
      </c>
      <c r="D128" s="4" t="s">
        <v>254</v>
      </c>
      <c r="E128" s="4" t="s">
        <v>247</v>
      </c>
      <c r="F128" s="8">
        <v>11</v>
      </c>
      <c r="G128" s="8">
        <v>9.699656351300975</v>
      </c>
      <c r="H128" s="8">
        <v>0.75</v>
      </c>
      <c r="I128" s="8">
        <v>0</v>
      </c>
      <c r="J128" s="8">
        <v>12.75</v>
      </c>
      <c r="K128" s="8">
        <v>5.2201532544552753</v>
      </c>
      <c r="L128" s="8">
        <v>15.75</v>
      </c>
      <c r="M128" s="8">
        <v>8.7607077339676156</v>
      </c>
      <c r="N128" s="8">
        <v>5.875</v>
      </c>
      <c r="O128" s="8">
        <v>14.25</v>
      </c>
      <c r="P128" s="8">
        <f t="shared" si="8"/>
        <v>0.41228070175438597</v>
      </c>
      <c r="Q128" s="8">
        <f t="shared" si="9"/>
        <v>-1.2783011624871043</v>
      </c>
    </row>
    <row r="129" spans="1:17" s="4" customFormat="1" ht="13.5" customHeight="1" x14ac:dyDescent="0.2">
      <c r="A129" s="3" t="s">
        <v>99</v>
      </c>
      <c r="B129" s="4" t="s">
        <v>413</v>
      </c>
      <c r="C129" s="4" t="s">
        <v>304</v>
      </c>
      <c r="D129" s="4" t="s">
        <v>249</v>
      </c>
      <c r="E129" s="4" t="s">
        <v>273</v>
      </c>
      <c r="F129" s="8">
        <v>342.75</v>
      </c>
      <c r="G129" s="8">
        <v>106.98315677401436</v>
      </c>
      <c r="H129" s="8">
        <v>213.25</v>
      </c>
      <c r="I129" s="8">
        <v>65.934784699226356</v>
      </c>
      <c r="J129" s="8">
        <v>362.5</v>
      </c>
      <c r="K129" s="8">
        <v>88.093227132774899</v>
      </c>
      <c r="L129" s="8">
        <v>359.5</v>
      </c>
      <c r="M129" s="8">
        <v>86.066350373805591</v>
      </c>
      <c r="N129" s="8">
        <v>278</v>
      </c>
      <c r="O129" s="8">
        <v>361</v>
      </c>
      <c r="P129" s="8">
        <f t="shared" si="8"/>
        <v>0.77008310249307477</v>
      </c>
      <c r="Q129" s="8">
        <f t="shared" si="9"/>
        <v>-0.37691395416366363</v>
      </c>
    </row>
    <row r="130" spans="1:17" s="4" customFormat="1" ht="13.5" customHeight="1" x14ac:dyDescent="0.2">
      <c r="A130" s="4" t="s">
        <v>149</v>
      </c>
      <c r="B130" s="4" t="s">
        <v>150</v>
      </c>
      <c r="C130" s="4" t="s">
        <v>331</v>
      </c>
      <c r="D130" s="4" t="s">
        <v>249</v>
      </c>
      <c r="E130" s="4" t="s">
        <v>247</v>
      </c>
      <c r="F130" s="8">
        <v>369.5</v>
      </c>
      <c r="G130" s="8">
        <v>121.58844517469578</v>
      </c>
      <c r="H130" s="8">
        <v>281</v>
      </c>
      <c r="I130" s="8">
        <v>105.63064580571934</v>
      </c>
      <c r="J130" s="8">
        <v>384.25</v>
      </c>
      <c r="K130" s="8">
        <v>26.401941216509062</v>
      </c>
      <c r="L130" s="8">
        <v>459</v>
      </c>
      <c r="M130" s="8">
        <v>121.58844517469578</v>
      </c>
      <c r="N130" s="8">
        <v>325.25</v>
      </c>
      <c r="O130" s="8">
        <v>421.625</v>
      </c>
      <c r="P130" s="8">
        <f t="shared" si="8"/>
        <v>0.77142010080047441</v>
      </c>
      <c r="Q130" s="8">
        <f t="shared" si="9"/>
        <v>-0.37441135630033107</v>
      </c>
    </row>
    <row r="131" spans="1:17" s="4" customFormat="1" ht="13.5" customHeight="1" x14ac:dyDescent="0.2">
      <c r="A131" s="3" t="s">
        <v>143</v>
      </c>
      <c r="B131" s="4" t="s">
        <v>430</v>
      </c>
      <c r="C131" s="4" t="s">
        <v>385</v>
      </c>
      <c r="D131" s="4" t="s">
        <v>254</v>
      </c>
      <c r="E131" s="4" t="s">
        <v>247</v>
      </c>
      <c r="F131" s="8">
        <v>76</v>
      </c>
      <c r="G131" s="8">
        <v>20.289570391377602</v>
      </c>
      <c r="H131" s="8">
        <v>47.5</v>
      </c>
      <c r="I131" s="8">
        <v>16.775478135262397</v>
      </c>
      <c r="J131" s="8">
        <v>72</v>
      </c>
      <c r="K131" s="8">
        <v>25.354158107366402</v>
      </c>
      <c r="L131" s="8">
        <v>70</v>
      </c>
      <c r="M131" s="8">
        <v>23.205602771744587</v>
      </c>
      <c r="N131" s="8">
        <v>61.75</v>
      </c>
      <c r="O131" s="8">
        <v>71</v>
      </c>
      <c r="P131" s="8">
        <f t="shared" si="8"/>
        <v>0.86971830985915488</v>
      </c>
      <c r="Q131" s="8">
        <f t="shared" si="9"/>
        <v>-0.20137988792000447</v>
      </c>
    </row>
    <row r="132" spans="1:17" s="4" customFormat="1" ht="13.5" customHeight="1" x14ac:dyDescent="0.2">
      <c r="A132" s="3" t="s">
        <v>144</v>
      </c>
      <c r="B132" s="4" t="s">
        <v>145</v>
      </c>
      <c r="C132" s="4" t="s">
        <v>394</v>
      </c>
      <c r="D132" s="4" t="s">
        <v>254</v>
      </c>
      <c r="E132" s="4" t="s">
        <v>252</v>
      </c>
      <c r="F132" s="8">
        <v>212.5</v>
      </c>
      <c r="G132" s="8">
        <v>57.654863917394977</v>
      </c>
      <c r="H132" s="8">
        <v>150.75</v>
      </c>
      <c r="I132" s="8">
        <v>41.165064071370033</v>
      </c>
      <c r="J132" s="8">
        <v>258.5</v>
      </c>
      <c r="K132" s="8">
        <v>47.85829778279485</v>
      </c>
      <c r="L132" s="8">
        <v>216.5</v>
      </c>
      <c r="M132" s="8">
        <v>40.390799282344815</v>
      </c>
      <c r="N132" s="8">
        <v>181.625</v>
      </c>
      <c r="O132" s="8">
        <v>237.5</v>
      </c>
      <c r="P132" s="8">
        <f t="shared" si="8"/>
        <v>0.76473684210526316</v>
      </c>
      <c r="Q132" s="8">
        <f t="shared" si="9"/>
        <v>-0.38696471558546891</v>
      </c>
    </row>
    <row r="133" spans="1:17" s="4" customFormat="1" ht="13.5" customHeight="1" x14ac:dyDescent="0.2">
      <c r="A133" s="4" t="s">
        <v>155</v>
      </c>
      <c r="B133" s="4" t="s">
        <v>156</v>
      </c>
      <c r="C133" s="4" t="s">
        <v>256</v>
      </c>
      <c r="D133" s="4" t="s">
        <v>249</v>
      </c>
      <c r="E133" s="4" t="s">
        <v>247</v>
      </c>
      <c r="F133" s="8">
        <v>148</v>
      </c>
      <c r="G133" s="8">
        <v>54.416602858563913</v>
      </c>
      <c r="H133" s="8">
        <v>103.5</v>
      </c>
      <c r="I133" s="8">
        <v>44.651427748729382</v>
      </c>
      <c r="J133" s="8">
        <v>167.25</v>
      </c>
      <c r="K133" s="8">
        <v>41.702068294030695</v>
      </c>
      <c r="L133" s="8">
        <v>126</v>
      </c>
      <c r="M133" s="8">
        <v>54.416602858563913</v>
      </c>
      <c r="N133" s="8">
        <v>125.75</v>
      </c>
      <c r="O133" s="8">
        <v>146.625</v>
      </c>
      <c r="P133" s="8">
        <f t="shared" si="8"/>
        <v>0.85763000852514915</v>
      </c>
      <c r="Q133" s="8">
        <f t="shared" si="9"/>
        <v>-0.22157270822298147</v>
      </c>
    </row>
    <row r="134" spans="1:17" s="4" customFormat="1" ht="13.5" customHeight="1" x14ac:dyDescent="0.2">
      <c r="A134" s="3" t="s">
        <v>85</v>
      </c>
      <c r="B134" s="4" t="s">
        <v>86</v>
      </c>
      <c r="C134" s="4" t="s">
        <v>274</v>
      </c>
      <c r="D134" s="4" t="s">
        <v>254</v>
      </c>
      <c r="E134" s="4" t="s">
        <v>247</v>
      </c>
      <c r="F134" s="8">
        <v>2.25</v>
      </c>
      <c r="G134" s="8">
        <v>0.47871355387816905</v>
      </c>
      <c r="H134" s="8">
        <v>8.5</v>
      </c>
      <c r="I134" s="8">
        <v>5.9511903571190414</v>
      </c>
      <c r="J134" s="8">
        <v>0.75</v>
      </c>
      <c r="K134" s="8">
        <v>0</v>
      </c>
      <c r="L134" s="8">
        <v>1.75</v>
      </c>
      <c r="M134" s="8">
        <v>0</v>
      </c>
      <c r="N134" s="8">
        <v>5.375</v>
      </c>
      <c r="O134" s="8">
        <v>1.25</v>
      </c>
      <c r="P134" s="8">
        <f t="shared" si="8"/>
        <v>4.3</v>
      </c>
      <c r="Q134" s="8">
        <f t="shared" si="9"/>
        <v>2.1043366598147357</v>
      </c>
    </row>
    <row r="135" spans="1:17" s="4" customFormat="1" ht="13.5" customHeight="1" x14ac:dyDescent="0.2">
      <c r="A135" s="3" t="s">
        <v>110</v>
      </c>
      <c r="B135" s="4" t="s">
        <v>111</v>
      </c>
      <c r="C135" s="4" t="s">
        <v>325</v>
      </c>
      <c r="D135" s="4" t="s">
        <v>254</v>
      </c>
      <c r="E135" s="4" t="s">
        <v>247</v>
      </c>
      <c r="F135" s="8">
        <v>18.25</v>
      </c>
      <c r="G135" s="8">
        <v>3.9449334595148748</v>
      </c>
      <c r="H135" s="8">
        <v>28.5</v>
      </c>
      <c r="I135" s="8">
        <v>2.9011491975882016</v>
      </c>
      <c r="J135" s="8">
        <v>12.5</v>
      </c>
      <c r="K135" s="8">
        <v>3.8837267325770144</v>
      </c>
      <c r="L135" s="8">
        <v>17.75</v>
      </c>
      <c r="M135" s="8">
        <v>3.6827299656640586</v>
      </c>
      <c r="N135" s="8">
        <v>23.375</v>
      </c>
      <c r="O135" s="8">
        <v>15.125</v>
      </c>
      <c r="P135" s="8">
        <f t="shared" si="8"/>
        <v>1.5454545454545454</v>
      </c>
      <c r="Q135" s="8">
        <f t="shared" si="9"/>
        <v>0.62803122261304212</v>
      </c>
    </row>
    <row r="136" spans="1:17" s="4" customFormat="1" ht="13.5" customHeight="1" x14ac:dyDescent="0.2">
      <c r="A136" s="4" t="s">
        <v>55</v>
      </c>
      <c r="B136" s="4" t="s">
        <v>56</v>
      </c>
      <c r="C136" s="4" t="s">
        <v>368</v>
      </c>
      <c r="D136" s="4" t="s">
        <v>254</v>
      </c>
      <c r="E136" s="4" t="s">
        <v>247</v>
      </c>
      <c r="F136" s="8">
        <v>11.25</v>
      </c>
      <c r="G136" s="8">
        <v>5.5</v>
      </c>
      <c r="H136" s="8">
        <v>8.25</v>
      </c>
      <c r="I136" s="8">
        <v>3.5</v>
      </c>
      <c r="J136" s="8">
        <v>37</v>
      </c>
      <c r="K136" s="8">
        <v>6.1237243569579451</v>
      </c>
      <c r="L136" s="8">
        <v>27.75</v>
      </c>
      <c r="M136" s="8">
        <v>8.4594621578443157</v>
      </c>
      <c r="N136" s="8">
        <v>9.75</v>
      </c>
      <c r="O136" s="8">
        <v>32.375</v>
      </c>
      <c r="P136" s="8">
        <f t="shared" si="8"/>
        <v>0.30115830115830117</v>
      </c>
      <c r="Q136" s="8">
        <f t="shared" si="9"/>
        <v>-1.7314060688243054</v>
      </c>
    </row>
    <row r="137" spans="1:17" s="4" customFormat="1" ht="13.5" customHeight="1" x14ac:dyDescent="0.2">
      <c r="A137" s="4" t="s">
        <v>25</v>
      </c>
      <c r="B137" s="4" t="s">
        <v>405</v>
      </c>
      <c r="C137" s="4" t="s">
        <v>283</v>
      </c>
      <c r="D137" s="4" t="s">
        <v>254</v>
      </c>
      <c r="E137" s="4" t="s">
        <v>252</v>
      </c>
      <c r="F137" s="8">
        <v>33.5</v>
      </c>
      <c r="G137" s="8">
        <v>2.5</v>
      </c>
      <c r="H137" s="8">
        <v>28</v>
      </c>
      <c r="I137" s="8">
        <v>8.1342895612749526</v>
      </c>
      <c r="J137" s="8">
        <v>4.25</v>
      </c>
      <c r="K137" s="8">
        <v>2.0816659994661326</v>
      </c>
      <c r="L137" s="8">
        <v>6.75</v>
      </c>
      <c r="M137" s="8">
        <v>3.2787192621510002</v>
      </c>
      <c r="N137" s="8">
        <v>30.75</v>
      </c>
      <c r="O137" s="8">
        <v>5.5</v>
      </c>
      <c r="P137" s="8">
        <f t="shared" si="8"/>
        <v>5.5909090909090908</v>
      </c>
      <c r="Q137" s="8">
        <f t="shared" si="9"/>
        <v>2.4830828867019425</v>
      </c>
    </row>
    <row r="138" spans="1:17" s="4" customFormat="1" ht="13.5" customHeight="1" x14ac:dyDescent="0.2">
      <c r="A138" s="3" t="s">
        <v>69</v>
      </c>
      <c r="B138" s="4" t="s">
        <v>70</v>
      </c>
      <c r="C138" s="4" t="s">
        <v>245</v>
      </c>
      <c r="D138" s="4" t="s">
        <v>246</v>
      </c>
      <c r="E138" s="4" t="s">
        <v>247</v>
      </c>
      <c r="F138" s="8">
        <v>21.5</v>
      </c>
      <c r="G138" s="8">
        <v>11.492751338706208</v>
      </c>
      <c r="H138" s="8">
        <v>6.5</v>
      </c>
      <c r="I138" s="8">
        <v>0.57735026918962784</v>
      </c>
      <c r="J138" s="8">
        <v>49</v>
      </c>
      <c r="K138" s="8">
        <v>8.1342895612749526</v>
      </c>
      <c r="L138" s="8">
        <v>37.5</v>
      </c>
      <c r="M138" s="8">
        <v>9.041570660012562</v>
      </c>
      <c r="N138" s="8">
        <v>14</v>
      </c>
      <c r="O138" s="8">
        <v>43.25</v>
      </c>
      <c r="P138" s="8">
        <f t="shared" si="8"/>
        <v>0.32369942196531792</v>
      </c>
      <c r="Q138" s="8">
        <f t="shared" si="9"/>
        <v>-1.6272733055791204</v>
      </c>
    </row>
    <row r="139" spans="1:17" s="4" customFormat="1" ht="13.5" customHeight="1" x14ac:dyDescent="0.2">
      <c r="A139" s="4" t="s">
        <v>216</v>
      </c>
      <c r="B139" s="4" t="s">
        <v>217</v>
      </c>
      <c r="C139" s="4" t="s">
        <v>357</v>
      </c>
      <c r="D139" s="4" t="s">
        <v>246</v>
      </c>
      <c r="E139" s="4" t="s">
        <v>247</v>
      </c>
      <c r="F139" s="8">
        <v>30.25</v>
      </c>
      <c r="G139" s="8">
        <v>12.925265954710564</v>
      </c>
      <c r="H139" s="8">
        <v>25.25</v>
      </c>
      <c r="I139" s="8">
        <v>11.547005383792516</v>
      </c>
      <c r="J139" s="8">
        <v>13.25</v>
      </c>
      <c r="K139" s="8">
        <v>4.8045117684665231</v>
      </c>
      <c r="L139" s="8">
        <v>33.5</v>
      </c>
      <c r="M139" s="8">
        <v>13.530828996529868</v>
      </c>
      <c r="N139" s="8">
        <v>27.75</v>
      </c>
      <c r="O139" s="8">
        <v>23.375</v>
      </c>
      <c r="P139" s="8">
        <f t="shared" si="8"/>
        <v>1.1871657754010696</v>
      </c>
      <c r="Q139" s="8">
        <f t="shared" si="9"/>
        <v>0.2475214064624694</v>
      </c>
    </row>
    <row r="140" spans="1:17" s="4" customFormat="1" x14ac:dyDescent="0.2">
      <c r="A140" s="4" t="s">
        <v>192</v>
      </c>
      <c r="B140" s="4" t="s">
        <v>193</v>
      </c>
      <c r="C140" s="4" t="s">
        <v>379</v>
      </c>
      <c r="D140" s="4" t="s">
        <v>254</v>
      </c>
      <c r="E140" s="4" t="s">
        <v>247</v>
      </c>
      <c r="F140" s="8">
        <v>149.25</v>
      </c>
      <c r="G140" s="8">
        <v>32.798310423963407</v>
      </c>
      <c r="H140" s="8">
        <v>119.25</v>
      </c>
      <c r="I140" s="8">
        <v>43.774754901274626</v>
      </c>
      <c r="J140" s="8">
        <v>104.75</v>
      </c>
      <c r="K140" s="8">
        <v>15.402245507284535</v>
      </c>
      <c r="L140" s="8">
        <v>129.75</v>
      </c>
      <c r="M140" s="8">
        <v>41.678081769678414</v>
      </c>
      <c r="N140" s="8">
        <v>134.25</v>
      </c>
      <c r="O140" s="8">
        <v>117.25</v>
      </c>
      <c r="P140" s="8">
        <f t="shared" si="8"/>
        <v>1.1449893390191899</v>
      </c>
      <c r="Q140" s="8">
        <f t="shared" si="9"/>
        <v>0.19533416547003621</v>
      </c>
    </row>
    <row r="141" spans="1:17" s="4" customFormat="1" x14ac:dyDescent="0.2">
      <c r="A141" s="4" t="s">
        <v>30</v>
      </c>
      <c r="B141" s="4" t="s">
        <v>31</v>
      </c>
      <c r="C141" s="4" t="s">
        <v>317</v>
      </c>
      <c r="D141" s="4" t="s">
        <v>254</v>
      </c>
      <c r="E141" s="4" t="s">
        <v>252</v>
      </c>
      <c r="F141" s="8">
        <v>35.5</v>
      </c>
      <c r="G141" s="8">
        <v>16.715761025650814</v>
      </c>
      <c r="H141" s="8">
        <v>26</v>
      </c>
      <c r="I141" s="8">
        <v>20.087309426600665</v>
      </c>
      <c r="J141" s="8">
        <v>5</v>
      </c>
      <c r="K141" s="8">
        <v>1.0801234497346435</v>
      </c>
      <c r="L141" s="8">
        <v>8.25</v>
      </c>
      <c r="M141" s="8">
        <v>1.25</v>
      </c>
      <c r="N141" s="8">
        <v>30.75</v>
      </c>
      <c r="O141" s="8">
        <v>6.625</v>
      </c>
      <c r="P141" s="8">
        <f t="shared" si="8"/>
        <v>4.6415094339622645</v>
      </c>
      <c r="Q141" s="8">
        <f t="shared" si="9"/>
        <v>2.2145940507760407</v>
      </c>
    </row>
    <row r="142" spans="1:17" s="4" customFormat="1" x14ac:dyDescent="0.2">
      <c r="A142" s="4" t="s">
        <v>57</v>
      </c>
      <c r="B142" s="4" t="s">
        <v>424</v>
      </c>
      <c r="C142" s="4" t="s">
        <v>362</v>
      </c>
      <c r="D142" s="4" t="s">
        <v>249</v>
      </c>
      <c r="E142" s="4" t="s">
        <v>247</v>
      </c>
      <c r="F142" s="8">
        <v>4.5</v>
      </c>
      <c r="G142" s="8">
        <v>1.4142135623730951</v>
      </c>
      <c r="H142" s="8">
        <v>8</v>
      </c>
      <c r="I142" s="8">
        <v>2.8431203515386638</v>
      </c>
      <c r="J142" s="8">
        <v>0</v>
      </c>
      <c r="K142" s="8">
        <v>0</v>
      </c>
      <c r="L142" s="8">
        <v>0</v>
      </c>
      <c r="M142" s="8">
        <v>0</v>
      </c>
      <c r="N142" s="8">
        <v>6.25</v>
      </c>
      <c r="O142" s="8">
        <v>0</v>
      </c>
      <c r="P142" s="8" t="s">
        <v>445</v>
      </c>
      <c r="Q142" s="8" t="s">
        <v>445</v>
      </c>
    </row>
    <row r="143" spans="1:17" s="4" customFormat="1" x14ac:dyDescent="0.2">
      <c r="A143" s="3" t="s">
        <v>142</v>
      </c>
      <c r="B143" s="4" t="s">
        <v>429</v>
      </c>
      <c r="C143" s="4" t="s">
        <v>384</v>
      </c>
      <c r="D143" s="4" t="s">
        <v>254</v>
      </c>
      <c r="E143" s="4" t="s">
        <v>273</v>
      </c>
      <c r="F143" s="8">
        <v>1</v>
      </c>
      <c r="G143" s="8">
        <v>0.70710678118654757</v>
      </c>
      <c r="H143" s="8">
        <v>6.5</v>
      </c>
      <c r="I143" s="8">
        <v>3.5118845842842465</v>
      </c>
      <c r="J143" s="8">
        <v>0</v>
      </c>
      <c r="K143" s="8">
        <v>0</v>
      </c>
      <c r="L143" s="8">
        <v>0</v>
      </c>
      <c r="M143" s="8">
        <v>0</v>
      </c>
      <c r="N143" s="8">
        <v>3.75</v>
      </c>
      <c r="O143" s="8">
        <v>0</v>
      </c>
      <c r="P143" s="8" t="s">
        <v>445</v>
      </c>
      <c r="Q143" s="8" t="s">
        <v>445</v>
      </c>
    </row>
    <row r="144" spans="1:17" s="4" customFormat="1" x14ac:dyDescent="0.2">
      <c r="A144" s="4" t="s">
        <v>11</v>
      </c>
      <c r="B144" s="4" t="s">
        <v>12</v>
      </c>
      <c r="C144" s="4" t="s">
        <v>370</v>
      </c>
      <c r="D144" s="4" t="s">
        <v>254</v>
      </c>
      <c r="E144" s="4" t="s">
        <v>371</v>
      </c>
      <c r="F144" s="8">
        <v>66.75</v>
      </c>
      <c r="G144" s="8">
        <v>5.4217924465377072</v>
      </c>
      <c r="H144" s="8">
        <v>48.75</v>
      </c>
      <c r="I144" s="8">
        <v>5.6180512635610578</v>
      </c>
      <c r="J144" s="8">
        <v>24.75</v>
      </c>
      <c r="K144" s="8">
        <v>5.25</v>
      </c>
      <c r="L144" s="8">
        <v>23.5</v>
      </c>
      <c r="M144" s="8">
        <v>3.4761089357690351</v>
      </c>
      <c r="N144" s="8">
        <v>57.75</v>
      </c>
      <c r="O144" s="8">
        <v>24.125</v>
      </c>
      <c r="P144" s="8">
        <f>N144/O144</f>
        <v>2.3937823834196892</v>
      </c>
      <c r="Q144" s="8">
        <f>LOG(P144,2)</f>
        <v>1.2592920041479774</v>
      </c>
    </row>
    <row r="145" spans="1:17" s="4" customFormat="1" x14ac:dyDescent="0.2">
      <c r="A145" s="4" t="s">
        <v>15</v>
      </c>
      <c r="B145" s="4" t="s">
        <v>16</v>
      </c>
      <c r="C145" s="4" t="s">
        <v>305</v>
      </c>
      <c r="D145" s="4" t="s">
        <v>254</v>
      </c>
      <c r="E145" s="4" t="s">
        <v>247</v>
      </c>
      <c r="F145" s="8">
        <v>53</v>
      </c>
      <c r="G145" s="8">
        <v>9.2646280731248645</v>
      </c>
      <c r="H145" s="8">
        <v>42.25</v>
      </c>
      <c r="I145" s="8">
        <v>6.6505012342429248</v>
      </c>
      <c r="J145" s="8">
        <v>16.5</v>
      </c>
      <c r="K145" s="8">
        <v>6.6645830077107346</v>
      </c>
      <c r="L145" s="8">
        <v>13.25</v>
      </c>
      <c r="M145" s="8">
        <v>5.5433894565208632</v>
      </c>
      <c r="N145" s="8">
        <v>47.625</v>
      </c>
      <c r="O145" s="8">
        <v>14.875</v>
      </c>
      <c r="P145" s="8">
        <f>N145/O145</f>
        <v>3.2016806722689077</v>
      </c>
      <c r="Q145" s="8">
        <f>LOG(P145,2)</f>
        <v>1.6788294241853785</v>
      </c>
    </row>
    <row r="146" spans="1:17" s="4" customFormat="1" x14ac:dyDescent="0.2">
      <c r="A146" s="4" t="s">
        <v>6</v>
      </c>
      <c r="B146" s="4" t="s">
        <v>7</v>
      </c>
      <c r="C146" s="4" t="s">
        <v>312</v>
      </c>
      <c r="D146" s="4" t="s">
        <v>254</v>
      </c>
      <c r="E146" s="4" t="s">
        <v>252</v>
      </c>
      <c r="F146" s="8">
        <v>99.5</v>
      </c>
      <c r="G146" s="8">
        <v>8.7797114607106153</v>
      </c>
      <c r="H146" s="8">
        <v>91.5</v>
      </c>
      <c r="I146" s="8">
        <v>13.219304066402286</v>
      </c>
      <c r="J146" s="8">
        <v>57</v>
      </c>
      <c r="K146" s="8">
        <v>2.2730302828309759</v>
      </c>
      <c r="L146" s="8">
        <v>50.5</v>
      </c>
      <c r="M146" s="8">
        <v>12.84198842339716</v>
      </c>
      <c r="N146" s="8">
        <v>95.5</v>
      </c>
      <c r="O146" s="8">
        <v>53.75</v>
      </c>
      <c r="P146" s="8">
        <f>N146/O146</f>
        <v>1.7767441860465116</v>
      </c>
      <c r="Q146" s="8">
        <f>LOG(P146,2)</f>
        <v>0.82923597844628849</v>
      </c>
    </row>
  </sheetData>
  <sortState ref="A8:R146">
    <sortCondition ref="B8:B1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Neuner, Sarah M</dc:creator>
  <cp:lastModifiedBy>Neuner, Sarah M</cp:lastModifiedBy>
  <dcterms:created xsi:type="dcterms:W3CDTF">2016-03-02T23:50:40Z</dcterms:created>
  <dcterms:modified xsi:type="dcterms:W3CDTF">2016-03-26T00:18:25Z</dcterms:modified>
</cp:coreProperties>
</file>