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moe\OneDrive - University of Edinburgh\PROJECT\MScProject\Proteins\2.Neuner_2017\"/>
    </mc:Choice>
  </mc:AlternateContent>
  <xr:revisionPtr revIDLastSave="3" documentId="8_{3B4079A1-E14A-47CF-A6FB-CCFE904F01D5}" xr6:coauthVersionLast="43" xr6:coauthVersionMax="43" xr10:uidLastSave="{DDC9383C-0F23-43C0-AC4D-B3828A6A08A4}"/>
  <bookViews>
    <workbookView xWindow="-108" yWindow="-108" windowWidth="19416" windowHeight="1041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73" i="1"/>
  <c r="M73" i="1" s="1"/>
  <c r="L104" i="1"/>
  <c r="M104" i="1" s="1"/>
  <c r="L103" i="1"/>
  <c r="M103" i="1" s="1"/>
  <c r="L102" i="1"/>
  <c r="M102" i="1"/>
  <c r="L101" i="1"/>
  <c r="M101" i="1"/>
  <c r="L100" i="1"/>
  <c r="M100" i="1" s="1"/>
  <c r="L99" i="1"/>
  <c r="M99" i="1" s="1"/>
  <c r="L98" i="1"/>
  <c r="M98" i="1" s="1"/>
  <c r="L97" i="1"/>
  <c r="M97" i="1"/>
  <c r="L96" i="1"/>
  <c r="M96" i="1" s="1"/>
  <c r="L95" i="1"/>
  <c r="M95" i="1" s="1"/>
  <c r="L94" i="1"/>
  <c r="M94" i="1"/>
  <c r="L93" i="1"/>
  <c r="M93" i="1"/>
  <c r="L92" i="1"/>
  <c r="M92" i="1" s="1"/>
  <c r="L91" i="1"/>
  <c r="M91" i="1" s="1"/>
  <c r="L90" i="1"/>
  <c r="M90" i="1"/>
  <c r="L89" i="1"/>
  <c r="M89" i="1"/>
  <c r="L88" i="1"/>
  <c r="M88" i="1" s="1"/>
  <c r="L87" i="1"/>
  <c r="M87" i="1" s="1"/>
  <c r="L86" i="1"/>
  <c r="M86" i="1"/>
  <c r="L85" i="1"/>
  <c r="M85" i="1"/>
  <c r="L84" i="1"/>
  <c r="M84" i="1" s="1"/>
  <c r="L83" i="1"/>
  <c r="M83" i="1" s="1"/>
  <c r="L82" i="1"/>
  <c r="M82" i="1"/>
  <c r="L81" i="1"/>
  <c r="M81" i="1"/>
  <c r="L80" i="1"/>
  <c r="M80" i="1" s="1"/>
  <c r="L79" i="1"/>
  <c r="M79" i="1" s="1"/>
  <c r="L78" i="1"/>
  <c r="M78" i="1"/>
  <c r="L77" i="1"/>
  <c r="M77" i="1"/>
  <c r="L76" i="1"/>
  <c r="M76" i="1" s="1"/>
  <c r="L75" i="1"/>
  <c r="M75" i="1" s="1"/>
  <c r="L74" i="1"/>
  <c r="M74" i="1"/>
  <c r="L72" i="1"/>
  <c r="M72" i="1"/>
  <c r="L71" i="1"/>
  <c r="M71" i="1" s="1"/>
  <c r="L70" i="1"/>
  <c r="M70" i="1" s="1"/>
  <c r="L69" i="1"/>
  <c r="M69" i="1"/>
  <c r="L68" i="1"/>
  <c r="M68" i="1"/>
  <c r="L67" i="1"/>
  <c r="M67" i="1" s="1"/>
  <c r="L66" i="1"/>
  <c r="M66" i="1" s="1"/>
  <c r="L65" i="1"/>
  <c r="M65" i="1"/>
  <c r="L64" i="1"/>
  <c r="M64" i="1"/>
  <c r="L63" i="1"/>
  <c r="M63" i="1" s="1"/>
  <c r="L62" i="1"/>
  <c r="M62" i="1" s="1"/>
  <c r="L61" i="1"/>
  <c r="M61" i="1"/>
  <c r="L60" i="1"/>
  <c r="M60" i="1"/>
  <c r="L59" i="1"/>
  <c r="M59" i="1" s="1"/>
  <c r="L58" i="1"/>
  <c r="M58" i="1" s="1"/>
  <c r="L57" i="1"/>
  <c r="M57" i="1"/>
  <c r="L56" i="1"/>
  <c r="M56" i="1"/>
  <c r="L55" i="1"/>
  <c r="M55" i="1" s="1"/>
  <c r="L54" i="1"/>
  <c r="M54" i="1" s="1"/>
  <c r="L53" i="1"/>
  <c r="M53" i="1"/>
  <c r="L52" i="1"/>
  <c r="M52" i="1"/>
  <c r="L51" i="1"/>
  <c r="M51" i="1" s="1"/>
  <c r="L50" i="1"/>
  <c r="M50" i="1" s="1"/>
  <c r="L49" i="1"/>
  <c r="M49" i="1"/>
  <c r="L48" i="1"/>
  <c r="M48" i="1"/>
  <c r="L47" i="1"/>
  <c r="M47" i="1" s="1"/>
  <c r="L46" i="1"/>
  <c r="M46" i="1" s="1"/>
  <c r="L45" i="1"/>
  <c r="M45" i="1"/>
  <c r="L44" i="1"/>
  <c r="M44" i="1"/>
  <c r="L43" i="1"/>
  <c r="M43" i="1" s="1"/>
  <c r="L42" i="1"/>
  <c r="M42" i="1" s="1"/>
  <c r="L41" i="1"/>
  <c r="M41" i="1"/>
  <c r="L40" i="1"/>
  <c r="M40" i="1"/>
  <c r="L39" i="1"/>
  <c r="M39" i="1" s="1"/>
  <c r="L38" i="1"/>
  <c r="M38" i="1" s="1"/>
  <c r="L37" i="1"/>
  <c r="M37" i="1"/>
  <c r="L36" i="1"/>
  <c r="M36" i="1"/>
  <c r="L35" i="1"/>
  <c r="M35" i="1" s="1"/>
  <c r="L34" i="1"/>
  <c r="M34" i="1" s="1"/>
  <c r="L33" i="1"/>
  <c r="M33" i="1"/>
  <c r="L32" i="1"/>
  <c r="M32" i="1"/>
  <c r="L31" i="1"/>
  <c r="M31" i="1" s="1"/>
  <c r="L30" i="1"/>
  <c r="M30" i="1" s="1"/>
  <c r="L29" i="1"/>
  <c r="M29" i="1"/>
  <c r="L28" i="1"/>
  <c r="M28" i="1"/>
  <c r="L27" i="1"/>
  <c r="M27" i="1" s="1"/>
  <c r="L26" i="1"/>
  <c r="M26" i="1" s="1"/>
  <c r="L25" i="1"/>
  <c r="M25" i="1"/>
  <c r="L24" i="1"/>
  <c r="M24" i="1"/>
  <c r="L23" i="1"/>
  <c r="M23" i="1" s="1"/>
  <c r="L22" i="1"/>
  <c r="M22" i="1" s="1"/>
  <c r="L21" i="1"/>
  <c r="M21" i="1"/>
  <c r="L20" i="1"/>
  <c r="M20" i="1"/>
  <c r="L19" i="1"/>
  <c r="M19" i="1" s="1"/>
  <c r="L18" i="1"/>
  <c r="M18" i="1" s="1"/>
  <c r="L17" i="1"/>
  <c r="M17" i="1"/>
  <c r="L15" i="1"/>
  <c r="M15" i="1"/>
  <c r="L14" i="1"/>
  <c r="M14" i="1" s="1"/>
  <c r="L13" i="1"/>
  <c r="M13" i="1" s="1"/>
  <c r="L12" i="1"/>
  <c r="M12" i="1"/>
  <c r="L11" i="1"/>
  <c r="M11" i="1"/>
  <c r="L10" i="1"/>
  <c r="M10" i="1" s="1"/>
  <c r="L9" i="1"/>
  <c r="M9" i="1" s="1"/>
  <c r="L8" i="1"/>
  <c r="M8" i="1"/>
  <c r="L7" i="1"/>
  <c r="M7" i="1"/>
  <c r="L6" i="1"/>
  <c r="M6" i="1" s="1"/>
  <c r="L5" i="1"/>
  <c r="M5" i="1" s="1"/>
  <c r="L4" i="1"/>
  <c r="M4" i="1"/>
  <c r="L3" i="1"/>
  <c r="M3" i="1"/>
</calcChain>
</file>

<file path=xl/sharedStrings.xml><?xml version="1.0" encoding="utf-8"?>
<sst xmlns="http://schemas.openxmlformats.org/spreadsheetml/2006/main" count="632" uniqueCount="439">
  <si>
    <t>TCP1</t>
    <phoneticPr fontId="3" type="noConversion"/>
  </si>
  <si>
    <t>TMEM256</t>
    <phoneticPr fontId="3" type="noConversion"/>
  </si>
  <si>
    <t>TOMM20</t>
    <phoneticPr fontId="3" type="noConversion"/>
  </si>
  <si>
    <t>TPRN</t>
    <phoneticPr fontId="3" type="noConversion"/>
  </si>
  <si>
    <t>TUFM</t>
    <phoneticPr fontId="3" type="noConversion"/>
  </si>
  <si>
    <t>VPS35</t>
    <phoneticPr fontId="3" type="noConversion"/>
  </si>
  <si>
    <t>GOT2</t>
    <phoneticPr fontId="3" type="noConversion"/>
  </si>
  <si>
    <t>GPM6A</t>
    <phoneticPr fontId="3" type="noConversion"/>
  </si>
  <si>
    <t>GPM6B</t>
    <phoneticPr fontId="3" type="noConversion"/>
  </si>
  <si>
    <t>GPR37</t>
    <phoneticPr fontId="3" type="noConversion"/>
  </si>
  <si>
    <t>GRIA1</t>
    <phoneticPr fontId="3" type="noConversion"/>
  </si>
  <si>
    <t>GRM3</t>
    <phoneticPr fontId="3" type="noConversion"/>
  </si>
  <si>
    <t>GSTM1</t>
    <phoneticPr fontId="3" type="noConversion"/>
  </si>
  <si>
    <t>PCCA</t>
    <phoneticPr fontId="3" type="noConversion"/>
  </si>
  <si>
    <t>HCN1</t>
    <phoneticPr fontId="3" type="noConversion"/>
  </si>
  <si>
    <t>HSD17B8</t>
    <phoneticPr fontId="3" type="noConversion"/>
  </si>
  <si>
    <t>HSPA8</t>
    <phoneticPr fontId="3" type="noConversion"/>
  </si>
  <si>
    <t>IGSF8</t>
    <phoneticPr fontId="3" type="noConversion"/>
  </si>
  <si>
    <t>IMMT</t>
    <phoneticPr fontId="3" type="noConversion"/>
  </si>
  <si>
    <t>IMPDH2</t>
    <phoneticPr fontId="3" type="noConversion"/>
  </si>
  <si>
    <t>IQSEC1</t>
    <phoneticPr fontId="3" type="noConversion"/>
  </si>
  <si>
    <t>ITPR1</t>
    <phoneticPr fontId="3" type="noConversion"/>
  </si>
  <si>
    <t>KCNQ2</t>
    <phoneticPr fontId="3" type="noConversion"/>
  </si>
  <si>
    <t>KRT1</t>
    <phoneticPr fontId="3" type="noConversion"/>
  </si>
  <si>
    <t>KRT10</t>
    <phoneticPr fontId="3" type="noConversion"/>
  </si>
  <si>
    <t>KRT2</t>
    <phoneticPr fontId="3" type="noConversion"/>
  </si>
  <si>
    <t>LTBP3</t>
    <phoneticPr fontId="3" type="noConversion"/>
  </si>
  <si>
    <t>MAG</t>
    <phoneticPr fontId="3" type="noConversion"/>
  </si>
  <si>
    <t>MAPK1</t>
    <phoneticPr fontId="3" type="noConversion"/>
  </si>
  <si>
    <t>MCM3</t>
    <phoneticPr fontId="3" type="noConversion"/>
  </si>
  <si>
    <t>MDH2</t>
    <phoneticPr fontId="3" type="noConversion"/>
  </si>
  <si>
    <t>MTHFD1L</t>
    <phoneticPr fontId="3" type="noConversion"/>
  </si>
  <si>
    <t>MT-ND5</t>
    <phoneticPr fontId="3" type="noConversion"/>
  </si>
  <si>
    <t>MTOR</t>
    <phoneticPr fontId="3" type="noConversion"/>
  </si>
  <si>
    <t>MYADM</t>
    <phoneticPr fontId="3" type="noConversion"/>
  </si>
  <si>
    <t>NCDN</t>
    <phoneticPr fontId="3" type="noConversion"/>
  </si>
  <si>
    <t>NDUFA11</t>
    <phoneticPr fontId="3" type="noConversion"/>
  </si>
  <si>
    <t>NDUFA6</t>
    <phoneticPr fontId="3" type="noConversion"/>
  </si>
  <si>
    <t>NDUFA7</t>
    <phoneticPr fontId="3" type="noConversion"/>
  </si>
  <si>
    <t>NPTX1</t>
    <phoneticPr fontId="3" type="noConversion"/>
  </si>
  <si>
    <t>NRCAM</t>
    <phoneticPr fontId="3" type="noConversion"/>
  </si>
  <si>
    <t>NRXN3</t>
    <phoneticPr fontId="3" type="noConversion"/>
  </si>
  <si>
    <t>OGDHL</t>
    <phoneticPr fontId="3" type="noConversion"/>
  </si>
  <si>
    <t>PLLP</t>
    <phoneticPr fontId="3" type="noConversion"/>
  </si>
  <si>
    <t>PRNP</t>
    <phoneticPr fontId="3" type="noConversion"/>
  </si>
  <si>
    <t>PTPRS</t>
    <phoneticPr fontId="3" type="noConversion"/>
  </si>
  <si>
    <t>RAB11B</t>
    <phoneticPr fontId="3" type="noConversion"/>
  </si>
  <si>
    <t>RAB18</t>
    <phoneticPr fontId="3" type="noConversion"/>
  </si>
  <si>
    <t>RAB3C</t>
    <phoneticPr fontId="3" type="noConversion"/>
  </si>
  <si>
    <t>RALA</t>
    <phoneticPr fontId="3" type="noConversion"/>
  </si>
  <si>
    <t>RPN1</t>
    <phoneticPr fontId="3" type="noConversion"/>
  </si>
  <si>
    <t>RTN1</t>
    <phoneticPr fontId="3" type="noConversion"/>
  </si>
  <si>
    <t>RTN4</t>
    <phoneticPr fontId="3" type="noConversion"/>
  </si>
  <si>
    <t>SCAMP1</t>
    <phoneticPr fontId="3" type="noConversion"/>
  </si>
  <si>
    <t>SEC22B</t>
    <phoneticPr fontId="3" type="noConversion"/>
  </si>
  <si>
    <t>SLC14A1</t>
    <phoneticPr fontId="3" type="noConversion"/>
  </si>
  <si>
    <t>SLC24A2</t>
    <phoneticPr fontId="3" type="noConversion"/>
  </si>
  <si>
    <t>SLC25A22</t>
    <phoneticPr fontId="3" type="noConversion"/>
  </si>
  <si>
    <t>SLC1A7</t>
    <phoneticPr fontId="3" type="noConversion"/>
  </si>
  <si>
    <t>SMTNL1</t>
    <phoneticPr fontId="3" type="noConversion"/>
  </si>
  <si>
    <t>SNAP25</t>
    <phoneticPr fontId="3" type="noConversion"/>
  </si>
  <si>
    <t>SPTAN1</t>
    <phoneticPr fontId="3" type="noConversion"/>
  </si>
  <si>
    <t>SPTBN1</t>
    <phoneticPr fontId="3" type="noConversion"/>
  </si>
  <si>
    <t>SRCIN1</t>
    <phoneticPr fontId="3" type="noConversion"/>
  </si>
  <si>
    <t>SUCLA2</t>
    <phoneticPr fontId="3" type="noConversion"/>
  </si>
  <si>
    <t>SYN1</t>
    <phoneticPr fontId="3" type="noConversion"/>
  </si>
  <si>
    <t>SYN2</t>
    <phoneticPr fontId="3" type="noConversion"/>
  </si>
  <si>
    <t>SYNGAP1</t>
    <phoneticPr fontId="3" type="noConversion"/>
  </si>
  <si>
    <t>SYNGR1</t>
    <phoneticPr fontId="3" type="noConversion"/>
  </si>
  <si>
    <t>Q9D2R6</t>
  </si>
  <si>
    <t>Q9D6M3</t>
  </si>
  <si>
    <t>Q9DBG3</t>
  </si>
  <si>
    <t>Q9DC51</t>
  </si>
  <si>
    <t>Q9DCC8</t>
  </si>
  <si>
    <t>Q9DCU2</t>
  </si>
  <si>
    <t>Q9EQH3</t>
  </si>
  <si>
    <t>Q9JLN9</t>
  </si>
  <si>
    <t>Q9QWI6</t>
  </si>
  <si>
    <t>Q9QY42</t>
  </si>
  <si>
    <t>Q9QYS2</t>
  </si>
  <si>
    <t>Q9Z0E0</t>
  </si>
  <si>
    <t>Q9Z1P6</t>
  </si>
  <si>
    <t>Q9Z1W8</t>
  </si>
  <si>
    <t>Q9Z2I9</t>
  </si>
  <si>
    <t>Entrez Gene Name</t>
  </si>
  <si>
    <t>taperin</t>
  </si>
  <si>
    <t>CCCTC-binding factor (zinc finger protein)-like</t>
  </si>
  <si>
    <t>protein tyrosine phosphatase, receptor type, S</t>
  </si>
  <si>
    <t>oxoglutarate dehydrogenase-like</t>
  </si>
  <si>
    <t>synaptic Ras GTPase activating protein 1</t>
  </si>
  <si>
    <t>NADH dehydrogenase (ubiquinone) 1 alpha subcomplex, 11, 14.7kDa</t>
  </si>
  <si>
    <t>SEC22 homolog B, vesicle trafficking protein (gene/pseudogene)</t>
  </si>
  <si>
    <t>myeloid-associated differentiation marker</t>
  </si>
  <si>
    <t>synaptogyrin 1</t>
  </si>
  <si>
    <t>aurora kinase B</t>
  </si>
  <si>
    <t>hyperpolarization activated cyclic nucleotide gated potassium channel 1</t>
  </si>
  <si>
    <t>synapsin I</t>
  </si>
  <si>
    <t>keratin 10</t>
  </si>
  <si>
    <t>NADH dehydrogenase, subunit 5 (complex I)</t>
  </si>
  <si>
    <t>glial fibrillary acidic protein</t>
  </si>
  <si>
    <t>ACO2</t>
    <phoneticPr fontId="3" type="noConversion"/>
  </si>
  <si>
    <t>Gene Name Human</t>
    <phoneticPr fontId="3" type="noConversion"/>
  </si>
  <si>
    <t>ADORA1</t>
    <phoneticPr fontId="3" type="noConversion"/>
  </si>
  <si>
    <t>ANK2</t>
    <phoneticPr fontId="3" type="noConversion"/>
  </si>
  <si>
    <t>AP2A2</t>
    <phoneticPr fontId="3" type="noConversion"/>
  </si>
  <si>
    <t>AP2B1</t>
    <phoneticPr fontId="3" type="noConversion"/>
  </si>
  <si>
    <t>APOE</t>
    <phoneticPr fontId="3" type="noConversion"/>
  </si>
  <si>
    <t>APP</t>
    <phoneticPr fontId="3" type="noConversion"/>
  </si>
  <si>
    <t>ATG2B</t>
    <phoneticPr fontId="3" type="noConversion"/>
  </si>
  <si>
    <t>ATP12A</t>
    <phoneticPr fontId="3" type="noConversion"/>
  </si>
  <si>
    <t>ATP1B1</t>
    <phoneticPr fontId="3" type="noConversion"/>
  </si>
  <si>
    <t>ATP2B4</t>
    <phoneticPr fontId="3" type="noConversion"/>
  </si>
  <si>
    <t>ATP6V0C</t>
    <phoneticPr fontId="3" type="noConversion"/>
  </si>
  <si>
    <t>ATP6V1B2</t>
    <phoneticPr fontId="3" type="noConversion"/>
  </si>
  <si>
    <t>ATP6V1E1</t>
    <phoneticPr fontId="3" type="noConversion"/>
  </si>
  <si>
    <t>AURKB</t>
    <phoneticPr fontId="3" type="noConversion"/>
  </si>
  <si>
    <t>BDH1</t>
    <phoneticPr fontId="3" type="noConversion"/>
  </si>
  <si>
    <t>CAP1</t>
    <phoneticPr fontId="3" type="noConversion"/>
  </si>
  <si>
    <t>CHCHD6</t>
    <phoneticPr fontId="3" type="noConversion"/>
  </si>
  <si>
    <t>CMTM6</t>
    <phoneticPr fontId="3" type="noConversion"/>
  </si>
  <si>
    <t>COA3</t>
    <phoneticPr fontId="3" type="noConversion"/>
  </si>
  <si>
    <t>COX5B</t>
    <phoneticPr fontId="3" type="noConversion"/>
  </si>
  <si>
    <t>COX6C</t>
    <phoneticPr fontId="3" type="noConversion"/>
  </si>
  <si>
    <t>CTCFL</t>
    <phoneticPr fontId="3" type="noConversion"/>
  </si>
  <si>
    <t>DLAT</t>
    <phoneticPr fontId="3" type="noConversion"/>
  </si>
  <si>
    <t>DLST</t>
    <phoneticPr fontId="3" type="noConversion"/>
  </si>
  <si>
    <t>DNM1L</t>
    <phoneticPr fontId="3" type="noConversion"/>
  </si>
  <si>
    <t>EEF2</t>
    <phoneticPr fontId="3" type="noConversion"/>
  </si>
  <si>
    <t>GABRA1</t>
    <phoneticPr fontId="3" type="noConversion"/>
  </si>
  <si>
    <t>GAP43</t>
    <phoneticPr fontId="3" type="noConversion"/>
  </si>
  <si>
    <t>GFAP</t>
    <phoneticPr fontId="3" type="noConversion"/>
  </si>
  <si>
    <t>GLUD1</t>
    <phoneticPr fontId="3" type="noConversion"/>
  </si>
  <si>
    <t>GNAI3</t>
    <phoneticPr fontId="3" type="noConversion"/>
  </si>
  <si>
    <t>GNG2</t>
    <phoneticPr fontId="3" type="noConversion"/>
  </si>
  <si>
    <t>gamma-aminobutyric acid (GABA) A receptor, alpha 1</t>
  </si>
  <si>
    <t>ATPase, H+ transporting, lysosomal 56/58kDa, V1 subunit B2</t>
  </si>
  <si>
    <t>RAB3C, member RAS oncogene family</t>
  </si>
  <si>
    <t>heat shock 70kDa protein 8</t>
  </si>
  <si>
    <t>ATPase, H+ transporting, lysosomal 16kDa, V0 subunit c</t>
  </si>
  <si>
    <t>mitogen-activated protein kinase 1</t>
  </si>
  <si>
    <t>guanine nucleotide binding protein (G protein), gamma 2</t>
  </si>
  <si>
    <t>v-ral simian leukemia viral oncogene homolog A (ras related)</t>
  </si>
  <si>
    <t>solute carrier family 24 (sodium/potassium/calcium exchanger), member 2</t>
  </si>
  <si>
    <t>keratin 2</t>
  </si>
  <si>
    <t>potassium channel, voltage gated KQT-like subfamily Q, member 2</t>
  </si>
  <si>
    <t>methylenetetrahydrofolate dehydrogenase (NADP+ dependent) 1-like</t>
  </si>
  <si>
    <t>transmembrane protein 256</t>
  </si>
  <si>
    <t>adenosine A1 receptor</t>
  </si>
  <si>
    <t>latent transforming growth factor beta binding protein 3</t>
  </si>
  <si>
    <t>spectrin, beta, non-erythrocytic 1</t>
  </si>
  <si>
    <t>neuronal pentraxin I</t>
  </si>
  <si>
    <t>synapsin II</t>
  </si>
  <si>
    <t>Accession</t>
  </si>
  <si>
    <t>A2AI08</t>
  </si>
  <si>
    <t>A2APF3</t>
  </si>
  <si>
    <t>B0V2N1</t>
  </si>
  <si>
    <t>B2RXT3</t>
  </si>
  <si>
    <t>F6SEU4</t>
  </si>
  <si>
    <t>G5E814</t>
  </si>
  <si>
    <t>O08547</t>
  </si>
  <si>
    <t>O35682</t>
  </si>
  <si>
    <t>O55100</t>
  </si>
  <si>
    <t>O70126</t>
  </si>
  <si>
    <t>O88704</t>
  </si>
  <si>
    <t>O88935</t>
  </si>
  <si>
    <t>P02535</t>
  </si>
  <si>
    <t>P03921</t>
  </si>
  <si>
    <t>P03995</t>
  </si>
  <si>
    <t>P04104</t>
  </si>
  <si>
    <t>P04925</t>
  </si>
  <si>
    <t>P05202</t>
  </si>
  <si>
    <t>P06837</t>
  </si>
  <si>
    <t>P08226</t>
  </si>
  <si>
    <t>P08249</t>
  </si>
  <si>
    <t>P10649</t>
  </si>
  <si>
    <t>P11881</t>
  </si>
  <si>
    <t>P11983</t>
  </si>
  <si>
    <t>P12023</t>
  </si>
  <si>
    <t>P14094</t>
  </si>
  <si>
    <t>P16546</t>
  </si>
  <si>
    <t>P17427</t>
  </si>
  <si>
    <t>P19536</t>
  </si>
  <si>
    <t>P20917</t>
  </si>
  <si>
    <t>P23818</t>
  </si>
  <si>
    <t>P24547</t>
  </si>
  <si>
    <t>P25206</t>
  </si>
  <si>
    <t>P26443</t>
  </si>
  <si>
    <t>P35293</t>
  </si>
  <si>
    <t>P35802</t>
  </si>
  <si>
    <t>P35803</t>
  </si>
  <si>
    <t>P40124</t>
  </si>
  <si>
    <t>P46638</t>
  </si>
  <si>
    <t>P50171</t>
  </si>
  <si>
    <t>P50518</t>
  </si>
  <si>
    <t>P58252</t>
  </si>
  <si>
    <t>P60879</t>
  </si>
  <si>
    <t>P62812</t>
  </si>
  <si>
    <t>P62814</t>
  </si>
  <si>
    <t>P62823</t>
  </si>
  <si>
    <t>P63017</t>
  </si>
  <si>
    <t>P63082</t>
  </si>
  <si>
    <t>P63085</t>
  </si>
  <si>
    <t>P63213</t>
  </si>
  <si>
    <t>P63321</t>
  </si>
  <si>
    <t>Q14BI1</t>
  </si>
  <si>
    <t>Q3TTY5</t>
  </si>
  <si>
    <t>Q3UY10</t>
  </si>
  <si>
    <t>Q3V3R1</t>
  </si>
  <si>
    <t>Q5F285</t>
  </si>
  <si>
    <t>Q60612</t>
  </si>
  <si>
    <t>Q61810</t>
  </si>
  <si>
    <t>Q62261</t>
  </si>
  <si>
    <t>Q62443</t>
  </si>
  <si>
    <t>Q64332</t>
  </si>
  <si>
    <t>Q6P9K9</t>
  </si>
  <si>
    <t>Q6Q477</t>
  </si>
  <si>
    <t>Q7M6W1</t>
  </si>
  <si>
    <t>Q80XK6</t>
  </si>
  <si>
    <t>Q80XN0</t>
  </si>
  <si>
    <t>Q810U4</t>
  </si>
  <si>
    <t>Q8BFR5</t>
  </si>
  <si>
    <t>Q8BMF4</t>
  </si>
  <si>
    <t>Q8C8R3</t>
  </si>
  <si>
    <t>Q8CAQ8</t>
  </si>
  <si>
    <t>Q8JZR4</t>
  </si>
  <si>
    <t>Q8K021</t>
  </si>
  <si>
    <t>Q8K1M6</t>
  </si>
  <si>
    <t>Q8R0S2</t>
  </si>
  <si>
    <t>Q8R366</t>
  </si>
  <si>
    <t>Q8VHL0</t>
  </si>
  <si>
    <t>Q91VN4</t>
  </si>
  <si>
    <t>Q91YQ5</t>
  </si>
  <si>
    <t>Q91ZA3</t>
  </si>
  <si>
    <t>Q922Q1</t>
  </si>
  <si>
    <t>Q99KI0</t>
  </si>
  <si>
    <t>Q99LM3</t>
  </si>
  <si>
    <t>Q99P72</t>
  </si>
  <si>
    <t>Q9CPQ1</t>
  </si>
  <si>
    <t>Q9CQZ5</t>
  </si>
  <si>
    <t>Q9CZ69</t>
  </si>
  <si>
    <t>Q9D2G2</t>
  </si>
  <si>
    <t>solute carrier family 25 (mitochondrial carrier: glutamate), member 22</t>
  </si>
  <si>
    <t>adaptor-related protein complex 2, beta 1 subunit</t>
  </si>
  <si>
    <t>guanine nucleotide binding protein (G protein), alpha inhibiting activity polypeptide 3</t>
  </si>
  <si>
    <t>translocase of outer mitochondrial membrane 20 homolog (yeast)</t>
  </si>
  <si>
    <t>plasmolipin</t>
  </si>
  <si>
    <t>VPS35 retromer complex component</t>
  </si>
  <si>
    <t>mechanistic target of rapamycin (serine/threonine kinase)</t>
  </si>
  <si>
    <t>SRC kinase signaling inhibitor 1</t>
  </si>
  <si>
    <t>G protein-coupled receptor 37 (endothelin receptor type B-like)</t>
  </si>
  <si>
    <t>glutamate receptor, metabotropic 3</t>
  </si>
  <si>
    <t>neurochondrin</t>
  </si>
  <si>
    <t>NADH dehydrogenase (ubiquinone) 1 alpha subcomplex, 7, 14.5kDa</t>
  </si>
  <si>
    <t>ATPase, H+/K+ transporting, nongastric, alpha polypeptide</t>
  </si>
  <si>
    <t>succinate-CoA ligase, ADP-forming, beta subunit</t>
  </si>
  <si>
    <t>Location</t>
  </si>
  <si>
    <t>Extracellular Space</t>
  </si>
  <si>
    <t>Nucleus</t>
  </si>
  <si>
    <t>keratin 1, type II</t>
  </si>
  <si>
    <t>prion protein</t>
  </si>
  <si>
    <t>glutamic-oxaloacetic transaminase 2, mitochondrial</t>
  </si>
  <si>
    <t>growth associated protein 43</t>
  </si>
  <si>
    <t>apolipoprotein E</t>
  </si>
  <si>
    <t>malate dehydrogenase 2, NAD (mitochondrial)</t>
  </si>
  <si>
    <t>glutathione S-transferase mu 5</t>
  </si>
  <si>
    <t>inositol 1,4,5-trisphosphate receptor, type 1</t>
  </si>
  <si>
    <t>t-complex 1</t>
  </si>
  <si>
    <t>amyloid beta (A4) precursor protein</t>
  </si>
  <si>
    <t>ATPase, Na+/K+ transporting, beta 1 polypeptide</t>
  </si>
  <si>
    <t>spectrin, alpha, non-erythrocytic 1</t>
  </si>
  <si>
    <t>adaptor-related protein complex 2, alpha 2 subunit</t>
  </si>
  <si>
    <t>cytochrome c oxidase subunit Vb</t>
  </si>
  <si>
    <t>myelin associated glycoprotein</t>
  </si>
  <si>
    <t>glutamate receptor, ionotropic, AMPA 1</t>
  </si>
  <si>
    <t>IMP (inosine 5'-monophosphate) dehydrogenase 2</t>
  </si>
  <si>
    <t>minichromosome maintenance complex component 3</t>
  </si>
  <si>
    <t>glutamate dehydrogenase 1</t>
  </si>
  <si>
    <t>RAB18, member RAS oncogene family</t>
  </si>
  <si>
    <t>glycoprotein M6A</t>
  </si>
  <si>
    <t>glycoprotein M6B</t>
  </si>
  <si>
    <t>CAP, adenylate cyclase-associated protein 1 (yeast)</t>
  </si>
  <si>
    <t>RAB11B, member RAS oncogene family</t>
  </si>
  <si>
    <t>hydroxysteroid (17-beta) dehydrogenase 8</t>
  </si>
  <si>
    <t>ATPase, H+ transporting, lysosomal 31kDa, V1 subunit E1</t>
  </si>
  <si>
    <t>eukaryotic translation elongation factor 2</t>
  </si>
  <si>
    <t>synaptosomal-associated protein, 25kDa</t>
  </si>
  <si>
    <t>Kcnq2</t>
  </si>
  <si>
    <t>Mthfd1I, Fthfsdc1</t>
  </si>
  <si>
    <t>Tmem256</t>
  </si>
  <si>
    <t>Adora1</t>
  </si>
  <si>
    <t>Ltbp3</t>
  </si>
  <si>
    <t>sptbn1, E1f, Spnb-2, Spnb2, Sptb2</t>
  </si>
  <si>
    <t>Nptx1</t>
  </si>
  <si>
    <t>Syn2</t>
  </si>
  <si>
    <t>Nrxn3</t>
  </si>
  <si>
    <t>Atp2bp</t>
  </si>
  <si>
    <t>Rtn1</t>
  </si>
  <si>
    <t>Atg2b</t>
  </si>
  <si>
    <t>Bdh1, Bdh</t>
  </si>
  <si>
    <t>Nrcam, Kiaa0343</t>
  </si>
  <si>
    <t>Tufm</t>
  </si>
  <si>
    <t>Dlat</t>
  </si>
  <si>
    <t>Ank2</t>
  </si>
  <si>
    <t>Slcla7</t>
  </si>
  <si>
    <t>Scamp1</t>
  </si>
  <si>
    <t>Dnm1I, Drp1</t>
  </si>
  <si>
    <t>Iqsec1, Kiaa0763</t>
  </si>
  <si>
    <t>Igsf8</t>
  </si>
  <si>
    <t>Slc14a1</t>
  </si>
  <si>
    <t>Chchd6, mic25</t>
  </si>
  <si>
    <t>Rpn1</t>
  </si>
  <si>
    <t>HA1</t>
  </si>
  <si>
    <t>Marc2, Mg87, Mosc2</t>
  </si>
  <si>
    <t>SmtnI1</t>
  </si>
  <si>
    <t>Rtn4, Kiaa0886, Nogo</t>
  </si>
  <si>
    <t>Cox6c</t>
  </si>
  <si>
    <t>Ndufa6</t>
  </si>
  <si>
    <t>Cmtm6, Cklfsf6</t>
  </si>
  <si>
    <t>Dlst</t>
  </si>
  <si>
    <t>Coa3, Ccdc56</t>
  </si>
  <si>
    <t>Slc25a22, Gc1</t>
  </si>
  <si>
    <t>Ap2b1, Clapb1</t>
  </si>
  <si>
    <t>Gnai3</t>
  </si>
  <si>
    <t>Tomm20</t>
  </si>
  <si>
    <t>Pllp, Plapi, Pmlp, tm4sf11</t>
  </si>
  <si>
    <t>Mtor, Frap, Frap1</t>
  </si>
  <si>
    <t>Gpr37</t>
  </si>
  <si>
    <t>Grm3, Gprc1c, Mglur3</t>
  </si>
  <si>
    <t>Ndufa7</t>
  </si>
  <si>
    <t>Sucla2</t>
  </si>
  <si>
    <t>Ndufa11, mCG_5603</t>
  </si>
  <si>
    <t>Myadm, Mug</t>
  </si>
  <si>
    <t>neurexin III</t>
  </si>
  <si>
    <t>ATPase, Ca++ transporting, plasma membrane 4</t>
  </si>
  <si>
    <t>reticulon 1</t>
  </si>
  <si>
    <t>autophagy related 2B</t>
  </si>
  <si>
    <t>3-hydroxybutyrate dehydrogenase, type 1</t>
  </si>
  <si>
    <t>neuronal cell adhesion molecule</t>
  </si>
  <si>
    <t>Tu translation elongation factor, mitochondrial</t>
  </si>
  <si>
    <t>dihydrolipoamide S-acetyltransferase</t>
  </si>
  <si>
    <t>ankyrin 2, brain</t>
  </si>
  <si>
    <t>inner membrane protein, mitochondrial</t>
  </si>
  <si>
    <t>solute carrier family 1 (glutamate transporter), member 7</t>
  </si>
  <si>
    <t>secretory carrier membrane protein 1</t>
  </si>
  <si>
    <t>dynamin 1-like</t>
  </si>
  <si>
    <t>IQ motif and Sec7 domain 1</t>
  </si>
  <si>
    <t>immunoglobulin superfamily, member 8</t>
  </si>
  <si>
    <t>solute carrier family 14 (urea transporter), member 1 (Kidd blood group)</t>
  </si>
  <si>
    <t>coiled-coil-helix-coiled-coil-helix domain containing 6</t>
  </si>
  <si>
    <t>ribophorin I</t>
  </si>
  <si>
    <t>propionyl CoA carboxylase, alpha polypeptide</t>
  </si>
  <si>
    <t>mitochondrial amidoxime reducing component 2</t>
  </si>
  <si>
    <t>aconitase 2, mitochondrial</t>
  </si>
  <si>
    <t>smoothelin-like 1</t>
  </si>
  <si>
    <t>reticulon 4</t>
  </si>
  <si>
    <t>cytochrome c oxidase subunit VIc</t>
  </si>
  <si>
    <t>NADH dehydrogenase (ubiquinone) 1 alpha subcomplex, 6, 14kDa</t>
  </si>
  <si>
    <t>CKLF-like MARVEL transmembrane domain containing 6</t>
  </si>
  <si>
    <t>dihydrolipoamide S-succinyltransferase (E2 component of 2-oxo-glutarate complex)</t>
  </si>
  <si>
    <t>cytochrome c oxidase assembly factor 3</t>
  </si>
  <si>
    <t>Atp1b1, Atp4b</t>
  </si>
  <si>
    <t>Cap1, Cap</t>
  </si>
  <si>
    <t>Snap25, Snap</t>
  </si>
  <si>
    <t>Atp6v1b2, Atp6b2, Vat2</t>
  </si>
  <si>
    <t>Atp6v0c, Atp6c, Atp6l, Atpl, Mvp</t>
  </si>
  <si>
    <t>Immt, Mic60</t>
  </si>
  <si>
    <t>Vps35, Mem3</t>
  </si>
  <si>
    <t>Srcin1, Kiaa1684, P140</t>
  </si>
  <si>
    <t>Ncdn, Kiaa0607, Sfap75</t>
  </si>
  <si>
    <t>Atp12a, Atp1al1</t>
  </si>
  <si>
    <t>Hcn1, Bcng1, Hac2</t>
  </si>
  <si>
    <t>Aco2</t>
  </si>
  <si>
    <t>AD Intact</t>
  </si>
  <si>
    <t>AD Impaired</t>
  </si>
  <si>
    <t>N.D in intact</t>
  </si>
  <si>
    <t>Plasma Membrane</t>
  </si>
  <si>
    <t>Other</t>
  </si>
  <si>
    <t>Cytoplasm</t>
  </si>
  <si>
    <t>Type(s)</t>
  </si>
  <si>
    <t>other</t>
  </si>
  <si>
    <t>transcription regulator</t>
  </si>
  <si>
    <t>phosphatase</t>
  </si>
  <si>
    <t>enzyme</t>
  </si>
  <si>
    <t>transporter</t>
  </si>
  <si>
    <t>kinase</t>
  </si>
  <si>
    <t>ion channel</t>
  </si>
  <si>
    <t>translation regulator</t>
  </si>
  <si>
    <t>G-protein coupled receptor</t>
  </si>
  <si>
    <t>cytokine</t>
  </si>
  <si>
    <t>SE</t>
  </si>
  <si>
    <t>log2Ratio</t>
  </si>
  <si>
    <t>Ratio AD Intact/Impaired</t>
  </si>
  <si>
    <t>Gene Symbol, Synonyms</t>
  </si>
  <si>
    <t>Tprn</t>
  </si>
  <si>
    <t>Ctcfl, Boris</t>
  </si>
  <si>
    <t>Ptprs</t>
  </si>
  <si>
    <t>Ogdhl</t>
  </si>
  <si>
    <t>Syngap1</t>
  </si>
  <si>
    <t>Sec22b, Sec22I1</t>
  </si>
  <si>
    <t>Syngr1</t>
  </si>
  <si>
    <t>Aurkb, Aik2, Aim1, Airk2, Ark2, Stk1, Stk12, Stk5</t>
  </si>
  <si>
    <t>Syn1, Syn-1</t>
  </si>
  <si>
    <t>Krt10, Krt1-10</t>
  </si>
  <si>
    <t>Mtnd5, Mt-Nd5, Nd5</t>
  </si>
  <si>
    <t xml:space="preserve">Gfap </t>
  </si>
  <si>
    <t>Krt1, krt2-1</t>
  </si>
  <si>
    <t>Prnp, Prp</t>
  </si>
  <si>
    <t>Got 2, Got-2</t>
  </si>
  <si>
    <t>Gap43, Basp2</t>
  </si>
  <si>
    <t>Apoe</t>
  </si>
  <si>
    <t>Mdh2, Mor1</t>
  </si>
  <si>
    <t>Gstm1</t>
  </si>
  <si>
    <t>Itpr1, Insp3r, Pcd6, Pcp1</t>
  </si>
  <si>
    <t>Tcp1, Cct1, Ccta</t>
  </si>
  <si>
    <t>App</t>
  </si>
  <si>
    <t>Sptan1, Spna2, Spta2</t>
  </si>
  <si>
    <t>Ap2a2, Adtab</t>
  </si>
  <si>
    <t>Cox5b</t>
  </si>
  <si>
    <t>Mag</t>
  </si>
  <si>
    <t>Gria1, Glur1</t>
  </si>
  <si>
    <t>Impdh2</t>
  </si>
  <si>
    <t>Mcm3, Mcmd, Mcmd3</t>
  </si>
  <si>
    <t>Glud1, Glud</t>
  </si>
  <si>
    <t>Rab18</t>
  </si>
  <si>
    <t>Gpm6a, M6a</t>
  </si>
  <si>
    <t>Gpm6b, M6b</t>
  </si>
  <si>
    <t>Rab11b</t>
  </si>
  <si>
    <t>Hsd1768, H2-ke6, Hke6</t>
  </si>
  <si>
    <t>Atp6v1e1, Atp6e, Atp6e2</t>
  </si>
  <si>
    <t>Eef2</t>
  </si>
  <si>
    <t>Gabra1, Gabra-1</t>
  </si>
  <si>
    <t xml:space="preserve">Rab3c </t>
  </si>
  <si>
    <t>Hspa8, Hsc70, Hsc73</t>
  </si>
  <si>
    <t>Mapk1, Erk2, Mapk, Prkm1</t>
  </si>
  <si>
    <t>Gng2</t>
  </si>
  <si>
    <t>Rala, Ral, Ral-a</t>
  </si>
  <si>
    <t>Slc24a2</t>
  </si>
  <si>
    <t>Krt2, K2e, Krt2-17, Krt2a</t>
  </si>
  <si>
    <t>Entrez ID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</si>
</sst>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Verdana"/>
    </font>
    <font>
      <sz val="12"/>
      <color indexed="63"/>
      <name val="Arial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left" vertical="top"/>
    </xf>
    <xf numFmtId="2" fontId="2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zoomScale="61" zoomScaleNormal="71" zoomScalePageLayoutView="71" workbookViewId="0">
      <selection activeCell="B1" sqref="B1"/>
    </sheetView>
  </sheetViews>
  <sheetFormatPr defaultColWidth="8.6640625" defaultRowHeight="13.8" x14ac:dyDescent="0.25"/>
  <cols>
    <col min="1" max="1" width="11.21875" style="1" bestFit="1" customWidth="1"/>
    <col min="2" max="2" width="30.33203125" style="1" customWidth="1"/>
    <col min="3" max="3" width="13.21875" style="1" customWidth="1"/>
    <col min="4" max="4" width="34.109375" style="4" customWidth="1"/>
    <col min="5" max="5" width="71.77734375" style="1" bestFit="1" customWidth="1"/>
    <col min="6" max="6" width="18.77734375" style="1" bestFit="1" customWidth="1"/>
    <col min="7" max="7" width="25.88671875" style="1" bestFit="1" customWidth="1"/>
    <col min="8" max="8" width="12" style="6" customWidth="1"/>
    <col min="9" max="9" width="7.6640625" style="6" bestFit="1" customWidth="1"/>
    <col min="10" max="10" width="15" style="6" customWidth="1"/>
    <col min="11" max="11" width="7.6640625" style="6" bestFit="1" customWidth="1"/>
    <col min="12" max="12" width="29.21875" style="6" customWidth="1"/>
    <col min="13" max="13" width="12.33203125" style="6" bestFit="1" customWidth="1"/>
    <col min="14" max="16384" width="8.6640625" style="1"/>
  </cols>
  <sheetData>
    <row r="1" spans="1:13" s="3" customFormat="1" ht="51" customHeight="1" x14ac:dyDescent="0.3">
      <c r="A1" s="2" t="s">
        <v>152</v>
      </c>
      <c r="B1" s="2" t="s">
        <v>438</v>
      </c>
      <c r="C1" s="2" t="s">
        <v>101</v>
      </c>
      <c r="D1" s="2" t="s">
        <v>392</v>
      </c>
      <c r="E1" s="2" t="s">
        <v>84</v>
      </c>
      <c r="F1" s="2" t="s">
        <v>255</v>
      </c>
      <c r="G1" s="2" t="s">
        <v>378</v>
      </c>
      <c r="H1" s="7" t="s">
        <v>372</v>
      </c>
      <c r="I1" s="7" t="s">
        <v>389</v>
      </c>
      <c r="J1" s="7" t="s">
        <v>373</v>
      </c>
      <c r="K1" s="7" t="s">
        <v>389</v>
      </c>
      <c r="L1" s="7" t="s">
        <v>391</v>
      </c>
      <c r="M1" s="7" t="s">
        <v>390</v>
      </c>
    </row>
    <row r="2" spans="1:13" ht="15" x14ac:dyDescent="0.25">
      <c r="A2" s="1" t="s">
        <v>234</v>
      </c>
      <c r="B2" s="8">
        <v>50</v>
      </c>
      <c r="C2" s="1" t="s">
        <v>100</v>
      </c>
      <c r="D2" s="4" t="s">
        <v>371</v>
      </c>
      <c r="E2" s="1" t="s">
        <v>352</v>
      </c>
      <c r="F2" s="1" t="s">
        <v>377</v>
      </c>
      <c r="G2" s="1" t="s">
        <v>382</v>
      </c>
      <c r="H2" s="6">
        <v>615.75</v>
      </c>
      <c r="I2" s="6">
        <v>142.26991659049594</v>
      </c>
      <c r="J2" s="6">
        <v>476.25</v>
      </c>
      <c r="K2" s="6">
        <v>107.23212749296111</v>
      </c>
      <c r="L2" s="6">
        <f t="shared" ref="L2:L15" si="0">H2/J2</f>
        <v>1.2929133858267716</v>
      </c>
      <c r="M2" s="6">
        <f t="shared" ref="M2:M15" si="1">LOG(L2,2)</f>
        <v>0.37062563011827659</v>
      </c>
    </row>
    <row r="3" spans="1:13" ht="15" x14ac:dyDescent="0.25">
      <c r="A3" s="1" t="s">
        <v>209</v>
      </c>
      <c r="B3" s="8">
        <v>134</v>
      </c>
      <c r="C3" s="1" t="s">
        <v>102</v>
      </c>
      <c r="D3" s="4" t="s">
        <v>289</v>
      </c>
      <c r="E3" s="1" t="s">
        <v>147</v>
      </c>
      <c r="F3" s="1" t="s">
        <v>375</v>
      </c>
      <c r="G3" s="1" t="s">
        <v>387</v>
      </c>
      <c r="H3" s="6">
        <v>5.5</v>
      </c>
      <c r="I3" s="6">
        <v>0.70710678118654757</v>
      </c>
      <c r="J3" s="6">
        <v>13.75</v>
      </c>
      <c r="K3" s="6">
        <v>5.251983752196244</v>
      </c>
      <c r="L3" s="6">
        <f t="shared" si="0"/>
        <v>0.4</v>
      </c>
      <c r="M3" s="6">
        <f t="shared" si="1"/>
        <v>-1.3219280948873622</v>
      </c>
    </row>
    <row r="4" spans="1:13" ht="15" x14ac:dyDescent="0.25">
      <c r="A4" s="1" t="s">
        <v>222</v>
      </c>
      <c r="B4" s="8">
        <v>287</v>
      </c>
      <c r="C4" s="1" t="s">
        <v>103</v>
      </c>
      <c r="D4" s="4" t="s">
        <v>302</v>
      </c>
      <c r="E4" s="1" t="s">
        <v>340</v>
      </c>
      <c r="F4" s="1" t="s">
        <v>375</v>
      </c>
      <c r="G4" s="1" t="s">
        <v>379</v>
      </c>
      <c r="H4" s="6">
        <v>58.5</v>
      </c>
      <c r="I4" s="6">
        <v>15.31067165955389</v>
      </c>
      <c r="J4" s="6">
        <v>31.75</v>
      </c>
      <c r="K4" s="6">
        <v>12.75653427333093</v>
      </c>
      <c r="L4" s="6">
        <f t="shared" si="0"/>
        <v>1.8425196850393701</v>
      </c>
      <c r="M4" s="6">
        <f t="shared" si="1"/>
        <v>0.88168003281123875</v>
      </c>
    </row>
    <row r="5" spans="1:13" ht="15" x14ac:dyDescent="0.25">
      <c r="A5" s="1" t="s">
        <v>180</v>
      </c>
      <c r="B5" s="8">
        <v>161</v>
      </c>
      <c r="C5" s="1" t="s">
        <v>104</v>
      </c>
      <c r="D5" s="4" t="s">
        <v>416</v>
      </c>
      <c r="E5" s="1" t="s">
        <v>270</v>
      </c>
      <c r="F5" s="1" t="s">
        <v>377</v>
      </c>
      <c r="G5" s="1" t="s">
        <v>383</v>
      </c>
      <c r="H5" s="6">
        <v>19.5</v>
      </c>
      <c r="I5" s="6">
        <v>8.1291655988381315</v>
      </c>
      <c r="J5" s="6">
        <v>30.75</v>
      </c>
      <c r="K5" s="6">
        <v>24.42121686839813</v>
      </c>
      <c r="L5" s="6">
        <f t="shared" si="0"/>
        <v>0.63414634146341464</v>
      </c>
      <c r="M5" s="6">
        <f t="shared" si="1"/>
        <v>-0.6571122864769916</v>
      </c>
    </row>
    <row r="6" spans="1:13" ht="16.8" x14ac:dyDescent="0.3">
      <c r="A6" s="1" t="s">
        <v>71</v>
      </c>
      <c r="B6" s="9">
        <v>163</v>
      </c>
      <c r="C6" s="1" t="s">
        <v>105</v>
      </c>
      <c r="D6" s="4" t="s">
        <v>321</v>
      </c>
      <c r="E6" s="1" t="s">
        <v>242</v>
      </c>
      <c r="F6" s="1" t="s">
        <v>375</v>
      </c>
      <c r="G6" s="1" t="s">
        <v>379</v>
      </c>
      <c r="H6" s="6">
        <v>16.5</v>
      </c>
      <c r="I6" s="6">
        <v>4.8045117684665248</v>
      </c>
      <c r="J6" s="6">
        <v>24.75</v>
      </c>
      <c r="K6" s="6">
        <v>13.148986019208225</v>
      </c>
      <c r="L6" s="6">
        <f t="shared" si="0"/>
        <v>0.66666666666666663</v>
      </c>
      <c r="M6" s="6">
        <f t="shared" si="1"/>
        <v>-0.5849625007211563</v>
      </c>
    </row>
    <row r="7" spans="1:13" ht="16.8" x14ac:dyDescent="0.3">
      <c r="A7" s="1" t="s">
        <v>172</v>
      </c>
      <c r="B7" s="9">
        <v>348</v>
      </c>
      <c r="C7" s="1" t="s">
        <v>106</v>
      </c>
      <c r="D7" s="4" t="s">
        <v>409</v>
      </c>
      <c r="E7" s="1" t="s">
        <v>262</v>
      </c>
      <c r="F7" s="1" t="s">
        <v>256</v>
      </c>
      <c r="G7" s="1" t="s">
        <v>383</v>
      </c>
      <c r="H7" s="6">
        <v>308.75</v>
      </c>
      <c r="I7" s="6">
        <v>45.135675099267836</v>
      </c>
      <c r="J7" s="6">
        <v>236.75</v>
      </c>
      <c r="K7" s="6">
        <v>24.685944043794098</v>
      </c>
      <c r="L7" s="6">
        <f t="shared" si="0"/>
        <v>1.3041182682154171</v>
      </c>
      <c r="M7" s="6">
        <f t="shared" si="1"/>
        <v>0.38307471100365503</v>
      </c>
    </row>
    <row r="8" spans="1:13" ht="16.8" x14ac:dyDescent="0.3">
      <c r="A8" s="1" t="s">
        <v>177</v>
      </c>
      <c r="B8" s="9">
        <v>351</v>
      </c>
      <c r="C8" s="1" t="s">
        <v>107</v>
      </c>
      <c r="D8" s="4" t="s">
        <v>414</v>
      </c>
      <c r="E8" s="1" t="s">
        <v>267</v>
      </c>
      <c r="F8" s="1" t="s">
        <v>375</v>
      </c>
      <c r="G8" s="1" t="s">
        <v>379</v>
      </c>
      <c r="H8" s="6">
        <v>44.5</v>
      </c>
      <c r="I8" s="6">
        <v>12.913171570144957</v>
      </c>
      <c r="J8" s="6">
        <v>23</v>
      </c>
      <c r="K8" s="6">
        <v>6.7946057035465026</v>
      </c>
      <c r="L8" s="6">
        <f t="shared" si="0"/>
        <v>1.9347826086956521</v>
      </c>
      <c r="M8" s="6">
        <f t="shared" si="1"/>
        <v>0.95217147490938481</v>
      </c>
    </row>
    <row r="9" spans="1:13" ht="16.8" x14ac:dyDescent="0.3">
      <c r="A9" s="1" t="s">
        <v>217</v>
      </c>
      <c r="B9" s="9">
        <v>55102</v>
      </c>
      <c r="C9" s="1" t="s">
        <v>108</v>
      </c>
      <c r="D9" s="4" t="s">
        <v>297</v>
      </c>
      <c r="E9" s="1" t="s">
        <v>335</v>
      </c>
      <c r="F9" s="1" t="s">
        <v>376</v>
      </c>
      <c r="G9" s="1" t="s">
        <v>379</v>
      </c>
      <c r="H9" s="6">
        <v>5</v>
      </c>
      <c r="I9" s="6">
        <v>2.8431203515386634</v>
      </c>
      <c r="J9" s="6">
        <v>0.25</v>
      </c>
      <c r="K9" s="6">
        <v>0</v>
      </c>
      <c r="L9" s="6">
        <f t="shared" si="0"/>
        <v>20</v>
      </c>
      <c r="M9" s="6">
        <f t="shared" si="1"/>
        <v>4.3219280948873626</v>
      </c>
    </row>
    <row r="10" spans="1:13" ht="16.8" x14ac:dyDescent="0.3">
      <c r="A10" s="1" t="s">
        <v>82</v>
      </c>
      <c r="B10" s="9">
        <v>479</v>
      </c>
      <c r="C10" s="1" t="s">
        <v>109</v>
      </c>
      <c r="D10" s="4" t="s">
        <v>369</v>
      </c>
      <c r="E10" s="1" t="s">
        <v>253</v>
      </c>
      <c r="F10" s="1" t="s">
        <v>375</v>
      </c>
      <c r="G10" s="1" t="s">
        <v>383</v>
      </c>
      <c r="H10" s="6">
        <v>133.5</v>
      </c>
      <c r="I10" s="6">
        <v>34.738307385363498</v>
      </c>
      <c r="J10" s="6">
        <v>95</v>
      </c>
      <c r="K10" s="6">
        <v>17.406895185529212</v>
      </c>
      <c r="L10" s="6">
        <f t="shared" si="0"/>
        <v>1.4052631578947368</v>
      </c>
      <c r="M10" s="6">
        <f t="shared" si="1"/>
        <v>0.49084032335660599</v>
      </c>
    </row>
    <row r="11" spans="1:13" ht="16.8" x14ac:dyDescent="0.3">
      <c r="A11" s="1" t="s">
        <v>178</v>
      </c>
      <c r="B11" s="9">
        <v>481</v>
      </c>
      <c r="C11" s="1" t="s">
        <v>110</v>
      </c>
      <c r="D11" s="4" t="s">
        <v>360</v>
      </c>
      <c r="E11" s="1" t="s">
        <v>268</v>
      </c>
      <c r="F11" s="1" t="s">
        <v>375</v>
      </c>
      <c r="G11" s="1" t="s">
        <v>383</v>
      </c>
      <c r="H11" s="6">
        <v>251.5</v>
      </c>
      <c r="I11" s="6">
        <v>61.528448704643935</v>
      </c>
      <c r="J11" s="6">
        <v>169</v>
      </c>
      <c r="K11" s="6">
        <v>41.838977042944059</v>
      </c>
      <c r="L11" s="6">
        <f t="shared" si="0"/>
        <v>1.4881656804733727</v>
      </c>
      <c r="M11" s="6">
        <f t="shared" si="1"/>
        <v>0.57353515352334272</v>
      </c>
    </row>
    <row r="12" spans="1:13" ht="16.8" x14ac:dyDescent="0.3">
      <c r="A12" s="1" t="s">
        <v>215</v>
      </c>
      <c r="B12" s="9">
        <v>493</v>
      </c>
      <c r="C12" s="1" t="s">
        <v>111</v>
      </c>
      <c r="D12" s="4" t="s">
        <v>295</v>
      </c>
      <c r="E12" s="1" t="s">
        <v>333</v>
      </c>
      <c r="F12" s="1" t="s">
        <v>375</v>
      </c>
      <c r="G12" s="1" t="s">
        <v>383</v>
      </c>
      <c r="H12" s="6">
        <v>49.75</v>
      </c>
      <c r="I12" s="6">
        <v>7.1341315752748304</v>
      </c>
      <c r="J12" s="6">
        <v>64.75</v>
      </c>
      <c r="K12" s="6">
        <v>14.097133278318207</v>
      </c>
      <c r="L12" s="6">
        <f t="shared" si="0"/>
        <v>0.76833976833976836</v>
      </c>
      <c r="M12" s="6">
        <f t="shared" si="1"/>
        <v>-0.38018366714290502</v>
      </c>
    </row>
    <row r="13" spans="1:13" ht="16.8" x14ac:dyDescent="0.3">
      <c r="A13" s="1" t="s">
        <v>200</v>
      </c>
      <c r="B13" s="9">
        <v>527</v>
      </c>
      <c r="C13" s="1" t="s">
        <v>112</v>
      </c>
      <c r="D13" s="4" t="s">
        <v>364</v>
      </c>
      <c r="E13" s="1" t="s">
        <v>138</v>
      </c>
      <c r="F13" s="1" t="s">
        <v>377</v>
      </c>
      <c r="G13" s="1" t="s">
        <v>383</v>
      </c>
      <c r="H13" s="6">
        <v>79.5</v>
      </c>
      <c r="I13" s="6">
        <v>23.883397301612405</v>
      </c>
      <c r="J13" s="6">
        <v>104.25</v>
      </c>
      <c r="K13" s="6">
        <v>53.293995909483087</v>
      </c>
      <c r="L13" s="6">
        <f t="shared" si="0"/>
        <v>0.76258992805755399</v>
      </c>
      <c r="M13" s="6">
        <f t="shared" si="1"/>
        <v>-0.3910206181603082</v>
      </c>
    </row>
    <row r="14" spans="1:13" ht="16.8" x14ac:dyDescent="0.3">
      <c r="A14" s="1" t="s">
        <v>197</v>
      </c>
      <c r="B14" s="9">
        <v>526</v>
      </c>
      <c r="C14" s="1" t="s">
        <v>113</v>
      </c>
      <c r="D14" s="4" t="s">
        <v>363</v>
      </c>
      <c r="E14" s="1" t="s">
        <v>135</v>
      </c>
      <c r="F14" s="1" t="s">
        <v>377</v>
      </c>
      <c r="G14" s="1" t="s">
        <v>383</v>
      </c>
      <c r="H14" s="6">
        <v>30.5</v>
      </c>
      <c r="I14" s="6">
        <v>8.4113019206303612</v>
      </c>
      <c r="J14" s="6">
        <v>54</v>
      </c>
      <c r="K14" s="6">
        <v>34.650637319776195</v>
      </c>
      <c r="L14" s="6">
        <f t="shared" si="0"/>
        <v>0.56481481481481477</v>
      </c>
      <c r="M14" s="6">
        <f t="shared" si="1"/>
        <v>-0.82415016460058244</v>
      </c>
    </row>
    <row r="15" spans="1:13" ht="16.8" x14ac:dyDescent="0.3">
      <c r="A15" s="1" t="s">
        <v>193</v>
      </c>
      <c r="B15" s="9">
        <v>529</v>
      </c>
      <c r="C15" s="1" t="s">
        <v>114</v>
      </c>
      <c r="D15" s="4" t="s">
        <v>428</v>
      </c>
      <c r="E15" s="1" t="s">
        <v>283</v>
      </c>
      <c r="F15" s="1" t="s">
        <v>377</v>
      </c>
      <c r="G15" s="1" t="s">
        <v>383</v>
      </c>
      <c r="H15" s="6">
        <v>17.25</v>
      </c>
      <c r="I15" s="6">
        <v>2.2867371223353739</v>
      </c>
      <c r="J15" s="6">
        <v>31.5</v>
      </c>
      <c r="K15" s="6">
        <v>2.0615528128088303</v>
      </c>
      <c r="L15" s="6">
        <f t="shared" si="0"/>
        <v>0.54761904761904767</v>
      </c>
      <c r="M15" s="6">
        <f t="shared" si="1"/>
        <v>-0.8687554667217473</v>
      </c>
    </row>
    <row r="16" spans="1:13" ht="16.8" x14ac:dyDescent="0.3">
      <c r="A16" s="1" t="s">
        <v>162</v>
      </c>
      <c r="B16" s="9">
        <v>9212</v>
      </c>
      <c r="C16" s="1" t="s">
        <v>115</v>
      </c>
      <c r="D16" s="4" t="s">
        <v>400</v>
      </c>
      <c r="E16" s="1" t="s">
        <v>94</v>
      </c>
      <c r="F16" s="1" t="s">
        <v>257</v>
      </c>
      <c r="G16" s="1" t="s">
        <v>384</v>
      </c>
      <c r="H16" s="6">
        <v>0</v>
      </c>
      <c r="I16" s="6">
        <v>0</v>
      </c>
      <c r="J16" s="6">
        <v>1.25</v>
      </c>
      <c r="K16" s="6">
        <v>0.57735026918962573</v>
      </c>
      <c r="L16" s="6" t="s">
        <v>374</v>
      </c>
      <c r="M16" s="6" t="s">
        <v>374</v>
      </c>
    </row>
    <row r="17" spans="1:13" ht="16.8" x14ac:dyDescent="0.3">
      <c r="A17" s="1" t="s">
        <v>218</v>
      </c>
      <c r="B17" s="9">
        <v>622</v>
      </c>
      <c r="C17" s="1" t="s">
        <v>116</v>
      </c>
      <c r="D17" s="4" t="s">
        <v>298</v>
      </c>
      <c r="E17" s="1" t="s">
        <v>336</v>
      </c>
      <c r="F17" s="1" t="s">
        <v>377</v>
      </c>
      <c r="G17" s="1" t="s">
        <v>382</v>
      </c>
      <c r="H17" s="6">
        <v>65</v>
      </c>
      <c r="I17" s="6">
        <v>35.021422015674922</v>
      </c>
      <c r="J17" s="6">
        <v>33.75</v>
      </c>
      <c r="K17" s="6">
        <v>24.813890599151652</v>
      </c>
      <c r="L17" s="6">
        <f t="shared" ref="L17:L48" si="2">H17/J17</f>
        <v>1.9259259259259258</v>
      </c>
      <c r="M17" s="6">
        <f t="shared" ref="M17:M48" si="3">LOG(L17,2)</f>
        <v>0.94555221597762351</v>
      </c>
    </row>
    <row r="18" spans="1:13" ht="16.8" x14ac:dyDescent="0.3">
      <c r="A18" s="1" t="s">
        <v>190</v>
      </c>
      <c r="B18" s="9">
        <v>10487</v>
      </c>
      <c r="C18" s="1" t="s">
        <v>117</v>
      </c>
      <c r="D18" s="4" t="s">
        <v>361</v>
      </c>
      <c r="E18" s="1" t="s">
        <v>280</v>
      </c>
      <c r="F18" s="1" t="s">
        <v>375</v>
      </c>
      <c r="G18" s="1" t="s">
        <v>379</v>
      </c>
      <c r="H18" s="6">
        <v>39.5</v>
      </c>
      <c r="I18" s="6">
        <v>6.4096281743431369</v>
      </c>
      <c r="J18" s="6">
        <v>45.5</v>
      </c>
      <c r="K18" s="6">
        <v>6.0346223300772239</v>
      </c>
      <c r="L18" s="6">
        <f t="shared" si="2"/>
        <v>0.86813186813186816</v>
      </c>
      <c r="M18" s="6">
        <f t="shared" si="3"/>
        <v>-0.20401389202159331</v>
      </c>
    </row>
    <row r="19" spans="1:13" ht="16.8" x14ac:dyDescent="0.3">
      <c r="A19" s="1" t="s">
        <v>230</v>
      </c>
      <c r="B19" s="9">
        <v>84303</v>
      </c>
      <c r="C19" s="1" t="s">
        <v>118</v>
      </c>
      <c r="D19" s="4" t="s">
        <v>309</v>
      </c>
      <c r="E19" s="1" t="s">
        <v>348</v>
      </c>
      <c r="F19" s="1" t="s">
        <v>377</v>
      </c>
      <c r="G19" s="1" t="s">
        <v>379</v>
      </c>
      <c r="H19" s="6">
        <v>33.5</v>
      </c>
      <c r="I19" s="6">
        <v>13.77497731395591</v>
      </c>
      <c r="J19" s="6">
        <v>15.75</v>
      </c>
      <c r="K19" s="6">
        <v>11.205467415507485</v>
      </c>
      <c r="L19" s="6">
        <f t="shared" si="2"/>
        <v>2.126984126984127</v>
      </c>
      <c r="M19" s="6">
        <f t="shared" si="3"/>
        <v>1.088809266957856</v>
      </c>
    </row>
    <row r="20" spans="1:13" ht="16.8" x14ac:dyDescent="0.3">
      <c r="A20" s="1" t="s">
        <v>239</v>
      </c>
      <c r="B20" s="9">
        <v>54918</v>
      </c>
      <c r="C20" s="1" t="s">
        <v>119</v>
      </c>
      <c r="D20" s="4" t="s">
        <v>317</v>
      </c>
      <c r="E20" s="1" t="s">
        <v>357</v>
      </c>
      <c r="F20" s="1" t="s">
        <v>256</v>
      </c>
      <c r="G20" s="1" t="s">
        <v>388</v>
      </c>
      <c r="H20" s="6">
        <v>2.25</v>
      </c>
      <c r="I20" s="6">
        <v>2.4748737341529163</v>
      </c>
      <c r="J20" s="6">
        <v>6.5</v>
      </c>
      <c r="K20" s="6">
        <v>2.1015867021530821</v>
      </c>
      <c r="L20" s="6">
        <f t="shared" si="2"/>
        <v>0.34615384615384615</v>
      </c>
      <c r="M20" s="6">
        <f t="shared" si="3"/>
        <v>-1.53051471669878</v>
      </c>
    </row>
    <row r="21" spans="1:13" ht="16.8" x14ac:dyDescent="0.3">
      <c r="A21" s="1" t="s">
        <v>69</v>
      </c>
      <c r="B21" s="9">
        <v>28958</v>
      </c>
      <c r="C21" s="1" t="s">
        <v>120</v>
      </c>
      <c r="D21" s="4" t="s">
        <v>319</v>
      </c>
      <c r="E21" s="1" t="s">
        <v>359</v>
      </c>
      <c r="F21" s="1" t="s">
        <v>377</v>
      </c>
      <c r="G21" s="1" t="s">
        <v>379</v>
      </c>
      <c r="H21" s="6">
        <v>17.25</v>
      </c>
      <c r="I21" s="6">
        <v>3.1721443851123801</v>
      </c>
      <c r="J21" s="6">
        <v>25.5</v>
      </c>
      <c r="K21" s="6">
        <v>4.6636895265444078</v>
      </c>
      <c r="L21" s="6">
        <f t="shared" si="2"/>
        <v>0.67647058823529416</v>
      </c>
      <c r="M21" s="6">
        <f t="shared" si="3"/>
        <v>-0.56390088519332648</v>
      </c>
    </row>
    <row r="22" spans="1:13" ht="16.8" x14ac:dyDescent="0.3">
      <c r="A22" s="1" t="s">
        <v>181</v>
      </c>
      <c r="B22" s="9">
        <v>1329</v>
      </c>
      <c r="C22" s="1" t="s">
        <v>121</v>
      </c>
      <c r="D22" s="4" t="s">
        <v>417</v>
      </c>
      <c r="E22" s="1" t="s">
        <v>271</v>
      </c>
      <c r="F22" s="1" t="s">
        <v>377</v>
      </c>
      <c r="G22" s="1" t="s">
        <v>379</v>
      </c>
      <c r="H22" s="6">
        <v>94.5</v>
      </c>
      <c r="I22" s="6">
        <v>40.850336595920481</v>
      </c>
      <c r="J22" s="6">
        <v>48.25</v>
      </c>
      <c r="K22" s="6">
        <v>32.630187965542994</v>
      </c>
      <c r="L22" s="6">
        <f t="shared" si="2"/>
        <v>1.9585492227979275</v>
      </c>
      <c r="M22" s="6">
        <f t="shared" si="3"/>
        <v>0.96978538695299232</v>
      </c>
    </row>
    <row r="23" spans="1:13" ht="16.8" x14ac:dyDescent="0.3">
      <c r="A23" s="1" t="s">
        <v>237</v>
      </c>
      <c r="B23" s="9">
        <v>1345</v>
      </c>
      <c r="C23" s="1" t="s">
        <v>122</v>
      </c>
      <c r="D23" s="4" t="s">
        <v>315</v>
      </c>
      <c r="E23" s="1" t="s">
        <v>355</v>
      </c>
      <c r="F23" s="1" t="s">
        <v>377</v>
      </c>
      <c r="G23" s="1" t="s">
        <v>382</v>
      </c>
      <c r="H23" s="6">
        <v>107.5</v>
      </c>
      <c r="I23" s="6">
        <v>36.337537983009618</v>
      </c>
      <c r="J23" s="6">
        <v>60</v>
      </c>
      <c r="K23" s="6">
        <v>7.8634174080569661</v>
      </c>
      <c r="L23" s="6">
        <f t="shared" si="2"/>
        <v>1.7916666666666667</v>
      </c>
      <c r="M23" s="6">
        <f t="shared" si="3"/>
        <v>0.84130225398094183</v>
      </c>
    </row>
    <row r="24" spans="1:13" ht="16.8" x14ac:dyDescent="0.3">
      <c r="A24" s="1" t="s">
        <v>154</v>
      </c>
      <c r="B24" s="9">
        <v>140690</v>
      </c>
      <c r="C24" s="1" t="s">
        <v>123</v>
      </c>
      <c r="D24" s="4" t="s">
        <v>394</v>
      </c>
      <c r="E24" s="1" t="s">
        <v>86</v>
      </c>
      <c r="F24" s="1" t="s">
        <v>257</v>
      </c>
      <c r="G24" s="1" t="s">
        <v>380</v>
      </c>
      <c r="H24" s="6">
        <v>6.5</v>
      </c>
      <c r="I24" s="6">
        <v>4.5552167895721496</v>
      </c>
      <c r="J24" s="6">
        <v>13</v>
      </c>
      <c r="K24" s="6">
        <v>13.714347718113805</v>
      </c>
      <c r="L24" s="6">
        <f t="shared" si="2"/>
        <v>0.5</v>
      </c>
      <c r="M24" s="6">
        <f t="shared" si="3"/>
        <v>-1</v>
      </c>
    </row>
    <row r="25" spans="1:13" ht="16.8" x14ac:dyDescent="0.3">
      <c r="A25" s="1" t="s">
        <v>221</v>
      </c>
      <c r="B25" s="9">
        <v>1737</v>
      </c>
      <c r="C25" s="1" t="s">
        <v>124</v>
      </c>
      <c r="D25" s="4" t="s">
        <v>301</v>
      </c>
      <c r="E25" s="1" t="s">
        <v>339</v>
      </c>
      <c r="F25" s="1" t="s">
        <v>377</v>
      </c>
      <c r="G25" s="1" t="s">
        <v>382</v>
      </c>
      <c r="H25" s="6">
        <v>264.75</v>
      </c>
      <c r="I25" s="6">
        <v>47.295833149795911</v>
      </c>
      <c r="J25" s="6">
        <v>191.75</v>
      </c>
      <c r="K25" s="6">
        <v>44.355336018717445</v>
      </c>
      <c r="L25" s="6">
        <f t="shared" si="2"/>
        <v>1.3807040417209908</v>
      </c>
      <c r="M25" s="6">
        <f t="shared" si="3"/>
        <v>0.465404106489403</v>
      </c>
    </row>
    <row r="26" spans="1:13" ht="16.8" x14ac:dyDescent="0.3">
      <c r="A26" s="1" t="s">
        <v>240</v>
      </c>
      <c r="B26" s="9">
        <v>1743</v>
      </c>
      <c r="C26" s="1" t="s">
        <v>125</v>
      </c>
      <c r="D26" s="4" t="s">
        <v>318</v>
      </c>
      <c r="E26" s="1" t="s">
        <v>358</v>
      </c>
      <c r="F26" s="1" t="s">
        <v>377</v>
      </c>
      <c r="G26" s="1" t="s">
        <v>382</v>
      </c>
      <c r="H26" s="6">
        <v>131.75</v>
      </c>
      <c r="I26" s="6">
        <v>36.57498006379042</v>
      </c>
      <c r="J26" s="6">
        <v>88.25</v>
      </c>
      <c r="K26" s="6">
        <v>16.2294742161702</v>
      </c>
      <c r="L26" s="6">
        <f t="shared" si="2"/>
        <v>1.4929178470254958</v>
      </c>
      <c r="M26" s="6">
        <f t="shared" si="3"/>
        <v>0.57813477836603433</v>
      </c>
    </row>
    <row r="27" spans="1:13" ht="16.8" x14ac:dyDescent="0.3">
      <c r="A27" s="1" t="s">
        <v>226</v>
      </c>
      <c r="B27" s="9">
        <v>10059</v>
      </c>
      <c r="C27" s="1" t="s">
        <v>126</v>
      </c>
      <c r="D27" s="4" t="s">
        <v>305</v>
      </c>
      <c r="E27" s="1" t="s">
        <v>344</v>
      </c>
      <c r="F27" s="1" t="s">
        <v>377</v>
      </c>
      <c r="G27" s="1" t="s">
        <v>382</v>
      </c>
      <c r="H27" s="6">
        <v>19.25</v>
      </c>
      <c r="I27" s="6">
        <v>8.5574042014308684</v>
      </c>
      <c r="J27" s="6">
        <v>27.25</v>
      </c>
      <c r="K27" s="6">
        <v>19.224008426964446</v>
      </c>
      <c r="L27" s="6">
        <f t="shared" si="2"/>
        <v>0.70642201834862384</v>
      </c>
      <c r="M27" s="6">
        <f t="shared" si="3"/>
        <v>-0.50139778408202507</v>
      </c>
    </row>
    <row r="28" spans="1:13" ht="16.8" x14ac:dyDescent="0.3">
      <c r="A28" s="1" t="s">
        <v>194</v>
      </c>
      <c r="B28" s="9">
        <v>1938</v>
      </c>
      <c r="C28" s="1" t="s">
        <v>127</v>
      </c>
      <c r="D28" s="4" t="s">
        <v>429</v>
      </c>
      <c r="E28" s="1" t="s">
        <v>284</v>
      </c>
      <c r="F28" s="1" t="s">
        <v>377</v>
      </c>
      <c r="G28" s="1" t="s">
        <v>386</v>
      </c>
      <c r="H28" s="6">
        <v>11.25</v>
      </c>
      <c r="I28" s="6">
        <v>3.7052890125692848</v>
      </c>
      <c r="J28" s="6">
        <v>17.25</v>
      </c>
      <c r="K28" s="6">
        <v>12.297526851634302</v>
      </c>
      <c r="L28" s="6">
        <f t="shared" si="2"/>
        <v>0.65217391304347827</v>
      </c>
      <c r="M28" s="6">
        <f t="shared" si="3"/>
        <v>-0.61667136044849435</v>
      </c>
    </row>
    <row r="29" spans="1:13" ht="16.8" x14ac:dyDescent="0.3">
      <c r="A29" s="1" t="s">
        <v>196</v>
      </c>
      <c r="B29" s="9">
        <v>2554</v>
      </c>
      <c r="C29" s="1" t="s">
        <v>128</v>
      </c>
      <c r="D29" s="4" t="s">
        <v>430</v>
      </c>
      <c r="E29" s="1" t="s">
        <v>134</v>
      </c>
      <c r="F29" s="1" t="s">
        <v>375</v>
      </c>
      <c r="G29" s="1" t="s">
        <v>385</v>
      </c>
      <c r="H29" s="6">
        <v>30.75</v>
      </c>
      <c r="I29" s="6">
        <v>16.615128648313259</v>
      </c>
      <c r="J29" s="6">
        <v>15.75</v>
      </c>
      <c r="K29" s="6">
        <v>5.5584020485507644</v>
      </c>
      <c r="L29" s="6">
        <f t="shared" si="2"/>
        <v>1.9523809523809523</v>
      </c>
      <c r="M29" s="6">
        <f t="shared" si="3"/>
        <v>0.96523458183932342</v>
      </c>
    </row>
    <row r="30" spans="1:13" ht="16.8" x14ac:dyDescent="0.3">
      <c r="A30" s="1" t="s">
        <v>171</v>
      </c>
      <c r="B30" s="9">
        <v>2596</v>
      </c>
      <c r="C30" s="1" t="s">
        <v>129</v>
      </c>
      <c r="D30" s="4" t="s">
        <v>408</v>
      </c>
      <c r="E30" s="1" t="s">
        <v>261</v>
      </c>
      <c r="F30" s="1" t="s">
        <v>375</v>
      </c>
      <c r="G30" s="1" t="s">
        <v>379</v>
      </c>
      <c r="H30" s="6">
        <v>122.75</v>
      </c>
      <c r="I30" s="6">
        <v>27.686865116874465</v>
      </c>
      <c r="J30" s="6">
        <v>159.75</v>
      </c>
      <c r="K30" s="6">
        <v>27.812991568689622</v>
      </c>
      <c r="L30" s="6">
        <f t="shared" si="2"/>
        <v>0.76838810641627542</v>
      </c>
      <c r="M30" s="6">
        <f t="shared" si="3"/>
        <v>-0.38009290663230139</v>
      </c>
    </row>
    <row r="31" spans="1:13" ht="16.8" x14ac:dyDescent="0.3">
      <c r="A31" s="1" t="s">
        <v>167</v>
      </c>
      <c r="B31" s="9">
        <v>2670</v>
      </c>
      <c r="C31" s="1" t="s">
        <v>130</v>
      </c>
      <c r="D31" s="4" t="s">
        <v>404</v>
      </c>
      <c r="E31" s="1" t="s">
        <v>99</v>
      </c>
      <c r="F31" s="1" t="s">
        <v>377</v>
      </c>
      <c r="G31" s="1" t="s">
        <v>379</v>
      </c>
      <c r="H31" s="6">
        <v>134.75</v>
      </c>
      <c r="I31" s="6">
        <v>17.955384522012704</v>
      </c>
      <c r="J31" s="6">
        <v>91</v>
      </c>
      <c r="K31" s="6">
        <v>26.384970469315796</v>
      </c>
      <c r="L31" s="6">
        <f t="shared" si="2"/>
        <v>1.4807692307692308</v>
      </c>
      <c r="M31" s="6">
        <f t="shared" si="3"/>
        <v>0.5663468225538093</v>
      </c>
    </row>
    <row r="32" spans="1:13" ht="16.8" x14ac:dyDescent="0.3">
      <c r="A32" s="1" t="s">
        <v>186</v>
      </c>
      <c r="B32" s="9">
        <v>2746</v>
      </c>
      <c r="C32" s="1" t="s">
        <v>131</v>
      </c>
      <c r="D32" s="4" t="s">
        <v>422</v>
      </c>
      <c r="E32" s="1" t="s">
        <v>276</v>
      </c>
      <c r="F32" s="1" t="s">
        <v>377</v>
      </c>
      <c r="G32" s="1" t="s">
        <v>382</v>
      </c>
      <c r="H32" s="6">
        <v>10.5</v>
      </c>
      <c r="I32" s="6">
        <v>4.4814432199162511</v>
      </c>
      <c r="J32" s="6">
        <v>2</v>
      </c>
      <c r="K32" s="6">
        <v>0</v>
      </c>
      <c r="L32" s="6">
        <f t="shared" si="2"/>
        <v>5.25</v>
      </c>
      <c r="M32" s="6">
        <f t="shared" si="3"/>
        <v>2.3923174227787602</v>
      </c>
    </row>
    <row r="33" spans="1:13" ht="16.8" x14ac:dyDescent="0.3">
      <c r="A33" s="1" t="s">
        <v>72</v>
      </c>
      <c r="B33" s="9">
        <v>2773</v>
      </c>
      <c r="C33" s="1" t="s">
        <v>132</v>
      </c>
      <c r="D33" s="4" t="s">
        <v>322</v>
      </c>
      <c r="E33" s="1" t="s">
        <v>243</v>
      </c>
      <c r="F33" s="1" t="s">
        <v>377</v>
      </c>
      <c r="G33" s="1" t="s">
        <v>382</v>
      </c>
      <c r="H33" s="6">
        <v>9.75</v>
      </c>
      <c r="I33" s="6">
        <v>4.4440972086577943</v>
      </c>
      <c r="J33" s="6">
        <v>2.5</v>
      </c>
      <c r="K33" s="6">
        <v>0.6454972243679028</v>
      </c>
      <c r="L33" s="6">
        <f t="shared" si="2"/>
        <v>3.9</v>
      </c>
      <c r="M33" s="6">
        <f t="shared" si="3"/>
        <v>1.9634741239748859</v>
      </c>
    </row>
    <row r="34" spans="1:13" ht="16.8" x14ac:dyDescent="0.3">
      <c r="A34" s="1" t="s">
        <v>202</v>
      </c>
      <c r="B34" s="9">
        <v>54331</v>
      </c>
      <c r="C34" s="1" t="s">
        <v>133</v>
      </c>
      <c r="D34" s="4" t="s">
        <v>434</v>
      </c>
      <c r="E34" s="1" t="s">
        <v>140</v>
      </c>
      <c r="F34" s="1" t="s">
        <v>375</v>
      </c>
      <c r="G34" s="1" t="s">
        <v>382</v>
      </c>
      <c r="H34" s="6">
        <v>82.75</v>
      </c>
      <c r="I34" s="6">
        <v>11.123361302532013</v>
      </c>
      <c r="J34" s="6">
        <v>101.25</v>
      </c>
      <c r="K34" s="6">
        <v>15.876476309307428</v>
      </c>
      <c r="L34" s="6">
        <f t="shared" si="2"/>
        <v>0.81728395061728398</v>
      </c>
      <c r="M34" s="6">
        <f t="shared" si="3"/>
        <v>-0.29109069096476931</v>
      </c>
    </row>
    <row r="35" spans="1:13" ht="16.8" x14ac:dyDescent="0.3">
      <c r="A35" s="1" t="s">
        <v>170</v>
      </c>
      <c r="B35" s="9">
        <v>2806</v>
      </c>
      <c r="C35" s="1" t="s">
        <v>6</v>
      </c>
      <c r="D35" s="4" t="s">
        <v>407</v>
      </c>
      <c r="E35" s="1" t="s">
        <v>260</v>
      </c>
      <c r="F35" s="1" t="s">
        <v>377</v>
      </c>
      <c r="G35" s="1" t="s">
        <v>382</v>
      </c>
      <c r="H35" s="6">
        <v>323.75</v>
      </c>
      <c r="I35" s="6">
        <v>115.59006228910857</v>
      </c>
      <c r="J35" s="6">
        <v>231.75</v>
      </c>
      <c r="K35" s="6">
        <v>92.705964389209257</v>
      </c>
      <c r="L35" s="6">
        <f t="shared" si="2"/>
        <v>1.3969795037756203</v>
      </c>
      <c r="M35" s="6">
        <f t="shared" si="3"/>
        <v>0.48231085394838552</v>
      </c>
    </row>
    <row r="36" spans="1:13" ht="16.8" x14ac:dyDescent="0.3">
      <c r="A36" s="1" t="s">
        <v>188</v>
      </c>
      <c r="B36" s="9">
        <v>2823</v>
      </c>
      <c r="C36" s="1" t="s">
        <v>7</v>
      </c>
      <c r="D36" s="4" t="s">
        <v>424</v>
      </c>
      <c r="E36" s="1" t="s">
        <v>278</v>
      </c>
      <c r="F36" s="1" t="s">
        <v>375</v>
      </c>
      <c r="G36" s="1" t="s">
        <v>385</v>
      </c>
      <c r="H36" s="6">
        <v>116.75</v>
      </c>
      <c r="I36" s="6">
        <v>11.549711396105677</v>
      </c>
      <c r="J36" s="6">
        <v>149</v>
      </c>
      <c r="K36" s="6">
        <v>11.597413504743201</v>
      </c>
      <c r="L36" s="6">
        <f t="shared" si="2"/>
        <v>0.78355704697986572</v>
      </c>
      <c r="M36" s="6">
        <f t="shared" si="3"/>
        <v>-0.35188978075249977</v>
      </c>
    </row>
    <row r="37" spans="1:13" ht="16.8" x14ac:dyDescent="0.3">
      <c r="A37" s="1" t="s">
        <v>189</v>
      </c>
      <c r="B37" s="9">
        <v>2824</v>
      </c>
      <c r="C37" s="1" t="s">
        <v>8</v>
      </c>
      <c r="D37" s="4" t="s">
        <v>425</v>
      </c>
      <c r="E37" s="1" t="s">
        <v>279</v>
      </c>
      <c r="F37" s="1" t="s">
        <v>375</v>
      </c>
      <c r="G37" s="1" t="s">
        <v>379</v>
      </c>
      <c r="H37" s="6">
        <v>71.25</v>
      </c>
      <c r="I37" s="6">
        <v>30.768964341795233</v>
      </c>
      <c r="J37" s="6">
        <v>40</v>
      </c>
      <c r="K37" s="6">
        <v>21.067352309517524</v>
      </c>
      <c r="L37" s="6">
        <f t="shared" si="2"/>
        <v>1.78125</v>
      </c>
      <c r="M37" s="6">
        <f t="shared" si="3"/>
        <v>0.83289001416474173</v>
      </c>
    </row>
    <row r="38" spans="1:13" ht="16.8" x14ac:dyDescent="0.3">
      <c r="A38" s="1" t="s">
        <v>78</v>
      </c>
      <c r="B38" s="9">
        <v>2861</v>
      </c>
      <c r="C38" s="1" t="s">
        <v>9</v>
      </c>
      <c r="D38" s="4" t="s">
        <v>326</v>
      </c>
      <c r="E38" s="1" t="s">
        <v>249</v>
      </c>
      <c r="F38" s="1" t="s">
        <v>375</v>
      </c>
      <c r="G38" s="1" t="s">
        <v>387</v>
      </c>
      <c r="H38" s="6">
        <v>10.25</v>
      </c>
      <c r="I38" s="6">
        <v>3.1457643480294792</v>
      </c>
      <c r="J38" s="6">
        <v>4.25</v>
      </c>
      <c r="K38" s="6">
        <v>1.6072751268321588</v>
      </c>
      <c r="L38" s="6">
        <f t="shared" si="2"/>
        <v>2.4117647058823528</v>
      </c>
      <c r="M38" s="6">
        <f t="shared" si="3"/>
        <v>1.2700891633677442</v>
      </c>
    </row>
    <row r="39" spans="1:13" ht="16.8" x14ac:dyDescent="0.3">
      <c r="A39" s="1" t="s">
        <v>183</v>
      </c>
      <c r="B39" s="9">
        <v>2890</v>
      </c>
      <c r="C39" s="1" t="s">
        <v>10</v>
      </c>
      <c r="D39" s="4" t="s">
        <v>419</v>
      </c>
      <c r="E39" s="1" t="s">
        <v>273</v>
      </c>
      <c r="F39" s="1" t="s">
        <v>375</v>
      </c>
      <c r="G39" s="1" t="s">
        <v>385</v>
      </c>
      <c r="H39" s="6">
        <v>205.25</v>
      </c>
      <c r="I39" s="6">
        <v>58.465623802937969</v>
      </c>
      <c r="J39" s="6">
        <v>140.25</v>
      </c>
      <c r="K39" s="6">
        <v>56.808706785726663</v>
      </c>
      <c r="L39" s="6">
        <f t="shared" si="2"/>
        <v>1.463458110516934</v>
      </c>
      <c r="M39" s="6">
        <f t="shared" si="3"/>
        <v>0.54938145116901194</v>
      </c>
    </row>
    <row r="40" spans="1:13" ht="16.8" x14ac:dyDescent="0.3">
      <c r="A40" s="1" t="s">
        <v>79</v>
      </c>
      <c r="B40" s="9">
        <v>2913</v>
      </c>
      <c r="C40" s="1" t="s">
        <v>11</v>
      </c>
      <c r="D40" s="4" t="s">
        <v>327</v>
      </c>
      <c r="E40" s="1" t="s">
        <v>250</v>
      </c>
      <c r="F40" s="1" t="s">
        <v>375</v>
      </c>
      <c r="G40" s="1" t="s">
        <v>387</v>
      </c>
      <c r="H40" s="6">
        <v>34</v>
      </c>
      <c r="I40" s="6">
        <v>6.5574385243020004</v>
      </c>
      <c r="J40" s="6">
        <v>43</v>
      </c>
      <c r="K40" s="6">
        <v>12.708265027138834</v>
      </c>
      <c r="L40" s="6">
        <f t="shared" si="2"/>
        <v>0.79069767441860461</v>
      </c>
      <c r="M40" s="6">
        <f t="shared" si="3"/>
        <v>-0.33880191345175859</v>
      </c>
    </row>
    <row r="41" spans="1:13" ht="15" x14ac:dyDescent="0.25">
      <c r="A41" s="1" t="s">
        <v>174</v>
      </c>
      <c r="B41" s="8">
        <v>2944</v>
      </c>
      <c r="C41" s="1" t="s">
        <v>12</v>
      </c>
      <c r="D41" s="4" t="s">
        <v>411</v>
      </c>
      <c r="E41" s="1" t="s">
        <v>264</v>
      </c>
      <c r="F41" s="1" t="s">
        <v>377</v>
      </c>
      <c r="G41" s="1" t="s">
        <v>382</v>
      </c>
      <c r="H41" s="6">
        <v>5</v>
      </c>
      <c r="I41" s="6">
        <v>1.4142135623730951</v>
      </c>
      <c r="J41" s="6">
        <v>0.75</v>
      </c>
      <c r="K41" s="6">
        <v>0</v>
      </c>
      <c r="L41" s="6">
        <f t="shared" si="2"/>
        <v>6.666666666666667</v>
      </c>
      <c r="M41" s="6">
        <f t="shared" si="3"/>
        <v>2.7369655941662061</v>
      </c>
    </row>
    <row r="42" spans="1:13" ht="16.8" x14ac:dyDescent="0.3">
      <c r="A42" s="1" t="s">
        <v>232</v>
      </c>
      <c r="B42" s="9">
        <v>5095</v>
      </c>
      <c r="C42" s="1" t="s">
        <v>13</v>
      </c>
      <c r="D42" s="4" t="s">
        <v>311</v>
      </c>
      <c r="E42" s="1" t="s">
        <v>350</v>
      </c>
      <c r="F42" s="1" t="s">
        <v>377</v>
      </c>
      <c r="G42" s="1" t="s">
        <v>382</v>
      </c>
      <c r="H42" s="6">
        <v>33.5</v>
      </c>
      <c r="I42" s="6">
        <v>16.209565077447326</v>
      </c>
      <c r="J42" s="6">
        <v>15.75</v>
      </c>
      <c r="K42" s="6">
        <v>6.3426466610293426</v>
      </c>
      <c r="L42" s="6">
        <f t="shared" si="2"/>
        <v>2.126984126984127</v>
      </c>
      <c r="M42" s="6">
        <f t="shared" si="3"/>
        <v>1.088809266957856</v>
      </c>
    </row>
    <row r="43" spans="1:13" ht="16.8" x14ac:dyDescent="0.3">
      <c r="A43" s="1" t="s">
        <v>163</v>
      </c>
      <c r="B43" s="9">
        <v>348980</v>
      </c>
      <c r="C43" s="1" t="s">
        <v>14</v>
      </c>
      <c r="D43" s="4" t="s">
        <v>370</v>
      </c>
      <c r="E43" s="1" t="s">
        <v>95</v>
      </c>
      <c r="F43" s="1" t="s">
        <v>375</v>
      </c>
      <c r="G43" s="1" t="s">
        <v>385</v>
      </c>
      <c r="H43" s="6">
        <v>17.5</v>
      </c>
      <c r="I43" s="6">
        <v>6.6143782776614763</v>
      </c>
      <c r="J43" s="6">
        <v>7.25</v>
      </c>
      <c r="K43" s="6">
        <v>1.9311050377094112</v>
      </c>
      <c r="L43" s="6">
        <f t="shared" si="2"/>
        <v>2.4137931034482758</v>
      </c>
      <c r="M43" s="6">
        <f t="shared" si="3"/>
        <v>1.2713020218173945</v>
      </c>
    </row>
    <row r="44" spans="1:13" ht="16.8" x14ac:dyDescent="0.3">
      <c r="A44" s="1" t="s">
        <v>192</v>
      </c>
      <c r="B44" s="9">
        <v>7923</v>
      </c>
      <c r="C44" s="1" t="s">
        <v>15</v>
      </c>
      <c r="D44" s="4" t="s">
        <v>427</v>
      </c>
      <c r="E44" s="1" t="s">
        <v>282</v>
      </c>
      <c r="F44" s="1" t="s">
        <v>377</v>
      </c>
      <c r="G44" s="1" t="s">
        <v>382</v>
      </c>
      <c r="H44" s="6">
        <v>15.25</v>
      </c>
      <c r="I44" s="6">
        <v>2.4748737341529163</v>
      </c>
      <c r="J44" s="6">
        <v>6.5</v>
      </c>
      <c r="K44" s="6">
        <v>3.0550504633038935</v>
      </c>
      <c r="L44" s="6">
        <f t="shared" si="2"/>
        <v>2.3461538461538463</v>
      </c>
      <c r="M44" s="6">
        <f t="shared" si="3"/>
        <v>1.2302976194217943</v>
      </c>
    </row>
    <row r="45" spans="1:13" ht="16.8" x14ac:dyDescent="0.3">
      <c r="A45" s="1" t="s">
        <v>199</v>
      </c>
      <c r="B45" s="9">
        <v>3312</v>
      </c>
      <c r="C45" s="1" t="s">
        <v>16</v>
      </c>
      <c r="D45" s="4" t="s">
        <v>432</v>
      </c>
      <c r="E45" s="1" t="s">
        <v>137</v>
      </c>
      <c r="F45" s="1" t="s">
        <v>377</v>
      </c>
      <c r="G45" s="1" t="s">
        <v>382</v>
      </c>
      <c r="H45" s="6">
        <v>193.75</v>
      </c>
      <c r="I45" s="6">
        <v>51.741947843762766</v>
      </c>
      <c r="J45" s="6">
        <v>131</v>
      </c>
      <c r="K45" s="6">
        <v>54.006172486732169</v>
      </c>
      <c r="L45" s="6">
        <f t="shared" si="2"/>
        <v>1.4790076335877862</v>
      </c>
      <c r="M45" s="6">
        <f t="shared" si="3"/>
        <v>0.56462949862414957</v>
      </c>
    </row>
    <row r="46" spans="1:13" ht="16.8" x14ac:dyDescent="0.3">
      <c r="A46" s="1" t="s">
        <v>228</v>
      </c>
      <c r="B46" s="9">
        <v>93185</v>
      </c>
      <c r="C46" s="1" t="s">
        <v>17</v>
      </c>
      <c r="D46" s="5" t="s">
        <v>307</v>
      </c>
      <c r="E46" s="1" t="s">
        <v>346</v>
      </c>
      <c r="F46" s="1" t="s">
        <v>375</v>
      </c>
      <c r="G46" s="1" t="s">
        <v>379</v>
      </c>
      <c r="H46" s="6">
        <v>86.25</v>
      </c>
      <c r="I46" s="6">
        <v>24.743265076918743</v>
      </c>
      <c r="J46" s="6">
        <v>93.5</v>
      </c>
      <c r="K46" s="6">
        <v>41.355168963504433</v>
      </c>
      <c r="L46" s="6">
        <f t="shared" si="2"/>
        <v>0.92245989304812837</v>
      </c>
      <c r="M46" s="6">
        <f t="shared" si="3"/>
        <v>-0.11644190822210522</v>
      </c>
    </row>
    <row r="47" spans="1:13" ht="16.8" x14ac:dyDescent="0.3">
      <c r="A47" s="1" t="s">
        <v>223</v>
      </c>
      <c r="B47" s="9">
        <v>10989</v>
      </c>
      <c r="C47" s="1" t="s">
        <v>18</v>
      </c>
      <c r="D47" s="4" t="s">
        <v>365</v>
      </c>
      <c r="E47" s="1" t="s">
        <v>341</v>
      </c>
      <c r="F47" s="1" t="s">
        <v>377</v>
      </c>
      <c r="G47" s="1" t="s">
        <v>379</v>
      </c>
      <c r="H47" s="6">
        <v>420.25</v>
      </c>
      <c r="I47" s="6">
        <v>106.94030655775524</v>
      </c>
      <c r="J47" s="6">
        <v>305.75</v>
      </c>
      <c r="K47" s="6">
        <v>56.733844983983474</v>
      </c>
      <c r="L47" s="6">
        <f t="shared" si="2"/>
        <v>1.3744889615699101</v>
      </c>
      <c r="M47" s="6">
        <f t="shared" si="3"/>
        <v>0.45889532070878075</v>
      </c>
    </row>
    <row r="48" spans="1:13" ht="16.8" x14ac:dyDescent="0.3">
      <c r="A48" s="1" t="s">
        <v>184</v>
      </c>
      <c r="B48" s="9">
        <v>3615</v>
      </c>
      <c r="C48" s="1" t="s">
        <v>19</v>
      </c>
      <c r="D48" s="4" t="s">
        <v>420</v>
      </c>
      <c r="E48" s="1" t="s">
        <v>274</v>
      </c>
      <c r="F48" s="1" t="s">
        <v>377</v>
      </c>
      <c r="G48" s="1" t="s">
        <v>382</v>
      </c>
      <c r="H48" s="6">
        <v>2.25</v>
      </c>
      <c r="I48" s="6">
        <v>1.0606601717798212</v>
      </c>
      <c r="J48" s="6">
        <v>8.25</v>
      </c>
      <c r="K48" s="6">
        <v>3.3509948771471834</v>
      </c>
      <c r="L48" s="6">
        <f t="shared" si="2"/>
        <v>0.27272727272727271</v>
      </c>
      <c r="M48" s="6">
        <f t="shared" si="3"/>
        <v>-1.8744691179161412</v>
      </c>
    </row>
    <row r="49" spans="1:13" ht="16.8" x14ac:dyDescent="0.3">
      <c r="A49" s="1" t="s">
        <v>227</v>
      </c>
      <c r="B49" s="9">
        <v>9922</v>
      </c>
      <c r="C49" s="1" t="s">
        <v>20</v>
      </c>
      <c r="D49" s="4" t="s">
        <v>306</v>
      </c>
      <c r="E49" s="1" t="s">
        <v>345</v>
      </c>
      <c r="F49" s="1" t="s">
        <v>377</v>
      </c>
      <c r="G49" s="1" t="s">
        <v>379</v>
      </c>
      <c r="H49" s="6">
        <v>30</v>
      </c>
      <c r="I49" s="6">
        <v>15.732132722552274</v>
      </c>
      <c r="J49" s="6">
        <v>15</v>
      </c>
      <c r="K49" s="6">
        <v>10.336021155809101</v>
      </c>
      <c r="L49" s="6">
        <f t="shared" ref="L49:L80" si="4">H49/J49</f>
        <v>2</v>
      </c>
      <c r="M49" s="6">
        <f t="shared" ref="M49:M80" si="5">LOG(L49,2)</f>
        <v>1</v>
      </c>
    </row>
    <row r="50" spans="1:13" ht="16.8" x14ac:dyDescent="0.3">
      <c r="A50" s="1" t="s">
        <v>175</v>
      </c>
      <c r="B50" s="9">
        <v>3708</v>
      </c>
      <c r="C50" s="1" t="s">
        <v>21</v>
      </c>
      <c r="D50" s="4" t="s">
        <v>412</v>
      </c>
      <c r="E50" s="1" t="s">
        <v>265</v>
      </c>
      <c r="F50" s="1" t="s">
        <v>377</v>
      </c>
      <c r="G50" s="1" t="s">
        <v>385</v>
      </c>
      <c r="H50" s="6">
        <v>12</v>
      </c>
      <c r="I50" s="6">
        <v>4.6007245806140871</v>
      </c>
      <c r="J50" s="6">
        <v>3.25</v>
      </c>
      <c r="K50" s="6">
        <v>2.466441431158124</v>
      </c>
      <c r="L50" s="6">
        <f t="shared" si="4"/>
        <v>3.6923076923076925</v>
      </c>
      <c r="M50" s="6">
        <f t="shared" si="5"/>
        <v>1.8845227825800641</v>
      </c>
    </row>
    <row r="51" spans="1:13" ht="16.8" x14ac:dyDescent="0.3">
      <c r="A51" s="1" t="s">
        <v>206</v>
      </c>
      <c r="B51" s="9">
        <v>3785</v>
      </c>
      <c r="C51" s="1" t="s">
        <v>22</v>
      </c>
      <c r="D51" s="4" t="s">
        <v>286</v>
      </c>
      <c r="E51" s="1" t="s">
        <v>144</v>
      </c>
      <c r="F51" s="1" t="s">
        <v>375</v>
      </c>
      <c r="G51" s="1" t="s">
        <v>385</v>
      </c>
      <c r="H51" s="6">
        <v>10.5</v>
      </c>
      <c r="I51" s="6">
        <v>6.7391888730519094</v>
      </c>
      <c r="J51" s="6">
        <v>3.25</v>
      </c>
      <c r="K51" s="6">
        <v>1.0606601717798212</v>
      </c>
      <c r="L51" s="6">
        <f t="shared" si="4"/>
        <v>3.2307692307692308</v>
      </c>
      <c r="M51" s="6">
        <f t="shared" si="5"/>
        <v>1.6918777046376683</v>
      </c>
    </row>
    <row r="52" spans="1:13" ht="16.8" x14ac:dyDescent="0.3">
      <c r="A52" s="1" t="s">
        <v>168</v>
      </c>
      <c r="B52" s="9">
        <v>3848</v>
      </c>
      <c r="C52" s="1" t="s">
        <v>23</v>
      </c>
      <c r="D52" s="4" t="s">
        <v>405</v>
      </c>
      <c r="E52" s="1" t="s">
        <v>258</v>
      </c>
      <c r="F52" s="1" t="s">
        <v>377</v>
      </c>
      <c r="G52" s="1" t="s">
        <v>379</v>
      </c>
      <c r="H52" s="6">
        <v>13.25</v>
      </c>
      <c r="I52" s="6">
        <v>4.536885862938731</v>
      </c>
      <c r="J52" s="6">
        <v>8</v>
      </c>
      <c r="K52" s="6">
        <v>2.0207259421636907</v>
      </c>
      <c r="L52" s="6">
        <f t="shared" si="4"/>
        <v>1.65625</v>
      </c>
      <c r="M52" s="6">
        <f t="shared" si="5"/>
        <v>0.7279204545631992</v>
      </c>
    </row>
    <row r="53" spans="1:13" ht="16.8" x14ac:dyDescent="0.3">
      <c r="A53" s="1" t="s">
        <v>165</v>
      </c>
      <c r="B53" s="9">
        <v>3858</v>
      </c>
      <c r="C53" s="1" t="s">
        <v>24</v>
      </c>
      <c r="D53" s="4" t="s">
        <v>402</v>
      </c>
      <c r="E53" s="1" t="s">
        <v>97</v>
      </c>
      <c r="F53" s="1" t="s">
        <v>377</v>
      </c>
      <c r="G53" s="1" t="s">
        <v>379</v>
      </c>
      <c r="H53" s="6">
        <v>54.5</v>
      </c>
      <c r="I53" s="6">
        <v>21.033703113495413</v>
      </c>
      <c r="J53" s="6">
        <v>23.5</v>
      </c>
      <c r="K53" s="6">
        <v>12.919623317522328</v>
      </c>
      <c r="L53" s="6">
        <f t="shared" si="4"/>
        <v>2.3191489361702127</v>
      </c>
      <c r="M53" s="6">
        <f t="shared" si="5"/>
        <v>1.2135954730992888</v>
      </c>
    </row>
    <row r="54" spans="1:13" ht="16.8" x14ac:dyDescent="0.3">
      <c r="A54" s="1" t="s">
        <v>205</v>
      </c>
      <c r="B54" s="9">
        <v>3849</v>
      </c>
      <c r="C54" s="1" t="s">
        <v>25</v>
      </c>
      <c r="D54" s="4" t="s">
        <v>437</v>
      </c>
      <c r="E54" s="1" t="s">
        <v>143</v>
      </c>
      <c r="F54" s="1" t="s">
        <v>377</v>
      </c>
      <c r="G54" s="1" t="s">
        <v>379</v>
      </c>
      <c r="H54" s="6">
        <v>10.5</v>
      </c>
      <c r="I54" s="6">
        <v>4.2720018726587652</v>
      </c>
      <c r="J54" s="6">
        <v>4.5</v>
      </c>
      <c r="K54" s="6">
        <v>3.5</v>
      </c>
      <c r="L54" s="6">
        <f t="shared" si="4"/>
        <v>2.3333333333333335</v>
      </c>
      <c r="M54" s="6">
        <f t="shared" si="5"/>
        <v>1.2223924213364481</v>
      </c>
    </row>
    <row r="55" spans="1:13" ht="16.8" x14ac:dyDescent="0.3">
      <c r="A55" s="1" t="s">
        <v>210</v>
      </c>
      <c r="B55" s="9">
        <v>4054</v>
      </c>
      <c r="C55" s="1" t="s">
        <v>26</v>
      </c>
      <c r="D55" s="4" t="s">
        <v>290</v>
      </c>
      <c r="E55" s="1" t="s">
        <v>148</v>
      </c>
      <c r="F55" s="1" t="s">
        <v>256</v>
      </c>
      <c r="G55" s="1" t="s">
        <v>379</v>
      </c>
      <c r="H55" s="6">
        <v>10.75</v>
      </c>
      <c r="I55" s="6">
        <v>8.4397373576828016</v>
      </c>
      <c r="J55" s="6">
        <v>2.25</v>
      </c>
      <c r="K55" s="6">
        <v>1</v>
      </c>
      <c r="L55" s="6">
        <f t="shared" si="4"/>
        <v>4.7777777777777777</v>
      </c>
      <c r="M55" s="6">
        <f t="shared" si="5"/>
        <v>2.2563397532597858</v>
      </c>
    </row>
    <row r="56" spans="1:13" ht="16.8" x14ac:dyDescent="0.3">
      <c r="A56" s="1" t="s">
        <v>182</v>
      </c>
      <c r="B56" s="9">
        <v>4099</v>
      </c>
      <c r="C56" s="1" t="s">
        <v>27</v>
      </c>
      <c r="D56" s="4" t="s">
        <v>418</v>
      </c>
      <c r="E56" s="1" t="s">
        <v>272</v>
      </c>
      <c r="F56" s="1" t="s">
        <v>375</v>
      </c>
      <c r="G56" s="1" t="s">
        <v>379</v>
      </c>
      <c r="H56" s="6">
        <v>96</v>
      </c>
      <c r="I56" s="6">
        <v>21.75239450420727</v>
      </c>
      <c r="J56" s="6">
        <v>111.25</v>
      </c>
      <c r="K56" s="6">
        <v>13.91866253153178</v>
      </c>
      <c r="L56" s="6">
        <f t="shared" si="4"/>
        <v>0.86292134831460676</v>
      </c>
      <c r="M56" s="6">
        <f t="shared" si="5"/>
        <v>-0.21269902513260389</v>
      </c>
    </row>
    <row r="57" spans="1:13" ht="16.8" x14ac:dyDescent="0.3">
      <c r="A57" s="1" t="s">
        <v>201</v>
      </c>
      <c r="B57" s="9">
        <v>5594</v>
      </c>
      <c r="C57" s="1" t="s">
        <v>28</v>
      </c>
      <c r="D57" s="4" t="s">
        <v>433</v>
      </c>
      <c r="E57" s="1" t="s">
        <v>139</v>
      </c>
      <c r="F57" s="1" t="s">
        <v>377</v>
      </c>
      <c r="G57" s="1" t="s">
        <v>384</v>
      </c>
      <c r="H57" s="6">
        <v>26</v>
      </c>
      <c r="I57" s="6">
        <v>7.3029674334022152</v>
      </c>
      <c r="J57" s="6">
        <v>40.5</v>
      </c>
      <c r="K57" s="6">
        <v>6.9101374805426268</v>
      </c>
      <c r="L57" s="6">
        <f t="shared" si="4"/>
        <v>0.64197530864197527</v>
      </c>
      <c r="M57" s="6">
        <f t="shared" si="5"/>
        <v>-0.63941028474353268</v>
      </c>
    </row>
    <row r="58" spans="1:13" ht="16.8" x14ac:dyDescent="0.3">
      <c r="A58" s="1" t="s">
        <v>233</v>
      </c>
      <c r="B58" s="9">
        <v>54996</v>
      </c>
      <c r="C58" s="10">
        <v>43526</v>
      </c>
      <c r="D58" s="4" t="s">
        <v>312</v>
      </c>
      <c r="E58" s="1" t="s">
        <v>351</v>
      </c>
      <c r="F58" s="1" t="s">
        <v>377</v>
      </c>
      <c r="G58" s="1" t="s">
        <v>382</v>
      </c>
      <c r="H58" s="6">
        <v>57.5</v>
      </c>
      <c r="I58" s="6">
        <v>17.965244223221681</v>
      </c>
      <c r="J58" s="6">
        <v>32</v>
      </c>
      <c r="K58" s="6">
        <v>9.8573153884141629</v>
      </c>
      <c r="L58" s="6">
        <f t="shared" si="4"/>
        <v>1.796875</v>
      </c>
      <c r="M58" s="6">
        <f t="shared" si="5"/>
        <v>0.84549005094437524</v>
      </c>
    </row>
    <row r="59" spans="1:13" ht="16.8" x14ac:dyDescent="0.3">
      <c r="A59" s="1" t="s">
        <v>185</v>
      </c>
      <c r="B59" s="9">
        <v>4172</v>
      </c>
      <c r="C59" s="1" t="s">
        <v>29</v>
      </c>
      <c r="D59" s="4" t="s">
        <v>421</v>
      </c>
      <c r="E59" s="1" t="s">
        <v>275</v>
      </c>
      <c r="F59" s="1" t="s">
        <v>257</v>
      </c>
      <c r="G59" s="1" t="s">
        <v>382</v>
      </c>
      <c r="H59" s="6">
        <v>0.75</v>
      </c>
      <c r="I59" s="6">
        <v>0</v>
      </c>
      <c r="J59" s="6">
        <v>3.25</v>
      </c>
      <c r="K59" s="6">
        <v>1.1086778913041726</v>
      </c>
      <c r="L59" s="6">
        <f t="shared" si="4"/>
        <v>0.23076923076923078</v>
      </c>
      <c r="M59" s="6">
        <f t="shared" si="5"/>
        <v>-2.1154772174199361</v>
      </c>
    </row>
    <row r="60" spans="1:13" ht="16.8" x14ac:dyDescent="0.3">
      <c r="A60" s="1" t="s">
        <v>173</v>
      </c>
      <c r="B60" s="9">
        <v>4191</v>
      </c>
      <c r="C60" s="1" t="s">
        <v>30</v>
      </c>
      <c r="D60" s="4" t="s">
        <v>410</v>
      </c>
      <c r="E60" s="1" t="s">
        <v>263</v>
      </c>
      <c r="F60" s="1" t="s">
        <v>377</v>
      </c>
      <c r="G60" s="1" t="s">
        <v>382</v>
      </c>
      <c r="H60" s="6">
        <v>354.5</v>
      </c>
      <c r="I60" s="6">
        <v>122.84170030300514</v>
      </c>
      <c r="J60" s="6">
        <v>255.5</v>
      </c>
      <c r="K60" s="6">
        <v>111.98995490667902</v>
      </c>
      <c r="L60" s="6">
        <f t="shared" si="4"/>
        <v>1.3874755381604698</v>
      </c>
      <c r="M60" s="6">
        <f t="shared" si="5"/>
        <v>0.47246233630189494</v>
      </c>
    </row>
    <row r="61" spans="1:13" ht="16.8" x14ac:dyDescent="0.3">
      <c r="A61" s="1" t="s">
        <v>207</v>
      </c>
      <c r="B61" s="9">
        <v>25902</v>
      </c>
      <c r="C61" s="1" t="s">
        <v>31</v>
      </c>
      <c r="D61" s="4" t="s">
        <v>287</v>
      </c>
      <c r="E61" s="1" t="s">
        <v>145</v>
      </c>
      <c r="F61" s="1" t="s">
        <v>377</v>
      </c>
      <c r="G61" s="1" t="s">
        <v>382</v>
      </c>
      <c r="H61" s="6">
        <v>32.75</v>
      </c>
      <c r="I61" s="6">
        <v>17.475578197396885</v>
      </c>
      <c r="J61" s="6">
        <v>14</v>
      </c>
      <c r="K61" s="6">
        <v>9.41629792788369</v>
      </c>
      <c r="L61" s="6">
        <f t="shared" si="4"/>
        <v>2.3392857142857144</v>
      </c>
      <c r="M61" s="6">
        <f t="shared" si="5"/>
        <v>1.2260680794798462</v>
      </c>
    </row>
    <row r="62" spans="1:13" ht="15" x14ac:dyDescent="0.25">
      <c r="A62" s="1" t="s">
        <v>166</v>
      </c>
      <c r="B62" s="8">
        <v>4540</v>
      </c>
      <c r="C62" s="1" t="s">
        <v>32</v>
      </c>
      <c r="D62" s="4" t="s">
        <v>403</v>
      </c>
      <c r="E62" s="1" t="s">
        <v>98</v>
      </c>
      <c r="F62" s="1" t="s">
        <v>377</v>
      </c>
      <c r="G62" s="1" t="s">
        <v>382</v>
      </c>
      <c r="H62" s="6">
        <v>9</v>
      </c>
      <c r="I62" s="6">
        <v>1.7795130420052185</v>
      </c>
      <c r="J62" s="6">
        <v>19</v>
      </c>
      <c r="K62" s="6">
        <v>7.6702889993359005</v>
      </c>
      <c r="L62" s="6">
        <f t="shared" si="4"/>
        <v>0.47368421052631576</v>
      </c>
      <c r="M62" s="6">
        <f t="shared" si="5"/>
        <v>-1.0780025120012733</v>
      </c>
    </row>
    <row r="63" spans="1:13" ht="16.8" x14ac:dyDescent="0.3">
      <c r="A63" s="1" t="s">
        <v>76</v>
      </c>
      <c r="B63" s="9">
        <v>2475</v>
      </c>
      <c r="C63" s="1" t="s">
        <v>33</v>
      </c>
      <c r="D63" s="4" t="s">
        <v>325</v>
      </c>
      <c r="E63" s="1" t="s">
        <v>247</v>
      </c>
      <c r="F63" s="1" t="s">
        <v>257</v>
      </c>
      <c r="G63" s="1" t="s">
        <v>384</v>
      </c>
      <c r="H63" s="6">
        <v>5.75</v>
      </c>
      <c r="I63" s="6">
        <v>2.5617376914898995</v>
      </c>
      <c r="J63" s="6">
        <v>12</v>
      </c>
      <c r="K63" s="6">
        <v>3.8944404818493075</v>
      </c>
      <c r="L63" s="6">
        <f t="shared" si="4"/>
        <v>0.47916666666666669</v>
      </c>
      <c r="M63" s="6">
        <f t="shared" si="5"/>
        <v>-1.0614005446641435</v>
      </c>
    </row>
    <row r="64" spans="1:13" ht="16.8" x14ac:dyDescent="0.3">
      <c r="A64" s="1" t="s">
        <v>160</v>
      </c>
      <c r="B64" s="9">
        <v>91663</v>
      </c>
      <c r="C64" s="1" t="s">
        <v>34</v>
      </c>
      <c r="D64" s="4" t="s">
        <v>331</v>
      </c>
      <c r="E64" s="1" t="s">
        <v>92</v>
      </c>
      <c r="F64" s="1" t="s">
        <v>257</v>
      </c>
      <c r="G64" s="1" t="s">
        <v>379</v>
      </c>
      <c r="H64" s="6">
        <v>25.5</v>
      </c>
      <c r="I64" s="6">
        <v>9.5262794416288248</v>
      </c>
      <c r="J64" s="6">
        <v>13.5</v>
      </c>
      <c r="K64" s="6">
        <v>5.196152422706632</v>
      </c>
      <c r="L64" s="6">
        <f t="shared" si="4"/>
        <v>1.8888888888888888</v>
      </c>
      <c r="M64" s="6">
        <f t="shared" si="5"/>
        <v>0.91753783980802706</v>
      </c>
    </row>
    <row r="65" spans="1:13" ht="16.8" x14ac:dyDescent="0.3">
      <c r="A65" s="1" t="s">
        <v>80</v>
      </c>
      <c r="B65" s="9">
        <v>23154</v>
      </c>
      <c r="C65" s="1" t="s">
        <v>35</v>
      </c>
      <c r="D65" s="4" t="s">
        <v>368</v>
      </c>
      <c r="E65" s="1" t="s">
        <v>251</v>
      </c>
      <c r="F65" s="1" t="s">
        <v>377</v>
      </c>
      <c r="G65" s="1" t="s">
        <v>379</v>
      </c>
      <c r="H65" s="6">
        <v>83.75</v>
      </c>
      <c r="I65" s="6">
        <v>15.771149820690521</v>
      </c>
      <c r="J65" s="6">
        <v>73.5</v>
      </c>
      <c r="K65" s="6">
        <v>12.913171570144957</v>
      </c>
      <c r="L65" s="6">
        <f t="shared" si="4"/>
        <v>1.1394557823129252</v>
      </c>
      <c r="M65" s="6">
        <f t="shared" si="5"/>
        <v>0.18834494050877046</v>
      </c>
    </row>
    <row r="66" spans="1:13" ht="16.8" x14ac:dyDescent="0.3">
      <c r="A66" s="1" t="s">
        <v>158</v>
      </c>
      <c r="B66" s="9">
        <v>126328</v>
      </c>
      <c r="C66" s="1" t="s">
        <v>36</v>
      </c>
      <c r="D66" s="4" t="s">
        <v>330</v>
      </c>
      <c r="E66" s="1" t="s">
        <v>90</v>
      </c>
      <c r="F66" s="1" t="s">
        <v>377</v>
      </c>
      <c r="G66" s="1" t="s">
        <v>382</v>
      </c>
      <c r="H66" s="6">
        <v>2</v>
      </c>
      <c r="I66" s="6">
        <v>1</v>
      </c>
      <c r="J66" s="6">
        <v>8</v>
      </c>
      <c r="K66" s="6">
        <v>3.082207001484488</v>
      </c>
      <c r="L66" s="6">
        <f t="shared" si="4"/>
        <v>0.25</v>
      </c>
      <c r="M66" s="6">
        <f t="shared" si="5"/>
        <v>-2</v>
      </c>
    </row>
    <row r="67" spans="1:13" ht="16.8" x14ac:dyDescent="0.3">
      <c r="A67" s="1" t="s">
        <v>238</v>
      </c>
      <c r="B67" s="9">
        <v>4700</v>
      </c>
      <c r="C67" s="1" t="s">
        <v>37</v>
      </c>
      <c r="D67" s="4" t="s">
        <v>316</v>
      </c>
      <c r="E67" s="1" t="s">
        <v>356</v>
      </c>
      <c r="F67" s="1" t="s">
        <v>377</v>
      </c>
      <c r="G67" s="1" t="s">
        <v>382</v>
      </c>
      <c r="H67" s="6">
        <v>25.5</v>
      </c>
      <c r="I67" s="6">
        <v>12.809501681694465</v>
      </c>
      <c r="J67" s="6">
        <v>34.25</v>
      </c>
      <c r="K67" s="6">
        <v>8.7880126687816436</v>
      </c>
      <c r="L67" s="6">
        <f t="shared" si="4"/>
        <v>0.74452554744525545</v>
      </c>
      <c r="M67" s="6">
        <f t="shared" si="5"/>
        <v>-0.42560674098903117</v>
      </c>
    </row>
    <row r="68" spans="1:13" ht="16.8" x14ac:dyDescent="0.3">
      <c r="A68" s="1" t="s">
        <v>81</v>
      </c>
      <c r="B68" s="9">
        <v>4701</v>
      </c>
      <c r="C68" s="1" t="s">
        <v>38</v>
      </c>
      <c r="D68" s="4" t="s">
        <v>328</v>
      </c>
      <c r="E68" s="1" t="s">
        <v>252</v>
      </c>
      <c r="F68" s="1" t="s">
        <v>377</v>
      </c>
      <c r="G68" s="1" t="s">
        <v>382</v>
      </c>
      <c r="H68" s="6">
        <v>33</v>
      </c>
      <c r="I68" s="6">
        <v>12.17237309100681</v>
      </c>
      <c r="J68" s="6">
        <v>11.75</v>
      </c>
      <c r="K68" s="6">
        <v>6.8068592855540464</v>
      </c>
      <c r="L68" s="6">
        <f t="shared" si="4"/>
        <v>2.8085106382978724</v>
      </c>
      <c r="M68" s="6">
        <f t="shared" si="5"/>
        <v>1.4898052676808162</v>
      </c>
    </row>
    <row r="69" spans="1:13" ht="16.8" x14ac:dyDescent="0.3">
      <c r="A69" s="1" t="s">
        <v>212</v>
      </c>
      <c r="B69" s="9">
        <v>4884</v>
      </c>
      <c r="C69" s="1" t="s">
        <v>39</v>
      </c>
      <c r="D69" s="4" t="s">
        <v>292</v>
      </c>
      <c r="E69" s="1" t="s">
        <v>150</v>
      </c>
      <c r="F69" s="1" t="s">
        <v>256</v>
      </c>
      <c r="G69" s="1" t="s">
        <v>379</v>
      </c>
      <c r="H69" s="6">
        <v>25</v>
      </c>
      <c r="I69" s="6">
        <v>3.415650255319866</v>
      </c>
      <c r="J69" s="6">
        <v>8.25</v>
      </c>
      <c r="K69" s="6">
        <v>2.9825883613622137</v>
      </c>
      <c r="L69" s="6">
        <f t="shared" si="4"/>
        <v>3.0303030303030303</v>
      </c>
      <c r="M69" s="6">
        <f t="shared" si="5"/>
        <v>1.5994620704162712</v>
      </c>
    </row>
    <row r="70" spans="1:13" ht="16.8" x14ac:dyDescent="0.3">
      <c r="A70" s="1" t="s">
        <v>219</v>
      </c>
      <c r="B70" s="9">
        <v>4897</v>
      </c>
      <c r="C70" s="1" t="s">
        <v>40</v>
      </c>
      <c r="D70" s="4" t="s">
        <v>299</v>
      </c>
      <c r="E70" s="1" t="s">
        <v>337</v>
      </c>
      <c r="F70" s="1" t="s">
        <v>375</v>
      </c>
      <c r="G70" s="1" t="s">
        <v>379</v>
      </c>
      <c r="H70" s="6">
        <v>33.5</v>
      </c>
      <c r="I70" s="6">
        <v>15.56438241627338</v>
      </c>
      <c r="J70" s="6">
        <v>18.75</v>
      </c>
      <c r="K70" s="6">
        <v>8.8459030064770658</v>
      </c>
      <c r="L70" s="6">
        <f t="shared" si="4"/>
        <v>1.7866666666666666</v>
      </c>
      <c r="M70" s="6">
        <f t="shared" si="5"/>
        <v>0.83727049996189151</v>
      </c>
    </row>
    <row r="71" spans="1:13" ht="16.8" x14ac:dyDescent="0.3">
      <c r="A71" s="1" t="s">
        <v>214</v>
      </c>
      <c r="B71" s="9">
        <v>9369</v>
      </c>
      <c r="C71" s="1" t="s">
        <v>41</v>
      </c>
      <c r="D71" s="4" t="s">
        <v>294</v>
      </c>
      <c r="E71" s="1" t="s">
        <v>332</v>
      </c>
      <c r="F71" s="1" t="s">
        <v>375</v>
      </c>
      <c r="G71" s="1" t="s">
        <v>379</v>
      </c>
      <c r="H71" s="6">
        <v>24</v>
      </c>
      <c r="I71" s="6">
        <v>10.36822067666386</v>
      </c>
      <c r="J71" s="6">
        <v>7.75</v>
      </c>
      <c r="K71" s="6">
        <v>3.2145502536643176</v>
      </c>
      <c r="L71" s="6">
        <f t="shared" si="4"/>
        <v>3.096774193548387</v>
      </c>
      <c r="M71" s="6">
        <f t="shared" si="5"/>
        <v>1.6307661903342812</v>
      </c>
    </row>
    <row r="72" spans="1:13" ht="16.8" x14ac:dyDescent="0.3">
      <c r="A72" s="1" t="s">
        <v>156</v>
      </c>
      <c r="B72" s="9">
        <v>55753</v>
      </c>
      <c r="C72" s="1" t="s">
        <v>42</v>
      </c>
      <c r="D72" s="4" t="s">
        <v>396</v>
      </c>
      <c r="E72" s="1" t="s">
        <v>88</v>
      </c>
      <c r="F72" s="1" t="s">
        <v>376</v>
      </c>
      <c r="G72" s="1" t="s">
        <v>382</v>
      </c>
      <c r="H72" s="6">
        <v>111.25</v>
      </c>
      <c r="I72" s="6">
        <v>28.408845453485082</v>
      </c>
      <c r="J72" s="6">
        <v>80</v>
      </c>
      <c r="K72" s="6">
        <v>16.886878535320456</v>
      </c>
      <c r="L72" s="6">
        <f t="shared" si="4"/>
        <v>1.390625</v>
      </c>
      <c r="M72" s="6">
        <f t="shared" si="5"/>
        <v>0.47573343096639775</v>
      </c>
    </row>
    <row r="73" spans="1:13" ht="16.8" x14ac:dyDescent="0.3">
      <c r="A73" s="1" t="s">
        <v>74</v>
      </c>
      <c r="B73" s="9">
        <v>51090</v>
      </c>
      <c r="C73" s="1" t="s">
        <v>43</v>
      </c>
      <c r="D73" s="4" t="s">
        <v>324</v>
      </c>
      <c r="E73" s="1" t="s">
        <v>245</v>
      </c>
      <c r="F73" s="1" t="s">
        <v>375</v>
      </c>
      <c r="G73" s="1" t="s">
        <v>383</v>
      </c>
      <c r="H73" s="6">
        <v>50</v>
      </c>
      <c r="I73" s="6">
        <v>21.275964529643932</v>
      </c>
      <c r="J73" s="6">
        <v>67.75</v>
      </c>
      <c r="K73" s="6">
        <v>18.350181652143576</v>
      </c>
      <c r="L73" s="6">
        <f t="shared" si="4"/>
        <v>0.73800738007380073</v>
      </c>
      <c r="M73" s="6">
        <f t="shared" si="5"/>
        <v>-0.43829285157914688</v>
      </c>
    </row>
    <row r="74" spans="1:13" ht="16.8" x14ac:dyDescent="0.3">
      <c r="A74" s="1" t="s">
        <v>169</v>
      </c>
      <c r="B74" s="9">
        <v>5621</v>
      </c>
      <c r="C74" s="1" t="s">
        <v>44</v>
      </c>
      <c r="D74" s="4" t="s">
        <v>406</v>
      </c>
      <c r="E74" s="1" t="s">
        <v>259</v>
      </c>
      <c r="F74" s="1" t="s">
        <v>375</v>
      </c>
      <c r="G74" s="1" t="s">
        <v>379</v>
      </c>
      <c r="H74" s="6">
        <v>27.75</v>
      </c>
      <c r="I74" s="6">
        <v>9.852030247619016</v>
      </c>
      <c r="J74" s="6">
        <v>14.75</v>
      </c>
      <c r="K74" s="6">
        <v>1.7017148213885114</v>
      </c>
      <c r="L74" s="6">
        <f t="shared" si="4"/>
        <v>1.8813559322033899</v>
      </c>
      <c r="M74" s="6">
        <f t="shared" si="5"/>
        <v>0.91177281698826484</v>
      </c>
    </row>
    <row r="75" spans="1:13" ht="16.8" x14ac:dyDescent="0.3">
      <c r="A75" s="1" t="s">
        <v>155</v>
      </c>
      <c r="B75" s="9">
        <v>5802</v>
      </c>
      <c r="C75" s="1" t="s">
        <v>45</v>
      </c>
      <c r="D75" s="4" t="s">
        <v>395</v>
      </c>
      <c r="E75" s="1" t="s">
        <v>87</v>
      </c>
      <c r="F75" s="1" t="s">
        <v>375</v>
      </c>
      <c r="G75" s="1" t="s">
        <v>381</v>
      </c>
      <c r="H75" s="6">
        <v>63.5</v>
      </c>
      <c r="I75" s="6">
        <v>19.487175269905077</v>
      </c>
      <c r="J75" s="6">
        <v>35.5</v>
      </c>
      <c r="K75" s="6">
        <v>11.0642065538685</v>
      </c>
      <c r="L75" s="6">
        <f t="shared" si="4"/>
        <v>1.7887323943661972</v>
      </c>
      <c r="M75" s="6">
        <f t="shared" si="5"/>
        <v>0.83893756726748381</v>
      </c>
    </row>
    <row r="76" spans="1:13" ht="16.8" x14ac:dyDescent="0.3">
      <c r="A76" s="1" t="s">
        <v>191</v>
      </c>
      <c r="B76" s="9">
        <v>9230</v>
      </c>
      <c r="C76" s="1" t="s">
        <v>46</v>
      </c>
      <c r="D76" s="4" t="s">
        <v>426</v>
      </c>
      <c r="E76" s="1" t="s">
        <v>281</v>
      </c>
      <c r="F76" s="1" t="s">
        <v>377</v>
      </c>
      <c r="G76" s="1" t="s">
        <v>382</v>
      </c>
      <c r="H76" s="6">
        <v>13.5</v>
      </c>
      <c r="I76" s="6">
        <v>5.5752428945592438</v>
      </c>
      <c r="J76" s="6">
        <v>4</v>
      </c>
      <c r="K76" s="6">
        <v>2.1213203435596424</v>
      </c>
      <c r="L76" s="6">
        <f t="shared" si="4"/>
        <v>3.375</v>
      </c>
      <c r="M76" s="6">
        <f t="shared" si="5"/>
        <v>1.7548875021634687</v>
      </c>
    </row>
    <row r="77" spans="1:13" ht="16.8" x14ac:dyDescent="0.3">
      <c r="A77" s="1" t="s">
        <v>187</v>
      </c>
      <c r="B77" s="9">
        <v>22931</v>
      </c>
      <c r="C77" s="1" t="s">
        <v>47</v>
      </c>
      <c r="D77" s="4" t="s">
        <v>423</v>
      </c>
      <c r="E77" s="1" t="s">
        <v>277</v>
      </c>
      <c r="F77" s="1" t="s">
        <v>377</v>
      </c>
      <c r="G77" s="1" t="s">
        <v>382</v>
      </c>
      <c r="H77" s="6">
        <v>36.25</v>
      </c>
      <c r="I77" s="6">
        <v>13.237415407346958</v>
      </c>
      <c r="J77" s="6">
        <v>19.75</v>
      </c>
      <c r="K77" s="6">
        <v>7.6526139325069833</v>
      </c>
      <c r="L77" s="6">
        <f t="shared" si="4"/>
        <v>1.8354430379746836</v>
      </c>
      <c r="M77" s="6">
        <f t="shared" si="5"/>
        <v>0.87612834183783161</v>
      </c>
    </row>
    <row r="78" spans="1:13" ht="16.8" x14ac:dyDescent="0.3">
      <c r="A78" s="1" t="s">
        <v>198</v>
      </c>
      <c r="B78" s="9">
        <v>115827</v>
      </c>
      <c r="C78" s="1" t="s">
        <v>48</v>
      </c>
      <c r="D78" s="4" t="s">
        <v>431</v>
      </c>
      <c r="E78" s="1" t="s">
        <v>136</v>
      </c>
      <c r="F78" s="1" t="s">
        <v>377</v>
      </c>
      <c r="G78" s="1" t="s">
        <v>382</v>
      </c>
      <c r="H78" s="6">
        <v>83</v>
      </c>
      <c r="I78" s="6">
        <v>34.681887684111622</v>
      </c>
      <c r="J78" s="6">
        <v>51.75</v>
      </c>
      <c r="K78" s="6">
        <v>22.826793467326944</v>
      </c>
      <c r="L78" s="6">
        <f t="shared" si="4"/>
        <v>1.6038647342995169</v>
      </c>
      <c r="M78" s="6">
        <f t="shared" si="5"/>
        <v>0.68155247384759954</v>
      </c>
    </row>
    <row r="79" spans="1:13" ht="16.8" x14ac:dyDescent="0.3">
      <c r="A79" s="1" t="s">
        <v>203</v>
      </c>
      <c r="B79" s="9">
        <v>5898</v>
      </c>
      <c r="C79" s="1" t="s">
        <v>49</v>
      </c>
      <c r="D79" s="4" t="s">
        <v>435</v>
      </c>
      <c r="E79" s="1" t="s">
        <v>141</v>
      </c>
      <c r="F79" s="1" t="s">
        <v>377</v>
      </c>
      <c r="G79" s="1" t="s">
        <v>382</v>
      </c>
      <c r="H79" s="6">
        <v>29.5</v>
      </c>
      <c r="I79" s="6">
        <v>7.8581168227508558</v>
      </c>
      <c r="J79" s="6">
        <v>23.5</v>
      </c>
      <c r="K79" s="6">
        <v>3.0138568866708542</v>
      </c>
      <c r="L79" s="6">
        <f t="shared" si="4"/>
        <v>1.2553191489361701</v>
      </c>
      <c r="M79" s="6">
        <f t="shared" si="5"/>
        <v>0.3280541976842038</v>
      </c>
    </row>
    <row r="80" spans="1:13" ht="16.8" x14ac:dyDescent="0.3">
      <c r="A80" s="1" t="s">
        <v>231</v>
      </c>
      <c r="B80" s="9">
        <v>6184</v>
      </c>
      <c r="C80" s="1" t="s">
        <v>50</v>
      </c>
      <c r="D80" s="4" t="s">
        <v>310</v>
      </c>
      <c r="E80" s="1" t="s">
        <v>349</v>
      </c>
      <c r="F80" s="1" t="s">
        <v>377</v>
      </c>
      <c r="G80" s="1" t="s">
        <v>382</v>
      </c>
      <c r="H80" s="6">
        <v>21.25</v>
      </c>
      <c r="I80" s="6">
        <v>10.585957679870065</v>
      </c>
      <c r="J80" s="6">
        <v>9.25</v>
      </c>
      <c r="K80" s="6">
        <v>7.2168783648703219</v>
      </c>
      <c r="L80" s="6">
        <f t="shared" si="4"/>
        <v>2.2972972972972974</v>
      </c>
      <c r="M80" s="6">
        <f t="shared" si="5"/>
        <v>1.199937570508752</v>
      </c>
    </row>
    <row r="81" spans="1:13" ht="16.8" x14ac:dyDescent="0.3">
      <c r="A81" s="1" t="s">
        <v>216</v>
      </c>
      <c r="B81" s="9">
        <v>6252</v>
      </c>
      <c r="C81" s="1" t="s">
        <v>51</v>
      </c>
      <c r="D81" s="4" t="s">
        <v>296</v>
      </c>
      <c r="E81" s="1" t="s">
        <v>334</v>
      </c>
      <c r="F81" s="1" t="s">
        <v>377</v>
      </c>
      <c r="G81" s="1" t="s">
        <v>379</v>
      </c>
      <c r="H81" s="6">
        <v>39.25</v>
      </c>
      <c r="I81" s="6">
        <v>6.9806279564711557</v>
      </c>
      <c r="J81" s="6">
        <v>54.5</v>
      </c>
      <c r="K81" s="6">
        <v>17.571283390805579</v>
      </c>
      <c r="L81" s="6">
        <f t="shared" ref="L81:L104" si="6">H81/J81</f>
        <v>0.72018348623853212</v>
      </c>
      <c r="M81" s="6">
        <f t="shared" ref="M81:M104" si="7">LOG(L81,2)</f>
        <v>-0.47356357588529935</v>
      </c>
    </row>
    <row r="82" spans="1:13" ht="16.8" x14ac:dyDescent="0.3">
      <c r="A82" s="1" t="s">
        <v>236</v>
      </c>
      <c r="B82" s="9">
        <v>57142</v>
      </c>
      <c r="C82" s="1" t="s">
        <v>52</v>
      </c>
      <c r="D82" s="4" t="s">
        <v>314</v>
      </c>
      <c r="E82" s="1" t="s">
        <v>354</v>
      </c>
      <c r="F82" s="1" t="s">
        <v>377</v>
      </c>
      <c r="G82" s="1" t="s">
        <v>379</v>
      </c>
      <c r="H82" s="6">
        <v>162.75</v>
      </c>
      <c r="I82" s="6">
        <v>47.283497826056255</v>
      </c>
      <c r="J82" s="6">
        <v>111.75</v>
      </c>
      <c r="K82" s="6">
        <v>36.786263287627719</v>
      </c>
      <c r="L82" s="6">
        <f t="shared" si="6"/>
        <v>1.4563758389261745</v>
      </c>
      <c r="M82" s="6">
        <f t="shared" si="7"/>
        <v>0.5423827119823178</v>
      </c>
    </row>
    <row r="83" spans="1:13" ht="16.8" x14ac:dyDescent="0.3">
      <c r="A83" s="1" t="s">
        <v>225</v>
      </c>
      <c r="B83" s="9">
        <v>9522</v>
      </c>
      <c r="C83" s="1" t="s">
        <v>53</v>
      </c>
      <c r="D83" s="4" t="s">
        <v>304</v>
      </c>
      <c r="E83" s="1" t="s">
        <v>343</v>
      </c>
      <c r="F83" s="1" t="s">
        <v>377</v>
      </c>
      <c r="G83" s="1" t="s">
        <v>383</v>
      </c>
      <c r="H83" s="6">
        <v>49.5</v>
      </c>
      <c r="I83" s="6">
        <v>10.5</v>
      </c>
      <c r="J83" s="6">
        <v>17.25</v>
      </c>
      <c r="K83" s="6">
        <v>3.905124837953327</v>
      </c>
      <c r="L83" s="6">
        <f t="shared" si="6"/>
        <v>2.8695652173913042</v>
      </c>
      <c r="M83" s="6">
        <f t="shared" si="7"/>
        <v>1.5208321633014403</v>
      </c>
    </row>
    <row r="84" spans="1:13" ht="16.8" x14ac:dyDescent="0.3">
      <c r="A84" s="1" t="s">
        <v>159</v>
      </c>
      <c r="B84" s="9">
        <v>9554</v>
      </c>
      <c r="C84" s="1" t="s">
        <v>54</v>
      </c>
      <c r="D84" s="4" t="s">
        <v>398</v>
      </c>
      <c r="E84" s="1" t="s">
        <v>91</v>
      </c>
      <c r="F84" s="1" t="s">
        <v>377</v>
      </c>
      <c r="G84" s="1" t="s">
        <v>379</v>
      </c>
      <c r="H84" s="6">
        <v>26.25</v>
      </c>
      <c r="I84" s="6">
        <v>11.939953936259553</v>
      </c>
      <c r="J84" s="6">
        <v>12.75</v>
      </c>
      <c r="K84" s="6">
        <v>4.5161746349464096</v>
      </c>
      <c r="L84" s="6">
        <f t="shared" si="6"/>
        <v>2.0588235294117645</v>
      </c>
      <c r="M84" s="6">
        <f t="shared" si="7"/>
        <v>1.0418201756946268</v>
      </c>
    </row>
    <row r="85" spans="1:13" ht="16.8" x14ac:dyDescent="0.3">
      <c r="A85" s="1" t="s">
        <v>229</v>
      </c>
      <c r="B85" s="9">
        <v>6563</v>
      </c>
      <c r="C85" s="1" t="s">
        <v>55</v>
      </c>
      <c r="D85" s="4" t="s">
        <v>308</v>
      </c>
      <c r="E85" s="1" t="s">
        <v>347</v>
      </c>
      <c r="F85" s="1" t="s">
        <v>375</v>
      </c>
      <c r="G85" s="1" t="s">
        <v>383</v>
      </c>
      <c r="H85" s="6">
        <v>13</v>
      </c>
      <c r="I85" s="6">
        <v>6.0138728508895714</v>
      </c>
      <c r="J85" s="6">
        <v>26</v>
      </c>
      <c r="K85" s="6">
        <v>9.1378334412485334</v>
      </c>
      <c r="L85" s="6">
        <f t="shared" si="6"/>
        <v>0.5</v>
      </c>
      <c r="M85" s="6">
        <f t="shared" si="7"/>
        <v>-1</v>
      </c>
    </row>
    <row r="86" spans="1:13" ht="16.8" x14ac:dyDescent="0.3">
      <c r="A86" s="1" t="s">
        <v>204</v>
      </c>
      <c r="B86" s="9">
        <v>25769</v>
      </c>
      <c r="C86" s="1" t="s">
        <v>56</v>
      </c>
      <c r="D86" s="4" t="s">
        <v>436</v>
      </c>
      <c r="E86" s="1" t="s">
        <v>142</v>
      </c>
      <c r="F86" s="1" t="s">
        <v>375</v>
      </c>
      <c r="G86" s="1" t="s">
        <v>383</v>
      </c>
      <c r="H86" s="6">
        <v>8.5</v>
      </c>
      <c r="I86" s="6">
        <v>3.8622100754188224</v>
      </c>
      <c r="J86" s="6">
        <v>15</v>
      </c>
      <c r="K86" s="6">
        <v>4.1432676315520176</v>
      </c>
      <c r="L86" s="6">
        <f t="shared" si="6"/>
        <v>0.56666666666666665</v>
      </c>
      <c r="M86" s="6">
        <f t="shared" si="7"/>
        <v>-0.81942775435817916</v>
      </c>
    </row>
    <row r="87" spans="1:13" ht="16.8" x14ac:dyDescent="0.3">
      <c r="A87" s="1" t="s">
        <v>70</v>
      </c>
      <c r="B87" s="9">
        <v>79751</v>
      </c>
      <c r="C87" s="1" t="s">
        <v>57</v>
      </c>
      <c r="D87" s="4" t="s">
        <v>320</v>
      </c>
      <c r="E87" s="1" t="s">
        <v>241</v>
      </c>
      <c r="F87" s="1" t="s">
        <v>377</v>
      </c>
      <c r="G87" s="1" t="s">
        <v>383</v>
      </c>
      <c r="H87" s="6">
        <v>341.5</v>
      </c>
      <c r="I87" s="6">
        <v>101.99714048279327</v>
      </c>
      <c r="J87" s="6">
        <v>279.25</v>
      </c>
      <c r="K87" s="6">
        <v>96.486074124715017</v>
      </c>
      <c r="L87" s="6">
        <f t="shared" si="6"/>
        <v>1.2229185317815578</v>
      </c>
      <c r="M87" s="6">
        <f t="shared" si="7"/>
        <v>0.29032829780677577</v>
      </c>
    </row>
    <row r="88" spans="1:13" ht="16.8" x14ac:dyDescent="0.3">
      <c r="A88" s="1" t="s">
        <v>224</v>
      </c>
      <c r="B88" s="9">
        <v>6512</v>
      </c>
      <c r="C88" s="1" t="s">
        <v>58</v>
      </c>
      <c r="D88" s="4" t="s">
        <v>303</v>
      </c>
      <c r="E88" s="1" t="s">
        <v>342</v>
      </c>
      <c r="F88" s="1" t="s">
        <v>375</v>
      </c>
      <c r="G88" s="1" t="s">
        <v>383</v>
      </c>
      <c r="H88" s="6">
        <v>25.25</v>
      </c>
      <c r="I88" s="6">
        <v>11.614466553971962</v>
      </c>
      <c r="J88" s="6">
        <v>11.75</v>
      </c>
      <c r="K88" s="6">
        <v>0.8539125638299665</v>
      </c>
      <c r="L88" s="6">
        <f t="shared" si="6"/>
        <v>2.1489361702127661</v>
      </c>
      <c r="M88" s="6">
        <f t="shared" si="7"/>
        <v>1.1036226310741575</v>
      </c>
    </row>
    <row r="89" spans="1:13" ht="16.8" x14ac:dyDescent="0.3">
      <c r="A89" s="1" t="s">
        <v>235</v>
      </c>
      <c r="B89" s="9">
        <v>219537</v>
      </c>
      <c r="C89" s="1" t="s">
        <v>59</v>
      </c>
      <c r="D89" s="4" t="s">
        <v>313</v>
      </c>
      <c r="E89" s="1" t="s">
        <v>353</v>
      </c>
      <c r="F89" s="1" t="s">
        <v>377</v>
      </c>
      <c r="G89" s="1" t="s">
        <v>379</v>
      </c>
      <c r="H89" s="6">
        <v>11</v>
      </c>
      <c r="I89" s="6">
        <v>9.699656351300975</v>
      </c>
      <c r="J89" s="6">
        <v>0.75</v>
      </c>
      <c r="K89" s="6">
        <v>0</v>
      </c>
      <c r="L89" s="6">
        <f t="shared" si="6"/>
        <v>14.666666666666666</v>
      </c>
      <c r="M89" s="6">
        <f t="shared" si="7"/>
        <v>3.8744691179161412</v>
      </c>
    </row>
    <row r="90" spans="1:13" ht="16.8" x14ac:dyDescent="0.3">
      <c r="A90" s="1" t="s">
        <v>195</v>
      </c>
      <c r="B90" s="9">
        <v>6616</v>
      </c>
      <c r="C90" s="1" t="s">
        <v>60</v>
      </c>
      <c r="D90" s="4" t="s">
        <v>362</v>
      </c>
      <c r="E90" s="1" t="s">
        <v>285</v>
      </c>
      <c r="F90" s="1" t="s">
        <v>375</v>
      </c>
      <c r="G90" s="1" t="s">
        <v>383</v>
      </c>
      <c r="H90" s="6">
        <v>342.75</v>
      </c>
      <c r="I90" s="6">
        <v>106.98315677401436</v>
      </c>
      <c r="J90" s="6">
        <v>213.25</v>
      </c>
      <c r="K90" s="6">
        <v>65.934784699226356</v>
      </c>
      <c r="L90" s="6">
        <f t="shared" si="6"/>
        <v>1.6072684642438453</v>
      </c>
      <c r="M90" s="6">
        <f t="shared" si="7"/>
        <v>0.68461092446093574</v>
      </c>
    </row>
    <row r="91" spans="1:13" ht="16.8" x14ac:dyDescent="0.3">
      <c r="A91" s="1" t="s">
        <v>179</v>
      </c>
      <c r="B91" s="9">
        <v>6709</v>
      </c>
      <c r="C91" s="1" t="s">
        <v>61</v>
      </c>
      <c r="D91" s="4" t="s">
        <v>415</v>
      </c>
      <c r="E91" s="1" t="s">
        <v>269</v>
      </c>
      <c r="F91" s="1" t="s">
        <v>375</v>
      </c>
      <c r="G91" s="1" t="s">
        <v>379</v>
      </c>
      <c r="H91" s="6">
        <v>507.75</v>
      </c>
      <c r="I91" s="6">
        <v>147.25056592986891</v>
      </c>
      <c r="J91" s="6">
        <v>360</v>
      </c>
      <c r="K91" s="6">
        <v>104.08890430780795</v>
      </c>
      <c r="L91" s="6">
        <f t="shared" si="6"/>
        <v>1.4104166666666667</v>
      </c>
      <c r="M91" s="6">
        <f t="shared" si="7"/>
        <v>0.49612142796647823</v>
      </c>
    </row>
    <row r="92" spans="1:13" ht="16.8" x14ac:dyDescent="0.3">
      <c r="A92" s="1" t="s">
        <v>211</v>
      </c>
      <c r="B92" s="9">
        <v>6711</v>
      </c>
      <c r="C92" s="1" t="s">
        <v>62</v>
      </c>
      <c r="D92" s="4" t="s">
        <v>291</v>
      </c>
      <c r="E92" s="1" t="s">
        <v>149</v>
      </c>
      <c r="F92" s="1" t="s">
        <v>375</v>
      </c>
      <c r="G92" s="1" t="s">
        <v>379</v>
      </c>
      <c r="H92" s="6">
        <v>369.5</v>
      </c>
      <c r="I92" s="6">
        <v>121.58844517469578</v>
      </c>
      <c r="J92" s="6">
        <v>281</v>
      </c>
      <c r="K92" s="6">
        <v>105.63064580571934</v>
      </c>
      <c r="L92" s="6">
        <f t="shared" si="6"/>
        <v>1.3149466192170818</v>
      </c>
      <c r="M92" s="6">
        <f t="shared" si="7"/>
        <v>0.39500423392522477</v>
      </c>
    </row>
    <row r="93" spans="1:13" ht="16.8" x14ac:dyDescent="0.3">
      <c r="A93" s="1" t="s">
        <v>77</v>
      </c>
      <c r="B93" s="9">
        <v>80725</v>
      </c>
      <c r="C93" s="1" t="s">
        <v>63</v>
      </c>
      <c r="D93" s="4" t="s">
        <v>367</v>
      </c>
      <c r="E93" s="1" t="s">
        <v>248</v>
      </c>
      <c r="F93" s="1" t="s">
        <v>377</v>
      </c>
      <c r="G93" s="1" t="s">
        <v>379</v>
      </c>
      <c r="H93" s="6">
        <v>76</v>
      </c>
      <c r="I93" s="6">
        <v>20.289570391377602</v>
      </c>
      <c r="J93" s="6">
        <v>47.5</v>
      </c>
      <c r="K93" s="6">
        <v>16.775478135262397</v>
      </c>
      <c r="L93" s="6">
        <f t="shared" si="6"/>
        <v>1.6</v>
      </c>
      <c r="M93" s="6">
        <f t="shared" si="7"/>
        <v>0.67807190511263782</v>
      </c>
    </row>
    <row r="94" spans="1:13" ht="16.8" x14ac:dyDescent="0.3">
      <c r="A94" s="1" t="s">
        <v>83</v>
      </c>
      <c r="B94" s="9">
        <v>8803</v>
      </c>
      <c r="C94" s="1" t="s">
        <v>64</v>
      </c>
      <c r="D94" s="4" t="s">
        <v>329</v>
      </c>
      <c r="E94" s="1" t="s">
        <v>254</v>
      </c>
      <c r="F94" s="1" t="s">
        <v>377</v>
      </c>
      <c r="G94" s="1" t="s">
        <v>382</v>
      </c>
      <c r="H94" s="6">
        <v>212.5</v>
      </c>
      <c r="I94" s="6">
        <v>57.654863917394977</v>
      </c>
      <c r="J94" s="6">
        <v>150.75</v>
      </c>
      <c r="K94" s="6">
        <v>41.165064071370033</v>
      </c>
      <c r="L94" s="6">
        <f t="shared" si="6"/>
        <v>1.4096185737976783</v>
      </c>
      <c r="M94" s="6">
        <f t="shared" si="7"/>
        <v>0.49530483912497936</v>
      </c>
    </row>
    <row r="95" spans="1:13" ht="16.8" x14ac:dyDescent="0.3">
      <c r="A95" s="1" t="s">
        <v>164</v>
      </c>
      <c r="B95" s="9">
        <v>6853</v>
      </c>
      <c r="C95" s="1" t="s">
        <v>65</v>
      </c>
      <c r="D95" s="4" t="s">
        <v>401</v>
      </c>
      <c r="E95" s="1" t="s">
        <v>96</v>
      </c>
      <c r="F95" s="1" t="s">
        <v>375</v>
      </c>
      <c r="G95" s="1" t="s">
        <v>383</v>
      </c>
      <c r="H95" s="6">
        <v>27.25</v>
      </c>
      <c r="I95" s="6">
        <v>9.75</v>
      </c>
      <c r="J95" s="6">
        <v>41.25</v>
      </c>
      <c r="K95" s="6">
        <v>29.654608972861762</v>
      </c>
      <c r="L95" s="6">
        <f t="shared" si="6"/>
        <v>0.66060606060606064</v>
      </c>
      <c r="M95" s="6">
        <f t="shared" si="7"/>
        <v>-0.59813788946888935</v>
      </c>
    </row>
    <row r="96" spans="1:13" ht="16.8" x14ac:dyDescent="0.3">
      <c r="A96" s="1" t="s">
        <v>213</v>
      </c>
      <c r="B96" s="9">
        <v>6854</v>
      </c>
      <c r="C96" s="1" t="s">
        <v>66</v>
      </c>
      <c r="D96" s="4" t="s">
        <v>293</v>
      </c>
      <c r="E96" s="1" t="s">
        <v>151</v>
      </c>
      <c r="F96" s="1" t="s">
        <v>375</v>
      </c>
      <c r="G96" s="1" t="s">
        <v>379</v>
      </c>
      <c r="H96" s="6">
        <v>49.25</v>
      </c>
      <c r="I96" s="6">
        <v>17.220990099294525</v>
      </c>
      <c r="J96" s="6">
        <v>63.25</v>
      </c>
      <c r="K96" s="6">
        <v>37.332682285989932</v>
      </c>
      <c r="L96" s="6">
        <f t="shared" si="6"/>
        <v>0.77865612648221338</v>
      </c>
      <c r="M96" s="6">
        <f t="shared" si="7"/>
        <v>-0.36094175523793398</v>
      </c>
    </row>
    <row r="97" spans="1:13" ht="16.8" x14ac:dyDescent="0.3">
      <c r="A97" s="1" t="s">
        <v>157</v>
      </c>
      <c r="B97" s="9">
        <v>8831</v>
      </c>
      <c r="C97" s="1" t="s">
        <v>67</v>
      </c>
      <c r="D97" s="4" t="s">
        <v>397</v>
      </c>
      <c r="E97" s="1" t="s">
        <v>89</v>
      </c>
      <c r="F97" s="1" t="s">
        <v>375</v>
      </c>
      <c r="G97" s="1" t="s">
        <v>379</v>
      </c>
      <c r="H97" s="6">
        <v>148</v>
      </c>
      <c r="I97" s="6">
        <v>54.416602858563913</v>
      </c>
      <c r="J97" s="6">
        <v>103.5</v>
      </c>
      <c r="K97" s="6">
        <v>44.651427748729382</v>
      </c>
      <c r="L97" s="6">
        <f t="shared" si="6"/>
        <v>1.4299516908212559</v>
      </c>
      <c r="M97" s="6">
        <f t="shared" si="7"/>
        <v>0.51596640812962447</v>
      </c>
    </row>
    <row r="98" spans="1:13" ht="16.8" x14ac:dyDescent="0.3">
      <c r="A98" s="1" t="s">
        <v>161</v>
      </c>
      <c r="B98" s="9">
        <v>9145</v>
      </c>
      <c r="C98" s="1" t="s">
        <v>68</v>
      </c>
      <c r="D98" s="4" t="s">
        <v>399</v>
      </c>
      <c r="E98" s="1" t="s">
        <v>93</v>
      </c>
      <c r="F98" s="1" t="s">
        <v>375</v>
      </c>
      <c r="G98" s="1" t="s">
        <v>383</v>
      </c>
      <c r="H98" s="6">
        <v>77.5</v>
      </c>
      <c r="I98" s="6">
        <v>12.893796958227627</v>
      </c>
      <c r="J98" s="6">
        <v>97.75</v>
      </c>
      <c r="K98" s="6">
        <v>12.505831972857038</v>
      </c>
      <c r="L98" s="6">
        <f t="shared" si="6"/>
        <v>0.79283887468030689</v>
      </c>
      <c r="M98" s="6">
        <f t="shared" si="7"/>
        <v>-0.33490039203311478</v>
      </c>
    </row>
    <row r="99" spans="1:13" ht="16.8" x14ac:dyDescent="0.3">
      <c r="A99" s="1" t="s">
        <v>176</v>
      </c>
      <c r="B99" s="9">
        <v>6950</v>
      </c>
      <c r="C99" s="1" t="s">
        <v>0</v>
      </c>
      <c r="D99" s="4" t="s">
        <v>413</v>
      </c>
      <c r="E99" s="1" t="s">
        <v>266</v>
      </c>
      <c r="F99" s="1" t="s">
        <v>377</v>
      </c>
      <c r="G99" s="1" t="s">
        <v>379</v>
      </c>
      <c r="H99" s="6">
        <v>2.25</v>
      </c>
      <c r="I99" s="6">
        <v>0.47871355387816905</v>
      </c>
      <c r="J99" s="6">
        <v>8.5</v>
      </c>
      <c r="K99" s="6">
        <v>5.9511903571190414</v>
      </c>
      <c r="L99" s="6">
        <f t="shared" si="6"/>
        <v>0.26470588235294118</v>
      </c>
      <c r="M99" s="6">
        <f t="shared" si="7"/>
        <v>-1.9175378398080272</v>
      </c>
    </row>
    <row r="100" spans="1:13" ht="16.8" x14ac:dyDescent="0.3">
      <c r="A100" s="1" t="s">
        <v>208</v>
      </c>
      <c r="B100" s="9">
        <v>254863</v>
      </c>
      <c r="C100" s="1" t="s">
        <v>1</v>
      </c>
      <c r="D100" s="4" t="s">
        <v>288</v>
      </c>
      <c r="E100" s="1" t="s">
        <v>146</v>
      </c>
      <c r="F100" s="1" t="s">
        <v>377</v>
      </c>
      <c r="G100" s="1" t="s">
        <v>379</v>
      </c>
      <c r="H100" s="6">
        <v>18.25</v>
      </c>
      <c r="I100" s="6">
        <v>3.9449334595148748</v>
      </c>
      <c r="J100" s="6">
        <v>28.5</v>
      </c>
      <c r="K100" s="6">
        <v>2.9011491975882016</v>
      </c>
      <c r="L100" s="6">
        <f t="shared" si="6"/>
        <v>0.64035087719298245</v>
      </c>
      <c r="M100" s="6">
        <f t="shared" si="7"/>
        <v>-0.64306545528472447</v>
      </c>
    </row>
    <row r="101" spans="1:13" ht="16.8" x14ac:dyDescent="0.3">
      <c r="A101" s="1" t="s">
        <v>73</v>
      </c>
      <c r="B101" s="9">
        <v>9804</v>
      </c>
      <c r="C101" s="1" t="s">
        <v>2</v>
      </c>
      <c r="D101" s="4" t="s">
        <v>323</v>
      </c>
      <c r="E101" s="1" t="s">
        <v>244</v>
      </c>
      <c r="F101" s="1" t="s">
        <v>377</v>
      </c>
      <c r="G101" s="1" t="s">
        <v>383</v>
      </c>
      <c r="H101" s="6">
        <v>22.75</v>
      </c>
      <c r="I101" s="6">
        <v>8.6446033261605866</v>
      </c>
      <c r="J101" s="6">
        <v>49.25</v>
      </c>
      <c r="K101" s="6">
        <v>12.944593465999619</v>
      </c>
      <c r="L101" s="6">
        <f t="shared" si="6"/>
        <v>0.46192893401015228</v>
      </c>
      <c r="M101" s="6">
        <f t="shared" si="7"/>
        <v>-1.1142571792576801</v>
      </c>
    </row>
    <row r="102" spans="1:13" ht="16.8" x14ac:dyDescent="0.3">
      <c r="A102" s="1" t="s">
        <v>153</v>
      </c>
      <c r="B102" s="9">
        <v>286262</v>
      </c>
      <c r="C102" s="1" t="s">
        <v>3</v>
      </c>
      <c r="D102" s="4" t="s">
        <v>393</v>
      </c>
      <c r="E102" s="1" t="s">
        <v>85</v>
      </c>
      <c r="F102" s="1" t="s">
        <v>256</v>
      </c>
      <c r="G102" s="1" t="s">
        <v>379</v>
      </c>
      <c r="H102" s="6">
        <v>21.5</v>
      </c>
      <c r="I102" s="6">
        <v>11.492751338706208</v>
      </c>
      <c r="J102" s="6">
        <v>6.5</v>
      </c>
      <c r="K102" s="6">
        <v>0.57735026918962784</v>
      </c>
      <c r="L102" s="6">
        <f t="shared" si="6"/>
        <v>3.3076923076923075</v>
      </c>
      <c r="M102" s="6">
        <f t="shared" si="7"/>
        <v>1.7258250365610057</v>
      </c>
    </row>
    <row r="103" spans="1:13" ht="16.8" x14ac:dyDescent="0.3">
      <c r="A103" s="1" t="s">
        <v>220</v>
      </c>
      <c r="B103" s="9">
        <v>7284</v>
      </c>
      <c r="C103" s="1" t="s">
        <v>4</v>
      </c>
      <c r="D103" s="4" t="s">
        <v>300</v>
      </c>
      <c r="E103" s="1" t="s">
        <v>338</v>
      </c>
      <c r="F103" s="1" t="s">
        <v>377</v>
      </c>
      <c r="G103" s="1" t="s">
        <v>386</v>
      </c>
      <c r="H103" s="6">
        <v>83.25</v>
      </c>
      <c r="I103" s="6">
        <v>30.663156502008508</v>
      </c>
      <c r="J103" s="6">
        <v>52</v>
      </c>
      <c r="K103" s="6">
        <v>20.207259421636905</v>
      </c>
      <c r="L103" s="6">
        <f t="shared" si="6"/>
        <v>1.6009615384615385</v>
      </c>
      <c r="M103" s="6">
        <f t="shared" si="7"/>
        <v>0.67893864893017009</v>
      </c>
    </row>
    <row r="104" spans="1:13" ht="16.8" x14ac:dyDescent="0.3">
      <c r="A104" s="1" t="s">
        <v>75</v>
      </c>
      <c r="B104" s="9">
        <v>55737</v>
      </c>
      <c r="C104" s="1" t="s">
        <v>5</v>
      </c>
      <c r="D104" s="4" t="s">
        <v>366</v>
      </c>
      <c r="E104" s="1" t="s">
        <v>246</v>
      </c>
      <c r="F104" s="1" t="s">
        <v>377</v>
      </c>
      <c r="G104" s="1" t="s">
        <v>383</v>
      </c>
      <c r="H104" s="6">
        <v>1</v>
      </c>
      <c r="I104" s="6">
        <v>0.70710678118654757</v>
      </c>
      <c r="J104" s="6">
        <v>6.5</v>
      </c>
      <c r="K104" s="6">
        <v>3.5118845842842465</v>
      </c>
      <c r="L104" s="6">
        <f t="shared" si="6"/>
        <v>0.15384615384615385</v>
      </c>
      <c r="M104" s="6">
        <f t="shared" si="7"/>
        <v>-2.7004397181410922</v>
      </c>
    </row>
  </sheetData>
  <sortState xmlns:xlrd2="http://schemas.microsoft.com/office/spreadsheetml/2017/richdata2" ref="A3:L104">
    <sortCondition ref="B3:B104"/>
  </sortState>
  <phoneticPr fontId="3" type="noConversion"/>
  <pageMargins left="0.7" right="0.7" top="0.75" bottom="0.75" header="0.3" footer="0.3"/>
  <pageSetup paperSize="1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3"/>
    </sheetView>
  </sheetViews>
  <sheetFormatPr defaultColWidth="8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Neuner, Sarah M</dc:creator>
  <cp:lastModifiedBy>Vardaan</cp:lastModifiedBy>
  <dcterms:created xsi:type="dcterms:W3CDTF">2016-03-02T22:54:05Z</dcterms:created>
  <dcterms:modified xsi:type="dcterms:W3CDTF">2019-06-23T21:06:16Z</dcterms:modified>
</cp:coreProperties>
</file>