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ARDHINI KUMAAR\Documents\BDM_assign\"/>
    </mc:Choice>
  </mc:AlternateContent>
  <xr:revisionPtr revIDLastSave="0" documentId="13_ncr:1_{F39CC40E-1959-44CC-AC61-EF49686116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Grade" sheetId="2" r:id="rId2"/>
    <sheet name="Answers" sheetId="3" r:id="rId3"/>
  </sheets>
  <calcPr calcId="191029"/>
</workbook>
</file>

<file path=xl/calcChain.xml><?xml version="1.0" encoding="utf-8"?>
<calcChain xmlns="http://schemas.openxmlformats.org/spreadsheetml/2006/main">
  <c r="D103" i="1" l="1"/>
  <c r="E103" i="1"/>
  <c r="F103" i="1"/>
  <c r="C103" i="1"/>
  <c r="E102" i="1"/>
  <c r="F102" i="1"/>
  <c r="D102" i="1"/>
  <c r="C102" i="1"/>
  <c r="H20" i="1"/>
  <c r="I20" i="1" s="1"/>
  <c r="J20" i="1" s="1"/>
  <c r="H84" i="1"/>
  <c r="I84" i="1" s="1"/>
  <c r="J84" i="1" s="1"/>
  <c r="H100" i="1"/>
  <c r="I100" i="1" s="1"/>
  <c r="J100" i="1" s="1"/>
  <c r="G3" i="1"/>
  <c r="H3" i="1" s="1"/>
  <c r="I3" i="1" s="1"/>
  <c r="J3" i="1" s="1"/>
  <c r="G4" i="1"/>
  <c r="H4" i="1" s="1"/>
  <c r="I4" i="1" s="1"/>
  <c r="J4" i="1" s="1"/>
  <c r="G5" i="1"/>
  <c r="H5" i="1" s="1"/>
  <c r="I5" i="1" s="1"/>
  <c r="J5" i="1" s="1"/>
  <c r="G6" i="1"/>
  <c r="H6" i="1" s="1"/>
  <c r="I6" i="1" s="1"/>
  <c r="J6" i="1" s="1"/>
  <c r="G7" i="1"/>
  <c r="H7" i="1" s="1"/>
  <c r="I7" i="1" s="1"/>
  <c r="J7" i="1" s="1"/>
  <c r="G8" i="1"/>
  <c r="H8" i="1" s="1"/>
  <c r="I8" i="1" s="1"/>
  <c r="J8" i="1" s="1"/>
  <c r="G9" i="1"/>
  <c r="H9" i="1" s="1"/>
  <c r="I9" i="1" s="1"/>
  <c r="J9" i="1" s="1"/>
  <c r="G10" i="1"/>
  <c r="H10" i="1" s="1"/>
  <c r="I10" i="1" s="1"/>
  <c r="J10" i="1" s="1"/>
  <c r="G11" i="1"/>
  <c r="H11" i="1" s="1"/>
  <c r="I11" i="1" s="1"/>
  <c r="J11" i="1" s="1"/>
  <c r="G12" i="1"/>
  <c r="H12" i="1" s="1"/>
  <c r="I12" i="1" s="1"/>
  <c r="J12" i="1" s="1"/>
  <c r="G13" i="1"/>
  <c r="H13" i="1" s="1"/>
  <c r="I13" i="1" s="1"/>
  <c r="J13" i="1" s="1"/>
  <c r="G14" i="1"/>
  <c r="H14" i="1" s="1"/>
  <c r="I14" i="1" s="1"/>
  <c r="J14" i="1" s="1"/>
  <c r="G15" i="1"/>
  <c r="H15" i="1" s="1"/>
  <c r="I15" i="1" s="1"/>
  <c r="J15" i="1" s="1"/>
  <c r="G16" i="1"/>
  <c r="H16" i="1" s="1"/>
  <c r="I16" i="1" s="1"/>
  <c r="J16" i="1" s="1"/>
  <c r="G17" i="1"/>
  <c r="H17" i="1" s="1"/>
  <c r="I17" i="1" s="1"/>
  <c r="J17" i="1" s="1"/>
  <c r="G18" i="1"/>
  <c r="H18" i="1" s="1"/>
  <c r="I18" i="1" s="1"/>
  <c r="G19" i="1"/>
  <c r="H19" i="1" s="1"/>
  <c r="I19" i="1" s="1"/>
  <c r="J19" i="1" s="1"/>
  <c r="G20" i="1"/>
  <c r="G21" i="1"/>
  <c r="H21" i="1" s="1"/>
  <c r="I21" i="1" s="1"/>
  <c r="J21" i="1" s="1"/>
  <c r="G22" i="1"/>
  <c r="H22" i="1" s="1"/>
  <c r="I22" i="1" s="1"/>
  <c r="J22" i="1" s="1"/>
  <c r="G23" i="1"/>
  <c r="H23" i="1" s="1"/>
  <c r="I23" i="1" s="1"/>
  <c r="J23" i="1" s="1"/>
  <c r="G24" i="1"/>
  <c r="H24" i="1" s="1"/>
  <c r="I24" i="1" s="1"/>
  <c r="J24" i="1" s="1"/>
  <c r="G25" i="1"/>
  <c r="H25" i="1" s="1"/>
  <c r="I25" i="1" s="1"/>
  <c r="J25" i="1" s="1"/>
  <c r="G26" i="1"/>
  <c r="H26" i="1" s="1"/>
  <c r="I26" i="1" s="1"/>
  <c r="J26" i="1" s="1"/>
  <c r="G27" i="1"/>
  <c r="H27" i="1" s="1"/>
  <c r="I27" i="1" s="1"/>
  <c r="J27" i="1" s="1"/>
  <c r="G28" i="1"/>
  <c r="H28" i="1" s="1"/>
  <c r="I28" i="1" s="1"/>
  <c r="J28" i="1" s="1"/>
  <c r="G29" i="1"/>
  <c r="H29" i="1" s="1"/>
  <c r="I29" i="1" s="1"/>
  <c r="J29" i="1" s="1"/>
  <c r="G30" i="1"/>
  <c r="H30" i="1" s="1"/>
  <c r="I30" i="1" s="1"/>
  <c r="J30" i="1" s="1"/>
  <c r="G31" i="1"/>
  <c r="H31" i="1" s="1"/>
  <c r="I31" i="1" s="1"/>
  <c r="J31" i="1" s="1"/>
  <c r="G32" i="1"/>
  <c r="H32" i="1" s="1"/>
  <c r="I32" i="1" s="1"/>
  <c r="J32" i="1" s="1"/>
  <c r="G33" i="1"/>
  <c r="H33" i="1" s="1"/>
  <c r="I33" i="1" s="1"/>
  <c r="J33" i="1" s="1"/>
  <c r="G34" i="1"/>
  <c r="H34" i="1" s="1"/>
  <c r="I34" i="1" s="1"/>
  <c r="J34" i="1" s="1"/>
  <c r="G35" i="1"/>
  <c r="H35" i="1" s="1"/>
  <c r="I35" i="1" s="1"/>
  <c r="J35" i="1" s="1"/>
  <c r="G36" i="1"/>
  <c r="H36" i="1" s="1"/>
  <c r="I36" i="1" s="1"/>
  <c r="J36" i="1" s="1"/>
  <c r="G37" i="1"/>
  <c r="H37" i="1" s="1"/>
  <c r="I37" i="1" s="1"/>
  <c r="J37" i="1" s="1"/>
  <c r="G38" i="1"/>
  <c r="H38" i="1" s="1"/>
  <c r="I38" i="1" s="1"/>
  <c r="J38" i="1" s="1"/>
  <c r="G39" i="1"/>
  <c r="H39" i="1" s="1"/>
  <c r="I39" i="1" s="1"/>
  <c r="J39" i="1" s="1"/>
  <c r="G40" i="1"/>
  <c r="H40" i="1" s="1"/>
  <c r="I40" i="1" s="1"/>
  <c r="J40" i="1" s="1"/>
  <c r="G41" i="1"/>
  <c r="H41" i="1" s="1"/>
  <c r="I41" i="1" s="1"/>
  <c r="J41" i="1" s="1"/>
  <c r="G42" i="1"/>
  <c r="H42" i="1" s="1"/>
  <c r="I42" i="1" s="1"/>
  <c r="J42" i="1" s="1"/>
  <c r="G43" i="1"/>
  <c r="H43" i="1" s="1"/>
  <c r="I43" i="1" s="1"/>
  <c r="J43" i="1" s="1"/>
  <c r="G44" i="1"/>
  <c r="H44" i="1" s="1"/>
  <c r="I44" i="1" s="1"/>
  <c r="J44" i="1" s="1"/>
  <c r="G45" i="1"/>
  <c r="H45" i="1" s="1"/>
  <c r="I45" i="1" s="1"/>
  <c r="J45" i="1" s="1"/>
  <c r="G46" i="1"/>
  <c r="H46" i="1" s="1"/>
  <c r="I46" i="1" s="1"/>
  <c r="J46" i="1" s="1"/>
  <c r="G47" i="1"/>
  <c r="H47" i="1" s="1"/>
  <c r="I47" i="1" s="1"/>
  <c r="J47" i="1" s="1"/>
  <c r="G48" i="1"/>
  <c r="H48" i="1" s="1"/>
  <c r="I48" i="1" s="1"/>
  <c r="J48" i="1" s="1"/>
  <c r="G49" i="1"/>
  <c r="H49" i="1" s="1"/>
  <c r="I49" i="1" s="1"/>
  <c r="J49" i="1" s="1"/>
  <c r="G50" i="1"/>
  <c r="H50" i="1" s="1"/>
  <c r="I50" i="1" s="1"/>
  <c r="J50" i="1" s="1"/>
  <c r="G51" i="1"/>
  <c r="H51" i="1" s="1"/>
  <c r="I51" i="1" s="1"/>
  <c r="J51" i="1" s="1"/>
  <c r="G52" i="1"/>
  <c r="H52" i="1" s="1"/>
  <c r="I52" i="1" s="1"/>
  <c r="J52" i="1" s="1"/>
  <c r="G53" i="1"/>
  <c r="H53" i="1" s="1"/>
  <c r="I53" i="1" s="1"/>
  <c r="J53" i="1" s="1"/>
  <c r="G54" i="1"/>
  <c r="H54" i="1" s="1"/>
  <c r="I54" i="1" s="1"/>
  <c r="J54" i="1" s="1"/>
  <c r="G55" i="1"/>
  <c r="H55" i="1" s="1"/>
  <c r="I55" i="1" s="1"/>
  <c r="J55" i="1" s="1"/>
  <c r="G56" i="1"/>
  <c r="H56" i="1" s="1"/>
  <c r="I56" i="1" s="1"/>
  <c r="J56" i="1" s="1"/>
  <c r="G57" i="1"/>
  <c r="H57" i="1" s="1"/>
  <c r="I57" i="1" s="1"/>
  <c r="J57" i="1" s="1"/>
  <c r="G58" i="1"/>
  <c r="H58" i="1" s="1"/>
  <c r="I58" i="1" s="1"/>
  <c r="J58" i="1" s="1"/>
  <c r="G59" i="1"/>
  <c r="H59" i="1" s="1"/>
  <c r="I59" i="1" s="1"/>
  <c r="J59" i="1" s="1"/>
  <c r="G60" i="1"/>
  <c r="H60" i="1" s="1"/>
  <c r="I60" i="1" s="1"/>
  <c r="J60" i="1" s="1"/>
  <c r="G61" i="1"/>
  <c r="H61" i="1" s="1"/>
  <c r="I61" i="1" s="1"/>
  <c r="J61" i="1" s="1"/>
  <c r="G62" i="1"/>
  <c r="H62" i="1" s="1"/>
  <c r="I62" i="1" s="1"/>
  <c r="J62" i="1" s="1"/>
  <c r="G63" i="1"/>
  <c r="H63" i="1" s="1"/>
  <c r="I63" i="1" s="1"/>
  <c r="J63" i="1" s="1"/>
  <c r="G64" i="1"/>
  <c r="H64" i="1" s="1"/>
  <c r="I64" i="1" s="1"/>
  <c r="J64" i="1" s="1"/>
  <c r="G65" i="1"/>
  <c r="H65" i="1" s="1"/>
  <c r="I65" i="1" s="1"/>
  <c r="J65" i="1" s="1"/>
  <c r="G66" i="1"/>
  <c r="H66" i="1" s="1"/>
  <c r="I66" i="1" s="1"/>
  <c r="J66" i="1" s="1"/>
  <c r="G67" i="1"/>
  <c r="H67" i="1" s="1"/>
  <c r="I67" i="1" s="1"/>
  <c r="J67" i="1" s="1"/>
  <c r="G68" i="1"/>
  <c r="H68" i="1" s="1"/>
  <c r="I68" i="1" s="1"/>
  <c r="J68" i="1" s="1"/>
  <c r="G69" i="1"/>
  <c r="H69" i="1" s="1"/>
  <c r="I69" i="1" s="1"/>
  <c r="J69" i="1" s="1"/>
  <c r="G70" i="1"/>
  <c r="H70" i="1" s="1"/>
  <c r="I70" i="1" s="1"/>
  <c r="J70" i="1" s="1"/>
  <c r="G71" i="1"/>
  <c r="H71" i="1" s="1"/>
  <c r="I71" i="1" s="1"/>
  <c r="J71" i="1" s="1"/>
  <c r="G72" i="1"/>
  <c r="H72" i="1" s="1"/>
  <c r="I72" i="1" s="1"/>
  <c r="J72" i="1" s="1"/>
  <c r="G73" i="1"/>
  <c r="H73" i="1" s="1"/>
  <c r="I73" i="1" s="1"/>
  <c r="J73" i="1" s="1"/>
  <c r="G74" i="1"/>
  <c r="H74" i="1" s="1"/>
  <c r="I74" i="1" s="1"/>
  <c r="J74" i="1" s="1"/>
  <c r="G75" i="1"/>
  <c r="H75" i="1" s="1"/>
  <c r="I75" i="1" s="1"/>
  <c r="J75" i="1" s="1"/>
  <c r="G76" i="1"/>
  <c r="H76" i="1" s="1"/>
  <c r="I76" i="1" s="1"/>
  <c r="J76" i="1" s="1"/>
  <c r="G77" i="1"/>
  <c r="H77" i="1" s="1"/>
  <c r="I77" i="1" s="1"/>
  <c r="J77" i="1" s="1"/>
  <c r="G78" i="1"/>
  <c r="H78" i="1" s="1"/>
  <c r="I78" i="1" s="1"/>
  <c r="J78" i="1" s="1"/>
  <c r="G79" i="1"/>
  <c r="H79" i="1" s="1"/>
  <c r="I79" i="1" s="1"/>
  <c r="J79" i="1" s="1"/>
  <c r="G80" i="1"/>
  <c r="H80" i="1" s="1"/>
  <c r="I80" i="1" s="1"/>
  <c r="J80" i="1" s="1"/>
  <c r="G81" i="1"/>
  <c r="H81" i="1" s="1"/>
  <c r="I81" i="1" s="1"/>
  <c r="J81" i="1" s="1"/>
  <c r="G82" i="1"/>
  <c r="H82" i="1" s="1"/>
  <c r="I82" i="1" s="1"/>
  <c r="J82" i="1" s="1"/>
  <c r="G83" i="1"/>
  <c r="H83" i="1" s="1"/>
  <c r="I83" i="1" s="1"/>
  <c r="J83" i="1" s="1"/>
  <c r="G84" i="1"/>
  <c r="G85" i="1"/>
  <c r="H85" i="1" s="1"/>
  <c r="I85" i="1" s="1"/>
  <c r="J85" i="1" s="1"/>
  <c r="G86" i="1"/>
  <c r="H86" i="1" s="1"/>
  <c r="I86" i="1" s="1"/>
  <c r="J86" i="1" s="1"/>
  <c r="G87" i="1"/>
  <c r="H87" i="1" s="1"/>
  <c r="I87" i="1" s="1"/>
  <c r="J87" i="1" s="1"/>
  <c r="G88" i="1"/>
  <c r="H88" i="1" s="1"/>
  <c r="I88" i="1" s="1"/>
  <c r="J88" i="1" s="1"/>
  <c r="G89" i="1"/>
  <c r="H89" i="1" s="1"/>
  <c r="I89" i="1" s="1"/>
  <c r="J89" i="1" s="1"/>
  <c r="G90" i="1"/>
  <c r="H90" i="1" s="1"/>
  <c r="I90" i="1" s="1"/>
  <c r="J90" i="1" s="1"/>
  <c r="G91" i="1"/>
  <c r="H91" i="1" s="1"/>
  <c r="I91" i="1" s="1"/>
  <c r="J91" i="1" s="1"/>
  <c r="G92" i="1"/>
  <c r="H92" i="1" s="1"/>
  <c r="I92" i="1" s="1"/>
  <c r="J92" i="1" s="1"/>
  <c r="G93" i="1"/>
  <c r="H93" i="1" s="1"/>
  <c r="I93" i="1" s="1"/>
  <c r="J93" i="1" s="1"/>
  <c r="G94" i="1"/>
  <c r="H94" i="1" s="1"/>
  <c r="I94" i="1" s="1"/>
  <c r="J94" i="1" s="1"/>
  <c r="G95" i="1"/>
  <c r="H95" i="1" s="1"/>
  <c r="I95" i="1" s="1"/>
  <c r="J95" i="1" s="1"/>
  <c r="G96" i="1"/>
  <c r="H96" i="1" s="1"/>
  <c r="I96" i="1" s="1"/>
  <c r="J96" i="1" s="1"/>
  <c r="G97" i="1"/>
  <c r="H97" i="1" s="1"/>
  <c r="I97" i="1" s="1"/>
  <c r="J97" i="1" s="1"/>
  <c r="G98" i="1"/>
  <c r="H98" i="1" s="1"/>
  <c r="I98" i="1" s="1"/>
  <c r="J98" i="1" s="1"/>
  <c r="G99" i="1"/>
  <c r="H99" i="1" s="1"/>
  <c r="I99" i="1" s="1"/>
  <c r="J99" i="1" s="1"/>
  <c r="G100" i="1"/>
  <c r="G101" i="1"/>
  <c r="H101" i="1" s="1"/>
  <c r="I101" i="1" s="1"/>
  <c r="J101" i="1" s="1"/>
  <c r="G2" i="1"/>
  <c r="J8" i="3"/>
  <c r="J6" i="3"/>
  <c r="J4" i="3"/>
  <c r="J10" i="3" l="1"/>
  <c r="J18" i="1"/>
  <c r="J12" i="3"/>
  <c r="G102" i="1"/>
  <c r="G103" i="1"/>
  <c r="H2" i="1"/>
  <c r="I2" i="1" s="1"/>
  <c r="J2" i="1" l="1"/>
  <c r="J14" i="3"/>
</calcChain>
</file>

<file path=xl/sharedStrings.xml><?xml version="1.0" encoding="utf-8"?>
<sst xmlns="http://schemas.openxmlformats.org/spreadsheetml/2006/main" count="234" uniqueCount="136">
  <si>
    <t>Roll Number</t>
  </si>
  <si>
    <t>Department</t>
  </si>
  <si>
    <t>Maths</t>
  </si>
  <si>
    <t>Physics</t>
  </si>
  <si>
    <t>Chemistry</t>
  </si>
  <si>
    <t>Language</t>
  </si>
  <si>
    <t>ABCD001</t>
  </si>
  <si>
    <t>CS</t>
  </si>
  <si>
    <t>ABCD002</t>
  </si>
  <si>
    <t>MECH</t>
  </si>
  <si>
    <t>ABCD003</t>
  </si>
  <si>
    <t>ABCD004</t>
  </si>
  <si>
    <t>ABCD005</t>
  </si>
  <si>
    <t>ABCD006</t>
  </si>
  <si>
    <t>ABCD007</t>
  </si>
  <si>
    <t>ECE</t>
  </si>
  <si>
    <t>ABCD008</t>
  </si>
  <si>
    <t>ABCD009</t>
  </si>
  <si>
    <t>ABCD010</t>
  </si>
  <si>
    <t>ABCD011</t>
  </si>
  <si>
    <t>ABCD012</t>
  </si>
  <si>
    <t>ABCD013</t>
  </si>
  <si>
    <t>ABCD014</t>
  </si>
  <si>
    <t>ABCD015</t>
  </si>
  <si>
    <t>ABCD016</t>
  </si>
  <si>
    <t>ABCD017</t>
  </si>
  <si>
    <t>ABCD018</t>
  </si>
  <si>
    <t>ABCD019</t>
  </si>
  <si>
    <t>ABCD020</t>
  </si>
  <si>
    <t>ABCD021</t>
  </si>
  <si>
    <t>ABCD022</t>
  </si>
  <si>
    <t>ABCD023</t>
  </si>
  <si>
    <t>ABCD024</t>
  </si>
  <si>
    <t>ABCD025</t>
  </si>
  <si>
    <t>ABCD026</t>
  </si>
  <si>
    <t>ABCD027</t>
  </si>
  <si>
    <t>ABCD028</t>
  </si>
  <si>
    <t>ABCD029</t>
  </si>
  <si>
    <t>ABCD030</t>
  </si>
  <si>
    <t>ABCD031</t>
  </si>
  <si>
    <t>ABCD032</t>
  </si>
  <si>
    <t>ABCD033</t>
  </si>
  <si>
    <t>ABCD034</t>
  </si>
  <si>
    <t>ABCD035</t>
  </si>
  <si>
    <t>ABCD036</t>
  </si>
  <si>
    <t>ABCD037</t>
  </si>
  <si>
    <t>ABCD038</t>
  </si>
  <si>
    <t>ABCD039</t>
  </si>
  <si>
    <t>ABCD040</t>
  </si>
  <si>
    <t>ABCD041</t>
  </si>
  <si>
    <t>ABCD042</t>
  </si>
  <si>
    <t>ABCD043</t>
  </si>
  <si>
    <t>ABCD044</t>
  </si>
  <si>
    <t>ABCD045</t>
  </si>
  <si>
    <t>ABCD046</t>
  </si>
  <si>
    <t>ABCD047</t>
  </si>
  <si>
    <t>ABCD048</t>
  </si>
  <si>
    <t>ABCD049</t>
  </si>
  <si>
    <t>ABCD050</t>
  </si>
  <si>
    <t>ABCD051</t>
  </si>
  <si>
    <t>ABCD052</t>
  </si>
  <si>
    <t>ABCD053</t>
  </si>
  <si>
    <t>ABCD054</t>
  </si>
  <si>
    <t>ABCD055</t>
  </si>
  <si>
    <t>ABCD056</t>
  </si>
  <si>
    <t>ABCD057</t>
  </si>
  <si>
    <t>ABCD058</t>
  </si>
  <si>
    <t>ABCD059</t>
  </si>
  <si>
    <t>ABCD060</t>
  </si>
  <si>
    <t>ABCD061</t>
  </si>
  <si>
    <t>ABCD062</t>
  </si>
  <si>
    <t>ABCD063</t>
  </si>
  <si>
    <t>ABCD064</t>
  </si>
  <si>
    <t>ABCD065</t>
  </si>
  <si>
    <t>ABCD066</t>
  </si>
  <si>
    <t>ABCD067</t>
  </si>
  <si>
    <t>ABCD068</t>
  </si>
  <si>
    <t>ABCD069</t>
  </si>
  <si>
    <t>ABCD070</t>
  </si>
  <si>
    <t>ABCD071</t>
  </si>
  <si>
    <t>ABCD072</t>
  </si>
  <si>
    <t>ABCD073</t>
  </si>
  <si>
    <t>ABCD074</t>
  </si>
  <si>
    <t>ABCD075</t>
  </si>
  <si>
    <t>ABCD076</t>
  </si>
  <si>
    <t>ABCD077</t>
  </si>
  <si>
    <t>ABCD078</t>
  </si>
  <si>
    <t>ABCD079</t>
  </si>
  <si>
    <t>ABCD080</t>
  </si>
  <si>
    <t>ABCD081</t>
  </si>
  <si>
    <t>ABCD082</t>
  </si>
  <si>
    <t>ABCD083</t>
  </si>
  <si>
    <t>ABCD084</t>
  </si>
  <si>
    <t>ABCD085</t>
  </si>
  <si>
    <t>ABCD086</t>
  </si>
  <si>
    <t>ABCD087</t>
  </si>
  <si>
    <t>ABCD088</t>
  </si>
  <si>
    <t>ABCD089</t>
  </si>
  <si>
    <t>ABCD090</t>
  </si>
  <si>
    <t>ABCD091</t>
  </si>
  <si>
    <t>ABCD092</t>
  </si>
  <si>
    <t>ABCD093</t>
  </si>
  <si>
    <t>ABCD094</t>
  </si>
  <si>
    <t>ABCD095</t>
  </si>
  <si>
    <t>ABCD096</t>
  </si>
  <si>
    <t>ABCD097</t>
  </si>
  <si>
    <t>ABCD098</t>
  </si>
  <si>
    <t>ABCD099</t>
  </si>
  <si>
    <t>ABCD100</t>
  </si>
  <si>
    <t>Grade</t>
  </si>
  <si>
    <t>Grade Description</t>
  </si>
  <si>
    <t>A</t>
  </si>
  <si>
    <t>Distinction</t>
  </si>
  <si>
    <t>B</t>
  </si>
  <si>
    <t>First Class</t>
  </si>
  <si>
    <t>C</t>
  </si>
  <si>
    <t>Second Class</t>
  </si>
  <si>
    <t>D</t>
  </si>
  <si>
    <t>Third Class</t>
  </si>
  <si>
    <t>E</t>
  </si>
  <si>
    <t>Pass</t>
  </si>
  <si>
    <t>F</t>
  </si>
  <si>
    <t>Fail</t>
  </si>
  <si>
    <t>Business Data Management (BDM)</t>
  </si>
  <si>
    <t>Graded Assignment 1 (GA-1)</t>
  </si>
  <si>
    <t>Q2. What is the maximum score achieved in Maths (Integer)</t>
  </si>
  <si>
    <t>Q4. What is the average score achieved in Chemistry?</t>
  </si>
  <si>
    <t>Q3. What is the minimum score achieved in Physics (Integer)</t>
  </si>
  <si>
    <t>Q5. What is the average score achieved in Lang_Adj?</t>
  </si>
  <si>
    <t>Lang_Adj</t>
  </si>
  <si>
    <t>Total_Average</t>
  </si>
  <si>
    <t>Maximum Score</t>
  </si>
  <si>
    <t>Minimum Score</t>
  </si>
  <si>
    <t xml:space="preserve">Q6. Find the total number of MECH department students who got a D grade. </t>
  </si>
  <si>
    <t>Q7. Find the total number of CS department students who got C grade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</si>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</sst>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2" fontId="2" fillId="0" borderId="0" xfId="0" applyNumberFormat="1" applyFont="1"/>
    <xf numFmtId="0" fontId="2" fillId="0" borderId="0" xfId="0" applyNumberFormat="1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  <xf numFmtId="0" fontId="5" fillId="2" borderId="2" xfId="0" applyFont="1" applyFill="1" applyBorder="1"/>
    <xf numFmtId="0" fontId="4" fillId="2" borderId="2" xfId="0" applyFont="1" applyFill="1" applyBorder="1"/>
    <xf numFmtId="2" fontId="5" fillId="2" borderId="2" xfId="0" applyNumberFormat="1" applyFont="1" applyFill="1" applyBorder="1"/>
    <xf numFmtId="0" fontId="4" fillId="0" borderId="3" xfId="0" applyFont="1" applyBorder="1" applyAlignment="1">
      <alignment horizontal="center" vertical="top"/>
    </xf>
    <xf numFmtId="0" fontId="1" fillId="0" borderId="0" xfId="0" applyFont="1"/>
    <xf numFmtId="0" fontId="2" fillId="0" borderId="1" xfId="0" applyFont="1" applyBorder="1"/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9BA465-3BDC-4735-A0D0-23858749FFF7}" name="Table1" displayName="Table1" ref="A1:J103" headerRowDxfId="6" dataDxfId="17">
  <autoFilter ref="A1:J103" xr:uid="{289BA465-3BDC-4735-A0D0-23858749FFF7}"/>
  <tableColumns count="10">
    <tableColumn id="1" xr3:uid="{447C7A2D-0610-4704-B411-BBBAA65C7DF4}" name="Roll Number" totalsRowLabel="Total" dataDxfId="27" totalsRowDxfId="7"/>
    <tableColumn id="2" xr3:uid="{29052D12-D255-48A2-B58B-49C1F46600F3}" name="Department" dataDxfId="26" totalsRowDxfId="8"/>
    <tableColumn id="3" xr3:uid="{07775EC2-0FCD-4869-A1BD-FAF4ED758B99}" name="Maths" dataDxfId="25" totalsRowDxfId="9"/>
    <tableColumn id="4" xr3:uid="{13A36CA7-BD2F-4F1D-8BBB-9242839000A3}" name="Physics" dataDxfId="24" totalsRowDxfId="10"/>
    <tableColumn id="5" xr3:uid="{5C0F2B94-B462-4E30-86FC-ECE95DC97ED9}" name="Chemistry" dataDxfId="23" totalsRowDxfId="11"/>
    <tableColumn id="6" xr3:uid="{1C616897-89C9-41FC-A9B0-6736B1C8A6A4}" name="Language" dataDxfId="22" totalsRowDxfId="12"/>
    <tableColumn id="7" xr3:uid="{CE214346-7C11-4F67-9801-0B3F15A8C857}" name="Lang_Adj" dataDxfId="21" totalsRowDxfId="13"/>
    <tableColumn id="8" xr3:uid="{AA49340C-D950-4668-8598-EDAC635EF068}" name="Total_Average" dataDxfId="20" totalsRowDxfId="14"/>
    <tableColumn id="9" xr3:uid="{129C0DA1-3B0F-4FCE-89A3-2BD7C63C89BA}" name="Grade" dataDxfId="19" totalsRowDxfId="15"/>
    <tableColumn id="10" xr3:uid="{BA47854B-F34F-4EB7-BE3C-F0876A9DE7BF}" name="Description" totalsRowFunction="count" dataDxfId="18" totalsRowDxfId="1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19F438-FC52-4D59-8562-68A8BB9CBD0B}" name="Table2" displayName="Table2" ref="A1:B7" totalsRowShown="0" headerRowDxfId="2" dataDxfId="3" headerRowBorderDxfId="4" tableBorderDxfId="5">
  <autoFilter ref="A1:B7" xr:uid="{A819F438-FC52-4D59-8562-68A8BB9CBD0B}"/>
  <tableColumns count="2">
    <tableColumn id="1" xr3:uid="{8734533D-E888-4B79-9D7C-E2EE0CEE31B4}" name="Grade" dataDxfId="1"/>
    <tableColumn id="2" xr3:uid="{E10041D8-9F28-4BD9-A757-96DC40609D9F}" name="Grade Description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tabSelected="1" workbookViewId="0">
      <selection activeCell="M23" sqref="M23"/>
    </sheetView>
  </sheetViews>
  <sheetFormatPr defaultRowHeight="13.8" x14ac:dyDescent="0.25"/>
  <cols>
    <col min="1" max="1" width="15" style="1" customWidth="1"/>
    <col min="2" max="2" width="16.88671875" style="1" bestFit="1" customWidth="1"/>
    <col min="3" max="3" width="8.6640625" style="1" customWidth="1"/>
    <col min="4" max="4" width="10.5546875" style="1" customWidth="1"/>
    <col min="5" max="5" width="13" style="1" customWidth="1"/>
    <col min="6" max="6" width="12.44140625" style="1" customWidth="1"/>
    <col min="7" max="7" width="12" style="1" customWidth="1"/>
    <col min="8" max="8" width="17" style="3" customWidth="1"/>
    <col min="9" max="9" width="8.77734375" style="1" customWidth="1"/>
    <col min="10" max="10" width="14" style="1" customWidth="1"/>
    <col min="11" max="16384" width="8.88671875" style="1"/>
  </cols>
  <sheetData>
    <row r="1" spans="1:1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129</v>
      </c>
      <c r="H1" s="11" t="s">
        <v>130</v>
      </c>
      <c r="I1" s="10" t="s">
        <v>109</v>
      </c>
      <c r="J1" s="10" t="s">
        <v>135</v>
      </c>
    </row>
    <row r="2" spans="1:10" x14ac:dyDescent="0.25">
      <c r="A2" s="1" t="s">
        <v>6</v>
      </c>
      <c r="B2" s="1" t="s">
        <v>7</v>
      </c>
      <c r="C2" s="1">
        <v>42</v>
      </c>
      <c r="D2" s="1">
        <v>26</v>
      </c>
      <c r="E2" s="1">
        <v>73</v>
      </c>
      <c r="F2" s="1">
        <v>8</v>
      </c>
      <c r="G2" s="1">
        <f>F2*4</f>
        <v>32</v>
      </c>
      <c r="H2" s="3">
        <f>AVERAGE(C2:E2,G2)</f>
        <v>43.25</v>
      </c>
      <c r="I2" s="1" t="str">
        <f>_xlfn.IFS(H2 &gt;= 90, "A", H2 &gt;= 75, "B", H2 &gt;= 60, "C", H2 &gt;= 50, "D", H2 &gt;= 35, "E", H2 &lt; 35, "F")</f>
        <v>E</v>
      </c>
      <c r="J2" s="1" t="str">
        <f>VLOOKUP(I2, Grade!A:B, 2, FALSE)</f>
        <v>Pass</v>
      </c>
    </row>
    <row r="3" spans="1:10" x14ac:dyDescent="0.25">
      <c r="A3" s="1" t="s">
        <v>8</v>
      </c>
      <c r="B3" s="1" t="s">
        <v>9</v>
      </c>
      <c r="C3" s="1">
        <v>42</v>
      </c>
      <c r="D3" s="1">
        <v>21</v>
      </c>
      <c r="E3" s="1">
        <v>67</v>
      </c>
      <c r="F3" s="1">
        <v>14</v>
      </c>
      <c r="G3" s="1">
        <f t="shared" ref="G3:G66" si="0">F3*4</f>
        <v>56</v>
      </c>
      <c r="H3" s="3">
        <f t="shared" ref="H3:H66" si="1">AVERAGE(C3:E3,G3)</f>
        <v>46.5</v>
      </c>
      <c r="I3" s="1" t="str">
        <f t="shared" ref="I3:I66" si="2">_xlfn.IFS(H3 &gt;= 90, "A", H3 &gt;= 75, "B", H3 &gt;= 60, "C", H3 &gt;= 50, "D", H3 &gt;= 35, "E", H3 &lt; 35, "F")</f>
        <v>E</v>
      </c>
      <c r="J3" s="1" t="str">
        <f>VLOOKUP(I3, Grade!A:B, 2, FALSE)</f>
        <v>Pass</v>
      </c>
    </row>
    <row r="4" spans="1:10" x14ac:dyDescent="0.25">
      <c r="A4" s="1" t="s">
        <v>10</v>
      </c>
      <c r="B4" s="1" t="s">
        <v>7</v>
      </c>
      <c r="C4" s="1">
        <v>49</v>
      </c>
      <c r="D4" s="1">
        <v>20</v>
      </c>
      <c r="E4" s="1">
        <v>74</v>
      </c>
      <c r="F4" s="1">
        <v>18</v>
      </c>
      <c r="G4" s="1">
        <f t="shared" si="0"/>
        <v>72</v>
      </c>
      <c r="H4" s="3">
        <f t="shared" si="1"/>
        <v>53.75</v>
      </c>
      <c r="I4" s="1" t="str">
        <f t="shared" si="2"/>
        <v>D</v>
      </c>
      <c r="J4" s="1" t="str">
        <f>VLOOKUP(I4, Grade!A:B, 2, FALSE)</f>
        <v>Third Class</v>
      </c>
    </row>
    <row r="5" spans="1:10" x14ac:dyDescent="0.25">
      <c r="A5" s="1" t="s">
        <v>11</v>
      </c>
      <c r="B5" s="1" t="s">
        <v>7</v>
      </c>
      <c r="C5" s="1">
        <v>63</v>
      </c>
      <c r="D5" s="1">
        <v>45</v>
      </c>
      <c r="E5" s="1">
        <v>73</v>
      </c>
      <c r="F5" s="1">
        <v>14</v>
      </c>
      <c r="G5" s="1">
        <f t="shared" si="0"/>
        <v>56</v>
      </c>
      <c r="H5" s="3">
        <f t="shared" si="1"/>
        <v>59.25</v>
      </c>
      <c r="I5" s="1" t="str">
        <f t="shared" si="2"/>
        <v>D</v>
      </c>
      <c r="J5" s="1" t="str">
        <f>VLOOKUP(I5, Grade!A:B, 2, FALSE)</f>
        <v>Third Class</v>
      </c>
    </row>
    <row r="6" spans="1:10" x14ac:dyDescent="0.25">
      <c r="A6" s="1" t="s">
        <v>12</v>
      </c>
      <c r="B6" s="1" t="s">
        <v>9</v>
      </c>
      <c r="C6" s="1">
        <v>28</v>
      </c>
      <c r="D6" s="1">
        <v>26</v>
      </c>
      <c r="E6" s="1">
        <v>56</v>
      </c>
      <c r="F6" s="1">
        <v>10</v>
      </c>
      <c r="G6" s="1">
        <f t="shared" si="0"/>
        <v>40</v>
      </c>
      <c r="H6" s="3">
        <f t="shared" si="1"/>
        <v>37.5</v>
      </c>
      <c r="I6" s="1" t="str">
        <f t="shared" si="2"/>
        <v>E</v>
      </c>
      <c r="J6" s="1" t="str">
        <f>VLOOKUP(I6, Grade!A:B, 2, FALSE)</f>
        <v>Pass</v>
      </c>
    </row>
    <row r="7" spans="1:10" x14ac:dyDescent="0.25">
      <c r="A7" s="1" t="s">
        <v>13</v>
      </c>
      <c r="B7" s="1" t="s">
        <v>9</v>
      </c>
      <c r="C7" s="1">
        <v>27</v>
      </c>
      <c r="D7" s="1">
        <v>25</v>
      </c>
      <c r="E7" s="1">
        <v>74</v>
      </c>
      <c r="F7" s="1">
        <v>15</v>
      </c>
      <c r="G7" s="1">
        <f t="shared" si="0"/>
        <v>60</v>
      </c>
      <c r="H7" s="3">
        <f t="shared" si="1"/>
        <v>46.5</v>
      </c>
      <c r="I7" s="1" t="str">
        <f t="shared" si="2"/>
        <v>E</v>
      </c>
      <c r="J7" s="1" t="str">
        <f>VLOOKUP(I7, Grade!A:B, 2, FALSE)</f>
        <v>Pass</v>
      </c>
    </row>
    <row r="8" spans="1:10" x14ac:dyDescent="0.25">
      <c r="A8" s="1" t="s">
        <v>14</v>
      </c>
      <c r="B8" s="1" t="s">
        <v>15</v>
      </c>
      <c r="C8" s="1">
        <v>48</v>
      </c>
      <c r="D8" s="1">
        <v>55</v>
      </c>
      <c r="E8" s="1">
        <v>38</v>
      </c>
      <c r="F8" s="1">
        <v>14</v>
      </c>
      <c r="G8" s="1">
        <f t="shared" si="0"/>
        <v>56</v>
      </c>
      <c r="H8" s="3">
        <f t="shared" si="1"/>
        <v>49.25</v>
      </c>
      <c r="I8" s="1" t="str">
        <f t="shared" si="2"/>
        <v>E</v>
      </c>
      <c r="J8" s="1" t="str">
        <f>VLOOKUP(I8, Grade!A:B, 2, FALSE)</f>
        <v>Pass</v>
      </c>
    </row>
    <row r="9" spans="1:10" x14ac:dyDescent="0.25">
      <c r="A9" s="1" t="s">
        <v>16</v>
      </c>
      <c r="B9" s="1" t="s">
        <v>7</v>
      </c>
      <c r="C9" s="1">
        <v>59</v>
      </c>
      <c r="D9" s="1">
        <v>46</v>
      </c>
      <c r="E9" s="1">
        <v>74</v>
      </c>
      <c r="F9" s="1">
        <v>14</v>
      </c>
      <c r="G9" s="1">
        <f t="shared" si="0"/>
        <v>56</v>
      </c>
      <c r="H9" s="3">
        <f t="shared" si="1"/>
        <v>58.75</v>
      </c>
      <c r="I9" s="1" t="str">
        <f t="shared" si="2"/>
        <v>D</v>
      </c>
      <c r="J9" s="1" t="str">
        <f>VLOOKUP(I9, Grade!A:B, 2, FALSE)</f>
        <v>Third Class</v>
      </c>
    </row>
    <row r="10" spans="1:10" x14ac:dyDescent="0.25">
      <c r="A10" s="1" t="s">
        <v>17</v>
      </c>
      <c r="B10" s="1" t="s">
        <v>15</v>
      </c>
      <c r="C10" s="1">
        <v>46</v>
      </c>
      <c r="D10" s="1">
        <v>51</v>
      </c>
      <c r="E10" s="1">
        <v>49</v>
      </c>
      <c r="F10" s="1">
        <v>19</v>
      </c>
      <c r="G10" s="1">
        <f t="shared" si="0"/>
        <v>76</v>
      </c>
      <c r="H10" s="3">
        <f t="shared" si="1"/>
        <v>55.5</v>
      </c>
      <c r="I10" s="1" t="str">
        <f t="shared" si="2"/>
        <v>D</v>
      </c>
      <c r="J10" s="1" t="str">
        <f>VLOOKUP(I10, Grade!A:B, 2, FALSE)</f>
        <v>Third Class</v>
      </c>
    </row>
    <row r="11" spans="1:10" x14ac:dyDescent="0.25">
      <c r="A11" s="1" t="s">
        <v>18</v>
      </c>
      <c r="B11" s="1" t="s">
        <v>15</v>
      </c>
      <c r="C11" s="1">
        <v>49</v>
      </c>
      <c r="D11" s="1">
        <v>43</v>
      </c>
      <c r="E11" s="1">
        <v>37</v>
      </c>
      <c r="F11" s="1">
        <v>11</v>
      </c>
      <c r="G11" s="1">
        <f t="shared" si="0"/>
        <v>44</v>
      </c>
      <c r="H11" s="3">
        <f t="shared" si="1"/>
        <v>43.25</v>
      </c>
      <c r="I11" s="1" t="str">
        <f t="shared" si="2"/>
        <v>E</v>
      </c>
      <c r="J11" s="1" t="str">
        <f>VLOOKUP(I11, Grade!A:B, 2, FALSE)</f>
        <v>Pass</v>
      </c>
    </row>
    <row r="12" spans="1:10" x14ac:dyDescent="0.25">
      <c r="A12" s="1" t="s">
        <v>19</v>
      </c>
      <c r="B12" s="1" t="s">
        <v>15</v>
      </c>
      <c r="C12" s="1">
        <v>14</v>
      </c>
      <c r="D12" s="1">
        <v>47</v>
      </c>
      <c r="E12" s="1">
        <v>51</v>
      </c>
      <c r="F12" s="1">
        <v>14</v>
      </c>
      <c r="G12" s="1">
        <f t="shared" si="0"/>
        <v>56</v>
      </c>
      <c r="H12" s="3">
        <f t="shared" si="1"/>
        <v>42</v>
      </c>
      <c r="I12" s="1" t="str">
        <f t="shared" si="2"/>
        <v>E</v>
      </c>
      <c r="J12" s="1" t="str">
        <f>VLOOKUP(I12, Grade!A:B, 2, FALSE)</f>
        <v>Pass</v>
      </c>
    </row>
    <row r="13" spans="1:10" x14ac:dyDescent="0.25">
      <c r="A13" s="1" t="s">
        <v>20</v>
      </c>
      <c r="B13" s="1" t="s">
        <v>9</v>
      </c>
      <c r="C13" s="1">
        <v>58</v>
      </c>
      <c r="D13" s="1">
        <v>36</v>
      </c>
      <c r="E13" s="1">
        <v>36</v>
      </c>
      <c r="F13" s="1">
        <v>19</v>
      </c>
      <c r="G13" s="1">
        <f t="shared" si="0"/>
        <v>76</v>
      </c>
      <c r="H13" s="3">
        <f t="shared" si="1"/>
        <v>51.5</v>
      </c>
      <c r="I13" s="1" t="str">
        <f t="shared" si="2"/>
        <v>D</v>
      </c>
      <c r="J13" s="1" t="str">
        <f>VLOOKUP(I13, Grade!A:B, 2, FALSE)</f>
        <v>Third Class</v>
      </c>
    </row>
    <row r="14" spans="1:10" x14ac:dyDescent="0.25">
      <c r="A14" s="1" t="s">
        <v>21</v>
      </c>
      <c r="B14" s="1" t="s">
        <v>9</v>
      </c>
      <c r="C14" s="1">
        <v>53</v>
      </c>
      <c r="D14" s="1">
        <v>23</v>
      </c>
      <c r="E14" s="1">
        <v>66</v>
      </c>
      <c r="F14" s="1">
        <v>20</v>
      </c>
      <c r="G14" s="1">
        <f t="shared" si="0"/>
        <v>80</v>
      </c>
      <c r="H14" s="3">
        <f t="shared" si="1"/>
        <v>55.5</v>
      </c>
      <c r="I14" s="1" t="str">
        <f t="shared" si="2"/>
        <v>D</v>
      </c>
      <c r="J14" s="1" t="str">
        <f>VLOOKUP(I14, Grade!A:B, 2, FALSE)</f>
        <v>Third Class</v>
      </c>
    </row>
    <row r="15" spans="1:10" x14ac:dyDescent="0.25">
      <c r="A15" s="1" t="s">
        <v>22</v>
      </c>
      <c r="B15" s="1" t="s">
        <v>9</v>
      </c>
      <c r="C15" s="1">
        <v>82</v>
      </c>
      <c r="D15" s="1">
        <v>57</v>
      </c>
      <c r="E15" s="1">
        <v>39</v>
      </c>
      <c r="F15" s="1">
        <v>17</v>
      </c>
      <c r="G15" s="1">
        <f t="shared" si="0"/>
        <v>68</v>
      </c>
      <c r="H15" s="3">
        <f t="shared" si="1"/>
        <v>61.5</v>
      </c>
      <c r="I15" s="1" t="str">
        <f t="shared" si="2"/>
        <v>C</v>
      </c>
      <c r="J15" s="1" t="str">
        <f>VLOOKUP(I15, Grade!A:B, 2, FALSE)</f>
        <v>Second Class</v>
      </c>
    </row>
    <row r="16" spans="1:10" x14ac:dyDescent="0.25">
      <c r="A16" s="1" t="s">
        <v>23</v>
      </c>
      <c r="B16" s="1" t="s">
        <v>9</v>
      </c>
      <c r="C16" s="1">
        <v>44</v>
      </c>
      <c r="D16" s="1">
        <v>73</v>
      </c>
      <c r="E16" s="1">
        <v>63</v>
      </c>
      <c r="F16" s="1">
        <v>15</v>
      </c>
      <c r="G16" s="1">
        <f t="shared" si="0"/>
        <v>60</v>
      </c>
      <c r="H16" s="3">
        <f t="shared" si="1"/>
        <v>60</v>
      </c>
      <c r="I16" s="1" t="str">
        <f t="shared" si="2"/>
        <v>C</v>
      </c>
      <c r="J16" s="1" t="str">
        <f>VLOOKUP(I16, Grade!A:B, 2, FALSE)</f>
        <v>Second Class</v>
      </c>
    </row>
    <row r="17" spans="1:10" x14ac:dyDescent="0.25">
      <c r="A17" s="1" t="s">
        <v>24</v>
      </c>
      <c r="B17" s="1" t="s">
        <v>7</v>
      </c>
      <c r="C17" s="1">
        <v>40</v>
      </c>
      <c r="D17" s="1">
        <v>39</v>
      </c>
      <c r="E17" s="1">
        <v>76</v>
      </c>
      <c r="F17" s="1">
        <v>13</v>
      </c>
      <c r="G17" s="1">
        <f t="shared" si="0"/>
        <v>52</v>
      </c>
      <c r="H17" s="3">
        <f t="shared" si="1"/>
        <v>51.75</v>
      </c>
      <c r="I17" s="1" t="str">
        <f t="shared" si="2"/>
        <v>D</v>
      </c>
      <c r="J17" s="1" t="str">
        <f>VLOOKUP(I17, Grade!A:B, 2, FALSE)</f>
        <v>Third Class</v>
      </c>
    </row>
    <row r="18" spans="1:10" x14ac:dyDescent="0.25">
      <c r="A18" s="1" t="s">
        <v>25</v>
      </c>
      <c r="B18" s="1" t="s">
        <v>9</v>
      </c>
      <c r="C18" s="1">
        <v>69</v>
      </c>
      <c r="D18" s="1">
        <v>74</v>
      </c>
      <c r="E18" s="1">
        <v>76</v>
      </c>
      <c r="F18" s="1">
        <v>15</v>
      </c>
      <c r="G18" s="1">
        <f t="shared" si="0"/>
        <v>60</v>
      </c>
      <c r="H18" s="3">
        <f t="shared" si="1"/>
        <v>69.75</v>
      </c>
      <c r="I18" s="1" t="str">
        <f t="shared" si="2"/>
        <v>C</v>
      </c>
      <c r="J18" s="1" t="str">
        <f>VLOOKUP(I18, Grade!A:B, 2, FALSE)</f>
        <v>Second Class</v>
      </c>
    </row>
    <row r="19" spans="1:10" x14ac:dyDescent="0.25">
      <c r="A19" s="1" t="s">
        <v>26</v>
      </c>
      <c r="B19" s="1" t="s">
        <v>15</v>
      </c>
      <c r="C19" s="1">
        <v>57</v>
      </c>
      <c r="D19" s="1">
        <v>44</v>
      </c>
      <c r="E19" s="1">
        <v>56</v>
      </c>
      <c r="F19" s="1">
        <v>13</v>
      </c>
      <c r="G19" s="1">
        <f t="shared" si="0"/>
        <v>52</v>
      </c>
      <c r="H19" s="3">
        <f t="shared" si="1"/>
        <v>52.25</v>
      </c>
      <c r="I19" s="1" t="str">
        <f t="shared" si="2"/>
        <v>D</v>
      </c>
      <c r="J19" s="1" t="str">
        <f>VLOOKUP(I19, Grade!A:B, 2, FALSE)</f>
        <v>Third Class</v>
      </c>
    </row>
    <row r="20" spans="1:10" x14ac:dyDescent="0.25">
      <c r="A20" s="1" t="s">
        <v>27</v>
      </c>
      <c r="B20" s="1" t="s">
        <v>7</v>
      </c>
      <c r="C20" s="1">
        <v>90</v>
      </c>
      <c r="D20" s="1">
        <v>3</v>
      </c>
      <c r="E20" s="1">
        <v>35</v>
      </c>
      <c r="F20" s="1">
        <v>15</v>
      </c>
      <c r="G20" s="1">
        <f t="shared" si="0"/>
        <v>60</v>
      </c>
      <c r="H20" s="3">
        <f t="shared" si="1"/>
        <v>47</v>
      </c>
      <c r="I20" s="1" t="str">
        <f t="shared" si="2"/>
        <v>E</v>
      </c>
      <c r="J20" s="1" t="str">
        <f>VLOOKUP(I20, Grade!A:B, 2, FALSE)</f>
        <v>Pass</v>
      </c>
    </row>
    <row r="21" spans="1:10" x14ac:dyDescent="0.25">
      <c r="A21" s="1" t="s">
        <v>28</v>
      </c>
      <c r="B21" s="1" t="s">
        <v>15</v>
      </c>
      <c r="C21" s="1">
        <v>37</v>
      </c>
      <c r="D21" s="1">
        <v>10</v>
      </c>
      <c r="E21" s="1">
        <v>62</v>
      </c>
      <c r="F21" s="1">
        <v>12</v>
      </c>
      <c r="G21" s="1">
        <f t="shared" si="0"/>
        <v>48</v>
      </c>
      <c r="H21" s="3">
        <f t="shared" si="1"/>
        <v>39.25</v>
      </c>
      <c r="I21" s="1" t="str">
        <f t="shared" si="2"/>
        <v>E</v>
      </c>
      <c r="J21" s="1" t="str">
        <f>VLOOKUP(I21, Grade!A:B, 2, FALSE)</f>
        <v>Pass</v>
      </c>
    </row>
    <row r="22" spans="1:10" x14ac:dyDescent="0.25">
      <c r="A22" s="1" t="s">
        <v>29</v>
      </c>
      <c r="B22" s="1" t="s">
        <v>15</v>
      </c>
      <c r="C22" s="1">
        <v>51</v>
      </c>
      <c r="D22" s="1">
        <v>29</v>
      </c>
      <c r="E22" s="1">
        <v>59</v>
      </c>
      <c r="F22" s="1">
        <v>18</v>
      </c>
      <c r="G22" s="1">
        <f t="shared" si="0"/>
        <v>72</v>
      </c>
      <c r="H22" s="3">
        <f t="shared" si="1"/>
        <v>52.75</v>
      </c>
      <c r="I22" s="1" t="str">
        <f t="shared" si="2"/>
        <v>D</v>
      </c>
      <c r="J22" s="1" t="str">
        <f>VLOOKUP(I22, Grade!A:B, 2, FALSE)</f>
        <v>Third Class</v>
      </c>
    </row>
    <row r="23" spans="1:10" x14ac:dyDescent="0.25">
      <c r="A23" s="1" t="s">
        <v>30</v>
      </c>
      <c r="B23" s="1" t="s">
        <v>9</v>
      </c>
      <c r="C23" s="1">
        <v>49</v>
      </c>
      <c r="D23" s="1">
        <v>33</v>
      </c>
      <c r="E23" s="1">
        <v>49</v>
      </c>
      <c r="F23" s="1">
        <v>7</v>
      </c>
      <c r="G23" s="1">
        <f t="shared" si="0"/>
        <v>28</v>
      </c>
      <c r="H23" s="3">
        <f t="shared" si="1"/>
        <v>39.75</v>
      </c>
      <c r="I23" s="1" t="str">
        <f t="shared" si="2"/>
        <v>E</v>
      </c>
      <c r="J23" s="1" t="str">
        <f>VLOOKUP(I23, Grade!A:B, 2, FALSE)</f>
        <v>Pass</v>
      </c>
    </row>
    <row r="24" spans="1:10" x14ac:dyDescent="0.25">
      <c r="A24" s="1" t="s">
        <v>31</v>
      </c>
      <c r="B24" s="1" t="s">
        <v>7</v>
      </c>
      <c r="C24" s="1">
        <v>16</v>
      </c>
      <c r="D24" s="1">
        <v>34</v>
      </c>
      <c r="E24" s="1">
        <v>47</v>
      </c>
      <c r="F24" s="1">
        <v>15</v>
      </c>
      <c r="G24" s="1">
        <f t="shared" si="0"/>
        <v>60</v>
      </c>
      <c r="H24" s="3">
        <f t="shared" si="1"/>
        <v>39.25</v>
      </c>
      <c r="I24" s="1" t="str">
        <f t="shared" si="2"/>
        <v>E</v>
      </c>
      <c r="J24" s="1" t="str">
        <f>VLOOKUP(I24, Grade!A:B, 2, FALSE)</f>
        <v>Pass</v>
      </c>
    </row>
    <row r="25" spans="1:10" x14ac:dyDescent="0.25">
      <c r="A25" s="1" t="s">
        <v>32</v>
      </c>
      <c r="B25" s="1" t="s">
        <v>15</v>
      </c>
      <c r="C25" s="1">
        <v>25</v>
      </c>
      <c r="D25" s="1">
        <v>67</v>
      </c>
      <c r="E25" s="1">
        <v>76</v>
      </c>
      <c r="F25" s="1">
        <v>14</v>
      </c>
      <c r="G25" s="1">
        <f t="shared" si="0"/>
        <v>56</v>
      </c>
      <c r="H25" s="3">
        <f t="shared" si="1"/>
        <v>56</v>
      </c>
      <c r="I25" s="1" t="str">
        <f t="shared" si="2"/>
        <v>D</v>
      </c>
      <c r="J25" s="1" t="str">
        <f>VLOOKUP(I25, Grade!A:B, 2, FALSE)</f>
        <v>Third Class</v>
      </c>
    </row>
    <row r="26" spans="1:10" x14ac:dyDescent="0.25">
      <c r="A26" s="1" t="s">
        <v>33</v>
      </c>
      <c r="B26" s="1" t="s">
        <v>9</v>
      </c>
      <c r="C26" s="1">
        <v>36</v>
      </c>
      <c r="D26" s="1">
        <v>42</v>
      </c>
      <c r="E26" s="1">
        <v>58</v>
      </c>
      <c r="F26" s="1">
        <v>9</v>
      </c>
      <c r="G26" s="1">
        <f t="shared" si="0"/>
        <v>36</v>
      </c>
      <c r="H26" s="3">
        <f t="shared" si="1"/>
        <v>43</v>
      </c>
      <c r="I26" s="1" t="str">
        <f t="shared" si="2"/>
        <v>E</v>
      </c>
      <c r="J26" s="1" t="str">
        <f>VLOOKUP(I26, Grade!A:B, 2, FALSE)</f>
        <v>Pass</v>
      </c>
    </row>
    <row r="27" spans="1:10" x14ac:dyDescent="0.25">
      <c r="A27" s="1" t="s">
        <v>34</v>
      </c>
      <c r="B27" s="1" t="s">
        <v>15</v>
      </c>
      <c r="C27" s="1">
        <v>31</v>
      </c>
      <c r="D27" s="1">
        <v>66</v>
      </c>
      <c r="E27" s="1">
        <v>51</v>
      </c>
      <c r="F27" s="1">
        <v>19</v>
      </c>
      <c r="G27" s="1">
        <f t="shared" si="0"/>
        <v>76</v>
      </c>
      <c r="H27" s="3">
        <f t="shared" si="1"/>
        <v>56</v>
      </c>
      <c r="I27" s="1" t="str">
        <f t="shared" si="2"/>
        <v>D</v>
      </c>
      <c r="J27" s="1" t="str">
        <f>VLOOKUP(I27, Grade!A:B, 2, FALSE)</f>
        <v>Third Class</v>
      </c>
    </row>
    <row r="28" spans="1:10" x14ac:dyDescent="0.25">
      <c r="A28" s="1" t="s">
        <v>35</v>
      </c>
      <c r="B28" s="1" t="s">
        <v>15</v>
      </c>
      <c r="C28" s="1">
        <v>54</v>
      </c>
      <c r="D28" s="1">
        <v>34</v>
      </c>
      <c r="E28" s="1">
        <v>40</v>
      </c>
      <c r="F28" s="1">
        <v>21</v>
      </c>
      <c r="G28" s="1">
        <f t="shared" si="0"/>
        <v>84</v>
      </c>
      <c r="H28" s="3">
        <f t="shared" si="1"/>
        <v>53</v>
      </c>
      <c r="I28" s="1" t="str">
        <f t="shared" si="2"/>
        <v>D</v>
      </c>
      <c r="J28" s="1" t="str">
        <f>VLOOKUP(I28, Grade!A:B, 2, FALSE)</f>
        <v>Third Class</v>
      </c>
    </row>
    <row r="29" spans="1:10" x14ac:dyDescent="0.25">
      <c r="A29" s="1" t="s">
        <v>36</v>
      </c>
      <c r="B29" s="1" t="s">
        <v>7</v>
      </c>
      <c r="C29" s="1">
        <v>46</v>
      </c>
      <c r="D29" s="1">
        <v>30</v>
      </c>
      <c r="E29" s="1">
        <v>48</v>
      </c>
      <c r="F29" s="1">
        <v>15</v>
      </c>
      <c r="G29" s="1">
        <f t="shared" si="0"/>
        <v>60</v>
      </c>
      <c r="H29" s="3">
        <f t="shared" si="1"/>
        <v>46</v>
      </c>
      <c r="I29" s="1" t="str">
        <f t="shared" si="2"/>
        <v>E</v>
      </c>
      <c r="J29" s="1" t="str">
        <f>VLOOKUP(I29, Grade!A:B, 2, FALSE)</f>
        <v>Pass</v>
      </c>
    </row>
    <row r="30" spans="1:10" x14ac:dyDescent="0.25">
      <c r="A30" s="1" t="s">
        <v>37</v>
      </c>
      <c r="B30" s="1" t="s">
        <v>7</v>
      </c>
      <c r="C30" s="1">
        <v>41</v>
      </c>
      <c r="D30" s="1">
        <v>36</v>
      </c>
      <c r="E30" s="1">
        <v>68</v>
      </c>
      <c r="F30" s="1">
        <v>15</v>
      </c>
      <c r="G30" s="1">
        <f t="shared" si="0"/>
        <v>60</v>
      </c>
      <c r="H30" s="3">
        <f t="shared" si="1"/>
        <v>51.25</v>
      </c>
      <c r="I30" s="1" t="str">
        <f t="shared" si="2"/>
        <v>D</v>
      </c>
      <c r="J30" s="1" t="str">
        <f>VLOOKUP(I30, Grade!A:B, 2, FALSE)</f>
        <v>Third Class</v>
      </c>
    </row>
    <row r="31" spans="1:10" x14ac:dyDescent="0.25">
      <c r="A31" s="1" t="s">
        <v>38</v>
      </c>
      <c r="B31" s="1" t="s">
        <v>9</v>
      </c>
      <c r="C31" s="1">
        <v>68</v>
      </c>
      <c r="D31" s="1">
        <v>44</v>
      </c>
      <c r="E31" s="1">
        <v>75</v>
      </c>
      <c r="F31" s="1">
        <v>15</v>
      </c>
      <c r="G31" s="1">
        <f t="shared" si="0"/>
        <v>60</v>
      </c>
      <c r="H31" s="3">
        <f t="shared" si="1"/>
        <v>61.75</v>
      </c>
      <c r="I31" s="1" t="str">
        <f t="shared" si="2"/>
        <v>C</v>
      </c>
      <c r="J31" s="1" t="str">
        <f>VLOOKUP(I31, Grade!A:B, 2, FALSE)</f>
        <v>Second Class</v>
      </c>
    </row>
    <row r="32" spans="1:10" x14ac:dyDescent="0.25">
      <c r="A32" s="1" t="s">
        <v>39</v>
      </c>
      <c r="B32" s="1" t="s">
        <v>15</v>
      </c>
      <c r="C32" s="1">
        <v>40</v>
      </c>
      <c r="D32" s="1">
        <v>58</v>
      </c>
      <c r="E32" s="1">
        <v>57</v>
      </c>
      <c r="F32" s="1">
        <v>13</v>
      </c>
      <c r="G32" s="1">
        <f t="shared" si="0"/>
        <v>52</v>
      </c>
      <c r="H32" s="3">
        <f t="shared" si="1"/>
        <v>51.75</v>
      </c>
      <c r="I32" s="1" t="str">
        <f t="shared" si="2"/>
        <v>D</v>
      </c>
      <c r="J32" s="1" t="str">
        <f>VLOOKUP(I32, Grade!A:B, 2, FALSE)</f>
        <v>Third Class</v>
      </c>
    </row>
    <row r="33" spans="1:10" x14ac:dyDescent="0.25">
      <c r="A33" s="1" t="s">
        <v>40</v>
      </c>
      <c r="B33" s="1" t="s">
        <v>7</v>
      </c>
      <c r="C33" s="1">
        <v>40</v>
      </c>
      <c r="D33" s="1">
        <v>41</v>
      </c>
      <c r="E33" s="1">
        <v>54</v>
      </c>
      <c r="F33" s="1">
        <v>22</v>
      </c>
      <c r="G33" s="1">
        <f t="shared" si="0"/>
        <v>88</v>
      </c>
      <c r="H33" s="3">
        <f t="shared" si="1"/>
        <v>55.75</v>
      </c>
      <c r="I33" s="1" t="str">
        <f t="shared" si="2"/>
        <v>D</v>
      </c>
      <c r="J33" s="1" t="str">
        <f>VLOOKUP(I33, Grade!A:B, 2, FALSE)</f>
        <v>Third Class</v>
      </c>
    </row>
    <row r="34" spans="1:10" x14ac:dyDescent="0.25">
      <c r="A34" s="1" t="s">
        <v>41</v>
      </c>
      <c r="B34" s="1" t="s">
        <v>9</v>
      </c>
      <c r="C34" s="1">
        <v>38</v>
      </c>
      <c r="D34" s="1">
        <v>44</v>
      </c>
      <c r="E34" s="1">
        <v>92</v>
      </c>
      <c r="F34" s="1">
        <v>10</v>
      </c>
      <c r="G34" s="1">
        <f t="shared" si="0"/>
        <v>40</v>
      </c>
      <c r="H34" s="3">
        <f t="shared" si="1"/>
        <v>53.5</v>
      </c>
      <c r="I34" s="1" t="str">
        <f t="shared" si="2"/>
        <v>D</v>
      </c>
      <c r="J34" s="1" t="str">
        <f>VLOOKUP(I34, Grade!A:B, 2, FALSE)</f>
        <v>Third Class</v>
      </c>
    </row>
    <row r="35" spans="1:10" x14ac:dyDescent="0.25">
      <c r="A35" s="1" t="s">
        <v>42</v>
      </c>
      <c r="B35" s="1" t="s">
        <v>7</v>
      </c>
      <c r="C35" s="1">
        <v>37</v>
      </c>
      <c r="D35" s="1">
        <v>50</v>
      </c>
      <c r="E35" s="1">
        <v>66</v>
      </c>
      <c r="F35" s="1">
        <v>12</v>
      </c>
      <c r="G35" s="1">
        <f t="shared" si="0"/>
        <v>48</v>
      </c>
      <c r="H35" s="3">
        <f t="shared" si="1"/>
        <v>50.25</v>
      </c>
      <c r="I35" s="1" t="str">
        <f t="shared" si="2"/>
        <v>D</v>
      </c>
      <c r="J35" s="1" t="str">
        <f>VLOOKUP(I35, Grade!A:B, 2, FALSE)</f>
        <v>Third Class</v>
      </c>
    </row>
    <row r="36" spans="1:10" x14ac:dyDescent="0.25">
      <c r="A36" s="1" t="s">
        <v>43</v>
      </c>
      <c r="B36" s="1" t="s">
        <v>7</v>
      </c>
      <c r="C36" s="1">
        <v>18</v>
      </c>
      <c r="D36" s="1">
        <v>64</v>
      </c>
      <c r="E36" s="1">
        <v>54</v>
      </c>
      <c r="F36" s="1">
        <v>13</v>
      </c>
      <c r="G36" s="1">
        <f t="shared" si="0"/>
        <v>52</v>
      </c>
      <c r="H36" s="3">
        <f t="shared" si="1"/>
        <v>47</v>
      </c>
      <c r="I36" s="1" t="str">
        <f t="shared" si="2"/>
        <v>E</v>
      </c>
      <c r="J36" s="1" t="str">
        <f>VLOOKUP(I36, Grade!A:B, 2, FALSE)</f>
        <v>Pass</v>
      </c>
    </row>
    <row r="37" spans="1:10" x14ac:dyDescent="0.25">
      <c r="A37" s="1" t="s">
        <v>44</v>
      </c>
      <c r="B37" s="1" t="s">
        <v>7</v>
      </c>
      <c r="C37" s="1">
        <v>35</v>
      </c>
      <c r="D37" s="1">
        <v>85</v>
      </c>
      <c r="E37" s="1">
        <v>49</v>
      </c>
      <c r="F37" s="1">
        <v>8</v>
      </c>
      <c r="G37" s="1">
        <f t="shared" si="0"/>
        <v>32</v>
      </c>
      <c r="H37" s="3">
        <f t="shared" si="1"/>
        <v>50.25</v>
      </c>
      <c r="I37" s="1" t="str">
        <f t="shared" si="2"/>
        <v>D</v>
      </c>
      <c r="J37" s="1" t="str">
        <f>VLOOKUP(I37, Grade!A:B, 2, FALSE)</f>
        <v>Third Class</v>
      </c>
    </row>
    <row r="38" spans="1:10" x14ac:dyDescent="0.25">
      <c r="A38" s="1" t="s">
        <v>45</v>
      </c>
      <c r="B38" s="1" t="s">
        <v>7</v>
      </c>
      <c r="C38" s="1">
        <v>49</v>
      </c>
      <c r="D38" s="1">
        <v>53</v>
      </c>
      <c r="E38" s="1">
        <v>57</v>
      </c>
      <c r="F38" s="1">
        <v>8</v>
      </c>
      <c r="G38" s="1">
        <f t="shared" si="0"/>
        <v>32</v>
      </c>
      <c r="H38" s="3">
        <f t="shared" si="1"/>
        <v>47.75</v>
      </c>
      <c r="I38" s="1" t="str">
        <f t="shared" si="2"/>
        <v>E</v>
      </c>
      <c r="J38" s="1" t="str">
        <f>VLOOKUP(I38, Grade!A:B, 2, FALSE)</f>
        <v>Pass</v>
      </c>
    </row>
    <row r="39" spans="1:10" x14ac:dyDescent="0.25">
      <c r="A39" s="1" t="s">
        <v>46</v>
      </c>
      <c r="B39" s="1" t="s">
        <v>9</v>
      </c>
      <c r="C39" s="1">
        <v>31</v>
      </c>
      <c r="D39" s="1">
        <v>20</v>
      </c>
      <c r="E39" s="1">
        <v>71</v>
      </c>
      <c r="F39" s="1">
        <v>24</v>
      </c>
      <c r="G39" s="1">
        <f t="shared" si="0"/>
        <v>96</v>
      </c>
      <c r="H39" s="3">
        <f t="shared" si="1"/>
        <v>54.5</v>
      </c>
      <c r="I39" s="1" t="str">
        <f>_xlfn.IFS(H39 &gt;= 90, "A", H39 &gt;= 75, "B", H39 &gt;= 60, "C", H39 &gt;= 50, "D", H39 &gt;= 35, "E", H39 &lt; 35, "F")</f>
        <v>D</v>
      </c>
      <c r="J39" s="1" t="str">
        <f>VLOOKUP(I39, Grade!A:B, 2, FALSE)</f>
        <v>Third Class</v>
      </c>
    </row>
    <row r="40" spans="1:10" x14ac:dyDescent="0.25">
      <c r="A40" s="1" t="s">
        <v>47</v>
      </c>
      <c r="B40" s="1" t="s">
        <v>15</v>
      </c>
      <c r="C40" s="1">
        <v>37</v>
      </c>
      <c r="D40" s="1">
        <v>56</v>
      </c>
      <c r="E40" s="1">
        <v>59</v>
      </c>
      <c r="F40" s="1">
        <v>18</v>
      </c>
      <c r="G40" s="1">
        <f t="shared" si="0"/>
        <v>72</v>
      </c>
      <c r="H40" s="3">
        <f t="shared" si="1"/>
        <v>56</v>
      </c>
      <c r="I40" s="1" t="str">
        <f t="shared" si="2"/>
        <v>D</v>
      </c>
      <c r="J40" s="1" t="str">
        <f>VLOOKUP(I40, Grade!A:B, 2, FALSE)</f>
        <v>Third Class</v>
      </c>
    </row>
    <row r="41" spans="1:10" x14ac:dyDescent="0.25">
      <c r="A41" s="1" t="s">
        <v>48</v>
      </c>
      <c r="B41" s="1" t="s">
        <v>9</v>
      </c>
      <c r="C41" s="1">
        <v>23</v>
      </c>
      <c r="D41" s="1">
        <v>26</v>
      </c>
      <c r="E41" s="1">
        <v>53</v>
      </c>
      <c r="F41" s="1">
        <v>12</v>
      </c>
      <c r="G41" s="1">
        <f t="shared" si="0"/>
        <v>48</v>
      </c>
      <c r="H41" s="3">
        <f t="shared" si="1"/>
        <v>37.5</v>
      </c>
      <c r="I41" s="1" t="str">
        <f t="shared" si="2"/>
        <v>E</v>
      </c>
      <c r="J41" s="1" t="str">
        <f>VLOOKUP(I41, Grade!A:B, 2, FALSE)</f>
        <v>Pass</v>
      </c>
    </row>
    <row r="42" spans="1:10" x14ac:dyDescent="0.25">
      <c r="A42" s="1" t="s">
        <v>49</v>
      </c>
      <c r="B42" s="1" t="s">
        <v>15</v>
      </c>
      <c r="C42" s="1">
        <v>40</v>
      </c>
      <c r="D42" s="1">
        <v>59</v>
      </c>
      <c r="E42" s="1">
        <v>41</v>
      </c>
      <c r="F42" s="1">
        <v>23</v>
      </c>
      <c r="G42" s="1">
        <f t="shared" si="0"/>
        <v>92</v>
      </c>
      <c r="H42" s="3">
        <f t="shared" si="1"/>
        <v>58</v>
      </c>
      <c r="I42" s="1" t="str">
        <f t="shared" si="2"/>
        <v>D</v>
      </c>
      <c r="J42" s="1" t="str">
        <f>VLOOKUP(I42, Grade!A:B, 2, FALSE)</f>
        <v>Third Class</v>
      </c>
    </row>
    <row r="43" spans="1:10" x14ac:dyDescent="0.25">
      <c r="A43" s="1" t="s">
        <v>50</v>
      </c>
      <c r="B43" s="1" t="s">
        <v>15</v>
      </c>
      <c r="C43" s="1">
        <v>38</v>
      </c>
      <c r="D43" s="1">
        <v>42</v>
      </c>
      <c r="E43" s="1">
        <v>77</v>
      </c>
      <c r="F43" s="1">
        <v>9</v>
      </c>
      <c r="G43" s="1">
        <f t="shared" si="0"/>
        <v>36</v>
      </c>
      <c r="H43" s="3">
        <f t="shared" si="1"/>
        <v>48.25</v>
      </c>
      <c r="I43" s="1" t="str">
        <f t="shared" si="2"/>
        <v>E</v>
      </c>
      <c r="J43" s="1" t="str">
        <f>VLOOKUP(I43, Grade!A:B, 2, FALSE)</f>
        <v>Pass</v>
      </c>
    </row>
    <row r="44" spans="1:10" x14ac:dyDescent="0.25">
      <c r="A44" s="1" t="s">
        <v>51</v>
      </c>
      <c r="B44" s="1" t="s">
        <v>15</v>
      </c>
      <c r="C44" s="1">
        <v>45</v>
      </c>
      <c r="D44" s="1">
        <v>60</v>
      </c>
      <c r="E44" s="1">
        <v>23</v>
      </c>
      <c r="F44" s="1">
        <v>12</v>
      </c>
      <c r="G44" s="1">
        <f t="shared" si="0"/>
        <v>48</v>
      </c>
      <c r="H44" s="3">
        <f t="shared" si="1"/>
        <v>44</v>
      </c>
      <c r="I44" s="1" t="str">
        <f t="shared" si="2"/>
        <v>E</v>
      </c>
      <c r="J44" s="1" t="str">
        <f>VLOOKUP(I44, Grade!A:B, 2, FALSE)</f>
        <v>Pass</v>
      </c>
    </row>
    <row r="45" spans="1:10" x14ac:dyDescent="0.25">
      <c r="A45" s="1" t="s">
        <v>52</v>
      </c>
      <c r="B45" s="1" t="s">
        <v>9</v>
      </c>
      <c r="C45" s="1">
        <v>33</v>
      </c>
      <c r="D45" s="1">
        <v>69</v>
      </c>
      <c r="E45" s="1">
        <v>59</v>
      </c>
      <c r="F45" s="1">
        <v>15</v>
      </c>
      <c r="G45" s="1">
        <f t="shared" si="0"/>
        <v>60</v>
      </c>
      <c r="H45" s="3">
        <f t="shared" si="1"/>
        <v>55.25</v>
      </c>
      <c r="I45" s="1" t="str">
        <f t="shared" si="2"/>
        <v>D</v>
      </c>
      <c r="J45" s="1" t="str">
        <f>VLOOKUP(I45, Grade!A:B, 2, FALSE)</f>
        <v>Third Class</v>
      </c>
    </row>
    <row r="46" spans="1:10" x14ac:dyDescent="0.25">
      <c r="A46" s="1" t="s">
        <v>53</v>
      </c>
      <c r="B46" s="1" t="s">
        <v>7</v>
      </c>
      <c r="C46" s="1">
        <v>51</v>
      </c>
      <c r="D46" s="1">
        <v>22</v>
      </c>
      <c r="E46" s="1">
        <v>47</v>
      </c>
      <c r="F46" s="1">
        <v>14</v>
      </c>
      <c r="G46" s="1">
        <f t="shared" si="0"/>
        <v>56</v>
      </c>
      <c r="H46" s="3">
        <f t="shared" si="1"/>
        <v>44</v>
      </c>
      <c r="I46" s="1" t="str">
        <f t="shared" si="2"/>
        <v>E</v>
      </c>
      <c r="J46" s="1" t="str">
        <f>VLOOKUP(I46, Grade!A:B, 2, FALSE)</f>
        <v>Pass</v>
      </c>
    </row>
    <row r="47" spans="1:10" x14ac:dyDescent="0.25">
      <c r="A47" s="1" t="s">
        <v>54</v>
      </c>
      <c r="B47" s="1" t="s">
        <v>7</v>
      </c>
      <c r="C47" s="1">
        <v>44</v>
      </c>
      <c r="D47" s="1">
        <v>29</v>
      </c>
      <c r="E47" s="1">
        <v>63</v>
      </c>
      <c r="F47" s="1">
        <v>20</v>
      </c>
      <c r="G47" s="1">
        <f t="shared" si="0"/>
        <v>80</v>
      </c>
      <c r="H47" s="3">
        <f t="shared" si="1"/>
        <v>54</v>
      </c>
      <c r="I47" s="1" t="str">
        <f t="shared" si="2"/>
        <v>D</v>
      </c>
      <c r="J47" s="1" t="str">
        <f>VLOOKUP(I47, Grade!A:B, 2, FALSE)</f>
        <v>Third Class</v>
      </c>
    </row>
    <row r="48" spans="1:10" x14ac:dyDescent="0.25">
      <c r="A48" s="1" t="s">
        <v>55</v>
      </c>
      <c r="B48" s="1" t="s">
        <v>15</v>
      </c>
      <c r="C48" s="1">
        <v>17</v>
      </c>
      <c r="D48" s="1">
        <v>83</v>
      </c>
      <c r="E48" s="1">
        <v>46</v>
      </c>
      <c r="F48" s="1">
        <v>20</v>
      </c>
      <c r="G48" s="1">
        <f t="shared" si="0"/>
        <v>80</v>
      </c>
      <c r="H48" s="3">
        <f t="shared" si="1"/>
        <v>56.5</v>
      </c>
      <c r="I48" s="1" t="str">
        <f t="shared" si="2"/>
        <v>D</v>
      </c>
      <c r="J48" s="1" t="str">
        <f>VLOOKUP(I48, Grade!A:B, 2, FALSE)</f>
        <v>Third Class</v>
      </c>
    </row>
    <row r="49" spans="1:10" x14ac:dyDescent="0.25">
      <c r="A49" s="1" t="s">
        <v>56</v>
      </c>
      <c r="B49" s="1" t="s">
        <v>7</v>
      </c>
      <c r="C49" s="1">
        <v>31</v>
      </c>
      <c r="D49" s="1">
        <v>51</v>
      </c>
      <c r="E49" s="1">
        <v>65</v>
      </c>
      <c r="F49" s="1">
        <v>10</v>
      </c>
      <c r="G49" s="1">
        <f t="shared" si="0"/>
        <v>40</v>
      </c>
      <c r="H49" s="3">
        <f t="shared" si="1"/>
        <v>46.75</v>
      </c>
      <c r="I49" s="1" t="str">
        <f t="shared" si="2"/>
        <v>E</v>
      </c>
      <c r="J49" s="1" t="str">
        <f>VLOOKUP(I49, Grade!A:B, 2, FALSE)</f>
        <v>Pass</v>
      </c>
    </row>
    <row r="50" spans="1:10" x14ac:dyDescent="0.25">
      <c r="A50" s="1" t="s">
        <v>57</v>
      </c>
      <c r="B50" s="1" t="s">
        <v>7</v>
      </c>
      <c r="C50" s="1">
        <v>32</v>
      </c>
      <c r="D50" s="1">
        <v>30</v>
      </c>
      <c r="E50" s="1">
        <v>49</v>
      </c>
      <c r="F50" s="1">
        <v>14</v>
      </c>
      <c r="G50" s="1">
        <f t="shared" si="0"/>
        <v>56</v>
      </c>
      <c r="H50" s="3">
        <f t="shared" si="1"/>
        <v>41.75</v>
      </c>
      <c r="I50" s="1" t="str">
        <f t="shared" si="2"/>
        <v>E</v>
      </c>
      <c r="J50" s="1" t="str">
        <f>VLOOKUP(I50, Grade!A:B, 2, FALSE)</f>
        <v>Pass</v>
      </c>
    </row>
    <row r="51" spans="1:10" x14ac:dyDescent="0.25">
      <c r="A51" s="1" t="s">
        <v>58</v>
      </c>
      <c r="B51" s="1" t="s">
        <v>7</v>
      </c>
      <c r="C51" s="1">
        <v>29</v>
      </c>
      <c r="D51" s="1">
        <v>58</v>
      </c>
      <c r="E51" s="1">
        <v>33</v>
      </c>
      <c r="F51" s="1">
        <v>17</v>
      </c>
      <c r="G51" s="1">
        <f t="shared" si="0"/>
        <v>68</v>
      </c>
      <c r="H51" s="3">
        <f t="shared" si="1"/>
        <v>47</v>
      </c>
      <c r="I51" s="1" t="str">
        <f t="shared" si="2"/>
        <v>E</v>
      </c>
      <c r="J51" s="1" t="str">
        <f>VLOOKUP(I51, Grade!A:B, 2, FALSE)</f>
        <v>Pass</v>
      </c>
    </row>
    <row r="52" spans="1:10" x14ac:dyDescent="0.25">
      <c r="A52" s="1" t="s">
        <v>59</v>
      </c>
      <c r="B52" s="1" t="s">
        <v>9</v>
      </c>
      <c r="C52" s="1">
        <v>71</v>
      </c>
      <c r="D52" s="1">
        <v>58</v>
      </c>
      <c r="E52" s="1">
        <v>50</v>
      </c>
      <c r="F52" s="1">
        <v>19</v>
      </c>
      <c r="G52" s="1">
        <f t="shared" si="0"/>
        <v>76</v>
      </c>
      <c r="H52" s="3">
        <f t="shared" si="1"/>
        <v>63.75</v>
      </c>
      <c r="I52" s="1" t="str">
        <f t="shared" si="2"/>
        <v>C</v>
      </c>
      <c r="J52" s="1" t="str">
        <f>VLOOKUP(I52, Grade!A:B, 2, FALSE)</f>
        <v>Second Class</v>
      </c>
    </row>
    <row r="53" spans="1:10" x14ac:dyDescent="0.25">
      <c r="A53" s="1" t="s">
        <v>60</v>
      </c>
      <c r="B53" s="1" t="s">
        <v>15</v>
      </c>
      <c r="C53" s="1">
        <v>50</v>
      </c>
      <c r="D53" s="1">
        <v>36</v>
      </c>
      <c r="E53" s="1">
        <v>37</v>
      </c>
      <c r="F53" s="1">
        <v>15</v>
      </c>
      <c r="G53" s="1">
        <f t="shared" si="0"/>
        <v>60</v>
      </c>
      <c r="H53" s="3">
        <f t="shared" si="1"/>
        <v>45.75</v>
      </c>
      <c r="I53" s="1" t="str">
        <f t="shared" si="2"/>
        <v>E</v>
      </c>
      <c r="J53" s="1" t="str">
        <f>VLOOKUP(I53, Grade!A:B, 2, FALSE)</f>
        <v>Pass</v>
      </c>
    </row>
    <row r="54" spans="1:10" x14ac:dyDescent="0.25">
      <c r="A54" s="1" t="s">
        <v>61</v>
      </c>
      <c r="B54" s="1" t="s">
        <v>7</v>
      </c>
      <c r="C54" s="1">
        <v>47</v>
      </c>
      <c r="D54" s="1">
        <v>74</v>
      </c>
      <c r="E54" s="1">
        <v>55</v>
      </c>
      <c r="F54" s="1">
        <v>20</v>
      </c>
      <c r="G54" s="1">
        <f t="shared" si="0"/>
        <v>80</v>
      </c>
      <c r="H54" s="3">
        <f t="shared" si="1"/>
        <v>64</v>
      </c>
      <c r="I54" s="1" t="str">
        <f t="shared" si="2"/>
        <v>C</v>
      </c>
      <c r="J54" s="1" t="str">
        <f>VLOOKUP(I54, Grade!A:B, 2, FALSE)</f>
        <v>Second Class</v>
      </c>
    </row>
    <row r="55" spans="1:10" x14ac:dyDescent="0.25">
      <c r="A55" s="1" t="s">
        <v>62</v>
      </c>
      <c r="B55" s="1" t="s">
        <v>15</v>
      </c>
      <c r="C55" s="1">
        <v>55</v>
      </c>
      <c r="D55" s="1">
        <v>18</v>
      </c>
      <c r="E55" s="1">
        <v>48</v>
      </c>
      <c r="F55" s="1">
        <v>11</v>
      </c>
      <c r="G55" s="1">
        <f t="shared" si="0"/>
        <v>44</v>
      </c>
      <c r="H55" s="3">
        <f t="shared" si="1"/>
        <v>41.25</v>
      </c>
      <c r="I55" s="1" t="str">
        <f>_xlfn.IFS(H55 &gt;= 90, "A", H55 &gt;= 75, "B", H55 &gt;= 60, "C", H55 &gt;= 50, "D", H55 &gt;= 35, "E", H55 &lt; 35, "F")</f>
        <v>E</v>
      </c>
      <c r="J55" s="1" t="str">
        <f>VLOOKUP(I55, Grade!A:B, 2, FALSE)</f>
        <v>Pass</v>
      </c>
    </row>
    <row r="56" spans="1:10" x14ac:dyDescent="0.25">
      <c r="A56" s="1" t="s">
        <v>63</v>
      </c>
      <c r="B56" s="1" t="s">
        <v>7</v>
      </c>
      <c r="C56" s="1">
        <v>25</v>
      </c>
      <c r="D56" s="1">
        <v>7</v>
      </c>
      <c r="E56" s="1">
        <v>75</v>
      </c>
      <c r="F56" s="1">
        <v>18</v>
      </c>
      <c r="G56" s="1">
        <f t="shared" si="0"/>
        <v>72</v>
      </c>
      <c r="H56" s="3">
        <f t="shared" si="1"/>
        <v>44.75</v>
      </c>
      <c r="I56" s="1" t="str">
        <f t="shared" si="2"/>
        <v>E</v>
      </c>
      <c r="J56" s="1" t="str">
        <f>VLOOKUP(I56, Grade!A:B, 2, FALSE)</f>
        <v>Pass</v>
      </c>
    </row>
    <row r="57" spans="1:10" x14ac:dyDescent="0.25">
      <c r="A57" s="1" t="s">
        <v>64</v>
      </c>
      <c r="B57" s="1" t="s">
        <v>15</v>
      </c>
      <c r="C57" s="1">
        <v>34</v>
      </c>
      <c r="D57" s="1">
        <v>44</v>
      </c>
      <c r="E57" s="1">
        <v>57</v>
      </c>
      <c r="F57" s="1">
        <v>15</v>
      </c>
      <c r="G57" s="1">
        <f t="shared" si="0"/>
        <v>60</v>
      </c>
      <c r="H57" s="3">
        <f t="shared" si="1"/>
        <v>48.75</v>
      </c>
      <c r="I57" s="1" t="str">
        <f t="shared" si="2"/>
        <v>E</v>
      </c>
      <c r="J57" s="1" t="str">
        <f>VLOOKUP(I57, Grade!A:B, 2, FALSE)</f>
        <v>Pass</v>
      </c>
    </row>
    <row r="58" spans="1:10" x14ac:dyDescent="0.25">
      <c r="A58" s="1" t="s">
        <v>65</v>
      </c>
      <c r="B58" s="1" t="s">
        <v>7</v>
      </c>
      <c r="C58" s="1">
        <v>44</v>
      </c>
      <c r="D58" s="1">
        <v>65</v>
      </c>
      <c r="E58" s="1">
        <v>65</v>
      </c>
      <c r="F58" s="1">
        <v>7</v>
      </c>
      <c r="G58" s="1">
        <f t="shared" si="0"/>
        <v>28</v>
      </c>
      <c r="H58" s="3">
        <f t="shared" si="1"/>
        <v>50.5</v>
      </c>
      <c r="I58" s="1" t="str">
        <f t="shared" si="2"/>
        <v>D</v>
      </c>
      <c r="J58" s="1" t="str">
        <f>VLOOKUP(I58, Grade!A:B, 2, FALSE)</f>
        <v>Third Class</v>
      </c>
    </row>
    <row r="59" spans="1:10" x14ac:dyDescent="0.25">
      <c r="A59" s="1" t="s">
        <v>66</v>
      </c>
      <c r="B59" s="1" t="s">
        <v>15</v>
      </c>
      <c r="C59" s="1">
        <v>35</v>
      </c>
      <c r="D59" s="1">
        <v>61</v>
      </c>
      <c r="E59" s="1">
        <v>87</v>
      </c>
      <c r="F59" s="1">
        <v>16</v>
      </c>
      <c r="G59" s="1">
        <f t="shared" si="0"/>
        <v>64</v>
      </c>
      <c r="H59" s="3">
        <f t="shared" si="1"/>
        <v>61.75</v>
      </c>
      <c r="I59" s="1" t="str">
        <f t="shared" si="2"/>
        <v>C</v>
      </c>
      <c r="J59" s="1" t="str">
        <f>VLOOKUP(I59, Grade!A:B, 2, FALSE)</f>
        <v>Second Class</v>
      </c>
    </row>
    <row r="60" spans="1:10" x14ac:dyDescent="0.25">
      <c r="A60" s="1" t="s">
        <v>67</v>
      </c>
      <c r="B60" s="1" t="s">
        <v>15</v>
      </c>
      <c r="C60" s="1">
        <v>33</v>
      </c>
      <c r="D60" s="1">
        <v>46</v>
      </c>
      <c r="E60" s="1">
        <v>75</v>
      </c>
      <c r="F60" s="1">
        <v>14</v>
      </c>
      <c r="G60" s="1">
        <f t="shared" si="0"/>
        <v>56</v>
      </c>
      <c r="H60" s="3">
        <f t="shared" si="1"/>
        <v>52.5</v>
      </c>
      <c r="I60" s="1" t="str">
        <f t="shared" si="2"/>
        <v>D</v>
      </c>
      <c r="J60" s="1" t="str">
        <f>VLOOKUP(I60, Grade!A:B, 2, FALSE)</f>
        <v>Third Class</v>
      </c>
    </row>
    <row r="61" spans="1:10" x14ac:dyDescent="0.25">
      <c r="A61" s="1" t="s">
        <v>68</v>
      </c>
      <c r="B61" s="1" t="s">
        <v>7</v>
      </c>
      <c r="C61" s="1">
        <v>66</v>
      </c>
      <c r="D61" s="1">
        <v>47</v>
      </c>
      <c r="E61" s="1">
        <v>42</v>
      </c>
      <c r="F61" s="1">
        <v>10</v>
      </c>
      <c r="G61" s="1">
        <f t="shared" si="0"/>
        <v>40</v>
      </c>
      <c r="H61" s="3">
        <f t="shared" si="1"/>
        <v>48.75</v>
      </c>
      <c r="I61" s="1" t="str">
        <f t="shared" si="2"/>
        <v>E</v>
      </c>
      <c r="J61" s="1" t="str">
        <f>VLOOKUP(I61, Grade!A:B, 2, FALSE)</f>
        <v>Pass</v>
      </c>
    </row>
    <row r="62" spans="1:10" x14ac:dyDescent="0.25">
      <c r="A62" s="1" t="s">
        <v>69</v>
      </c>
      <c r="B62" s="1" t="s">
        <v>15</v>
      </c>
      <c r="C62" s="1">
        <v>60</v>
      </c>
      <c r="D62" s="1">
        <v>20</v>
      </c>
      <c r="E62" s="1">
        <v>50</v>
      </c>
      <c r="F62" s="1">
        <v>17</v>
      </c>
      <c r="G62" s="1">
        <f t="shared" si="0"/>
        <v>68</v>
      </c>
      <c r="H62" s="3">
        <f t="shared" si="1"/>
        <v>49.5</v>
      </c>
      <c r="I62" s="1" t="str">
        <f t="shared" si="2"/>
        <v>E</v>
      </c>
      <c r="J62" s="1" t="str">
        <f>VLOOKUP(I62, Grade!A:B, 2, FALSE)</f>
        <v>Pass</v>
      </c>
    </row>
    <row r="63" spans="1:10" x14ac:dyDescent="0.25">
      <c r="A63" s="1" t="s">
        <v>70</v>
      </c>
      <c r="B63" s="1" t="s">
        <v>7</v>
      </c>
      <c r="C63" s="1">
        <v>46</v>
      </c>
      <c r="D63" s="1">
        <v>57</v>
      </c>
      <c r="E63" s="1">
        <v>58</v>
      </c>
      <c r="F63" s="1">
        <v>23</v>
      </c>
      <c r="G63" s="1">
        <f t="shared" si="0"/>
        <v>92</v>
      </c>
      <c r="H63" s="3">
        <f t="shared" si="1"/>
        <v>63.25</v>
      </c>
      <c r="I63" s="1" t="str">
        <f t="shared" si="2"/>
        <v>C</v>
      </c>
      <c r="J63" s="1" t="str">
        <f>VLOOKUP(I63, Grade!A:B, 2, FALSE)</f>
        <v>Second Class</v>
      </c>
    </row>
    <row r="64" spans="1:10" x14ac:dyDescent="0.25">
      <c r="A64" s="1" t="s">
        <v>71</v>
      </c>
      <c r="B64" s="1" t="s">
        <v>15</v>
      </c>
      <c r="C64" s="1">
        <v>51</v>
      </c>
      <c r="D64" s="1">
        <v>43</v>
      </c>
      <c r="E64" s="1">
        <v>61</v>
      </c>
      <c r="F64" s="1">
        <v>13</v>
      </c>
      <c r="G64" s="1">
        <f t="shared" si="0"/>
        <v>52</v>
      </c>
      <c r="H64" s="3">
        <f t="shared" si="1"/>
        <v>51.75</v>
      </c>
      <c r="I64" s="1" t="str">
        <f t="shared" si="2"/>
        <v>D</v>
      </c>
      <c r="J64" s="1" t="str">
        <f>VLOOKUP(I64, Grade!A:B, 2, FALSE)</f>
        <v>Third Class</v>
      </c>
    </row>
    <row r="65" spans="1:10" x14ac:dyDescent="0.25">
      <c r="A65" s="1" t="s">
        <v>72</v>
      </c>
      <c r="B65" s="1" t="s">
        <v>15</v>
      </c>
      <c r="C65" s="1">
        <v>46</v>
      </c>
      <c r="D65" s="1">
        <v>68</v>
      </c>
      <c r="E65" s="1">
        <v>62</v>
      </c>
      <c r="F65" s="1">
        <v>11</v>
      </c>
      <c r="G65" s="1">
        <f t="shared" si="0"/>
        <v>44</v>
      </c>
      <c r="H65" s="3">
        <f t="shared" si="1"/>
        <v>55</v>
      </c>
      <c r="I65" s="1" t="str">
        <f t="shared" si="2"/>
        <v>D</v>
      </c>
      <c r="J65" s="1" t="str">
        <f>VLOOKUP(I65, Grade!A:B, 2, FALSE)</f>
        <v>Third Class</v>
      </c>
    </row>
    <row r="66" spans="1:10" x14ac:dyDescent="0.25">
      <c r="A66" s="1" t="s">
        <v>73</v>
      </c>
      <c r="B66" s="1" t="s">
        <v>15</v>
      </c>
      <c r="C66" s="1">
        <v>42</v>
      </c>
      <c r="D66" s="1">
        <v>45</v>
      </c>
      <c r="E66" s="1">
        <v>57</v>
      </c>
      <c r="F66" s="1">
        <v>15</v>
      </c>
      <c r="G66" s="1">
        <f t="shared" si="0"/>
        <v>60</v>
      </c>
      <c r="H66" s="3">
        <f t="shared" si="1"/>
        <v>51</v>
      </c>
      <c r="I66" s="1" t="str">
        <f t="shared" si="2"/>
        <v>D</v>
      </c>
      <c r="J66" s="1" t="str">
        <f>VLOOKUP(I66, Grade!A:B, 2, FALSE)</f>
        <v>Third Class</v>
      </c>
    </row>
    <row r="67" spans="1:10" x14ac:dyDescent="0.25">
      <c r="A67" s="1" t="s">
        <v>74</v>
      </c>
      <c r="B67" s="1" t="s">
        <v>15</v>
      </c>
      <c r="C67" s="1">
        <v>42</v>
      </c>
      <c r="D67" s="1">
        <v>55</v>
      </c>
      <c r="E67" s="1">
        <v>69</v>
      </c>
      <c r="F67" s="1">
        <v>24</v>
      </c>
      <c r="G67" s="1">
        <f t="shared" ref="G67:G101" si="3">F67*4</f>
        <v>96</v>
      </c>
      <c r="H67" s="3">
        <f t="shared" ref="H67:H101" si="4">AVERAGE(C67:E67,G67)</f>
        <v>65.5</v>
      </c>
      <c r="I67" s="1" t="str">
        <f t="shared" ref="I67:I69" si="5">_xlfn.IFS(H67 &gt;= 90, "A", H67 &gt;= 75, "B", H67 &gt;= 60, "C", H67 &gt;= 50, "D", H67 &gt;= 35, "E", H67 &lt; 35, "F")</f>
        <v>C</v>
      </c>
      <c r="J67" s="1" t="str">
        <f>VLOOKUP(I67, Grade!A:B, 2, FALSE)</f>
        <v>Second Class</v>
      </c>
    </row>
    <row r="68" spans="1:10" x14ac:dyDescent="0.25">
      <c r="A68" s="1" t="s">
        <v>75</v>
      </c>
      <c r="B68" s="1" t="s">
        <v>7</v>
      </c>
      <c r="C68" s="1">
        <v>24</v>
      </c>
      <c r="D68" s="1">
        <v>48</v>
      </c>
      <c r="E68" s="1">
        <v>49</v>
      </c>
      <c r="F68" s="1">
        <v>15</v>
      </c>
      <c r="G68" s="1">
        <f t="shared" si="3"/>
        <v>60</v>
      </c>
      <c r="H68" s="3">
        <f t="shared" si="4"/>
        <v>45.25</v>
      </c>
      <c r="I68" s="1" t="str">
        <f t="shared" si="5"/>
        <v>E</v>
      </c>
      <c r="J68" s="1" t="str">
        <f>VLOOKUP(I68, Grade!A:B, 2, FALSE)</f>
        <v>Pass</v>
      </c>
    </row>
    <row r="69" spans="1:10" x14ac:dyDescent="0.25">
      <c r="A69" s="1" t="s">
        <v>76</v>
      </c>
      <c r="B69" s="1" t="s">
        <v>15</v>
      </c>
      <c r="C69" s="1">
        <v>48</v>
      </c>
      <c r="D69" s="1">
        <v>37</v>
      </c>
      <c r="E69" s="1">
        <v>39</v>
      </c>
      <c r="F69" s="1">
        <v>17</v>
      </c>
      <c r="G69" s="1">
        <f t="shared" si="3"/>
        <v>68</v>
      </c>
      <c r="H69" s="3">
        <f t="shared" si="4"/>
        <v>48</v>
      </c>
      <c r="I69" s="1" t="str">
        <f t="shared" si="5"/>
        <v>E</v>
      </c>
      <c r="J69" s="1" t="str">
        <f>VLOOKUP(I69, Grade!A:B, 2, FALSE)</f>
        <v>Pass</v>
      </c>
    </row>
    <row r="70" spans="1:10" x14ac:dyDescent="0.25">
      <c r="A70" s="1" t="s">
        <v>77</v>
      </c>
      <c r="B70" s="1" t="s">
        <v>7</v>
      </c>
      <c r="C70" s="1">
        <v>41</v>
      </c>
      <c r="D70" s="1">
        <v>35</v>
      </c>
      <c r="E70" s="1">
        <v>62</v>
      </c>
      <c r="F70" s="1">
        <v>22</v>
      </c>
      <c r="G70" s="1">
        <f t="shared" si="3"/>
        <v>88</v>
      </c>
      <c r="H70" s="3">
        <f t="shared" si="4"/>
        <v>56.5</v>
      </c>
      <c r="I70" s="1" t="str">
        <f>_xlfn.IFS(H70 &gt;= 90, "A", H70 &gt;= 75, "B", H70 &gt;= 60, "C", H70 &gt;= 50, "D", H70 &gt;= 35, "E", H70 &lt; 35, "F")</f>
        <v>D</v>
      </c>
      <c r="J70" s="1" t="str">
        <f>VLOOKUP(I70, Grade!A:B, 2, FALSE)</f>
        <v>Third Class</v>
      </c>
    </row>
    <row r="71" spans="1:10" x14ac:dyDescent="0.25">
      <c r="A71" s="1" t="s">
        <v>78</v>
      </c>
      <c r="B71" s="1" t="s">
        <v>15</v>
      </c>
      <c r="C71" s="1">
        <v>61</v>
      </c>
      <c r="D71" s="1">
        <v>49</v>
      </c>
      <c r="E71" s="1">
        <v>44</v>
      </c>
      <c r="F71" s="1">
        <v>15</v>
      </c>
      <c r="G71" s="1">
        <f t="shared" si="3"/>
        <v>60</v>
      </c>
      <c r="H71" s="3">
        <f t="shared" si="4"/>
        <v>53.5</v>
      </c>
      <c r="I71" s="1" t="str">
        <f t="shared" ref="I71:I81" si="6">_xlfn.IFS(H71 &gt;= 90, "A", H71 &gt;= 75, "B", H71 &gt;= 60, "C", H71 &gt;= 50, "D", H71 &gt;= 35, "E", H71 &lt; 35, "F")</f>
        <v>D</v>
      </c>
      <c r="J71" s="1" t="str">
        <f>VLOOKUP(I71, Grade!A:B, 2, FALSE)</f>
        <v>Third Class</v>
      </c>
    </row>
    <row r="72" spans="1:10" x14ac:dyDescent="0.25">
      <c r="A72" s="1" t="s">
        <v>79</v>
      </c>
      <c r="B72" s="1" t="s">
        <v>9</v>
      </c>
      <c r="C72" s="1">
        <v>46</v>
      </c>
      <c r="D72" s="1">
        <v>0</v>
      </c>
      <c r="E72" s="1">
        <v>68</v>
      </c>
      <c r="F72" s="1">
        <v>18</v>
      </c>
      <c r="G72" s="1">
        <f t="shared" si="3"/>
        <v>72</v>
      </c>
      <c r="H72" s="3">
        <f t="shared" si="4"/>
        <v>46.5</v>
      </c>
      <c r="I72" s="1" t="str">
        <f t="shared" si="6"/>
        <v>E</v>
      </c>
      <c r="J72" s="1" t="str">
        <f>VLOOKUP(I72, Grade!A:B, 2, FALSE)</f>
        <v>Pass</v>
      </c>
    </row>
    <row r="73" spans="1:10" x14ac:dyDescent="0.25">
      <c r="A73" s="1" t="s">
        <v>80</v>
      </c>
      <c r="B73" s="1" t="s">
        <v>15</v>
      </c>
      <c r="C73" s="1">
        <v>55</v>
      </c>
      <c r="D73" s="1">
        <v>49</v>
      </c>
      <c r="E73" s="1">
        <v>46</v>
      </c>
      <c r="F73" s="1">
        <v>14</v>
      </c>
      <c r="G73" s="1">
        <f t="shared" si="3"/>
        <v>56</v>
      </c>
      <c r="H73" s="3">
        <f t="shared" si="4"/>
        <v>51.5</v>
      </c>
      <c r="I73" s="1" t="str">
        <f t="shared" si="6"/>
        <v>D</v>
      </c>
      <c r="J73" s="1" t="str">
        <f>VLOOKUP(I73, Grade!A:B, 2, FALSE)</f>
        <v>Third Class</v>
      </c>
    </row>
    <row r="74" spans="1:10" x14ac:dyDescent="0.25">
      <c r="A74" s="1" t="s">
        <v>81</v>
      </c>
      <c r="B74" s="1" t="s">
        <v>15</v>
      </c>
      <c r="C74" s="1">
        <v>13</v>
      </c>
      <c r="D74" s="1">
        <v>42</v>
      </c>
      <c r="E74" s="1">
        <v>77</v>
      </c>
      <c r="F74" s="1">
        <v>18</v>
      </c>
      <c r="G74" s="1">
        <f t="shared" si="3"/>
        <v>72</v>
      </c>
      <c r="H74" s="3">
        <f t="shared" si="4"/>
        <v>51</v>
      </c>
      <c r="I74" s="1" t="str">
        <f t="shared" si="6"/>
        <v>D</v>
      </c>
      <c r="J74" s="1" t="str">
        <f>VLOOKUP(I74, Grade!A:B, 2, FALSE)</f>
        <v>Third Class</v>
      </c>
    </row>
    <row r="75" spans="1:10" x14ac:dyDescent="0.25">
      <c r="A75" s="1" t="s">
        <v>82</v>
      </c>
      <c r="B75" s="1" t="s">
        <v>15</v>
      </c>
      <c r="C75" s="1">
        <v>17</v>
      </c>
      <c r="D75" s="1">
        <v>74</v>
      </c>
      <c r="E75" s="1">
        <v>64</v>
      </c>
      <c r="F75" s="1">
        <v>23</v>
      </c>
      <c r="G75" s="1">
        <f t="shared" si="3"/>
        <v>92</v>
      </c>
      <c r="H75" s="3">
        <f t="shared" si="4"/>
        <v>61.75</v>
      </c>
      <c r="I75" s="1" t="str">
        <f t="shared" si="6"/>
        <v>C</v>
      </c>
      <c r="J75" s="1" t="str">
        <f>VLOOKUP(I75, Grade!A:B, 2, FALSE)</f>
        <v>Second Class</v>
      </c>
    </row>
    <row r="76" spans="1:10" x14ac:dyDescent="0.25">
      <c r="A76" s="1" t="s">
        <v>83</v>
      </c>
      <c r="B76" s="1" t="s">
        <v>9</v>
      </c>
      <c r="C76" s="1">
        <v>56</v>
      </c>
      <c r="D76" s="1">
        <v>79</v>
      </c>
      <c r="E76" s="1">
        <v>63</v>
      </c>
      <c r="F76" s="1">
        <v>17</v>
      </c>
      <c r="G76" s="1">
        <f t="shared" si="3"/>
        <v>68</v>
      </c>
      <c r="H76" s="3">
        <f t="shared" si="4"/>
        <v>66.5</v>
      </c>
      <c r="I76" s="1" t="str">
        <f t="shared" si="6"/>
        <v>C</v>
      </c>
      <c r="J76" s="1" t="str">
        <f>VLOOKUP(I76, Grade!A:B, 2, FALSE)</f>
        <v>Second Class</v>
      </c>
    </row>
    <row r="77" spans="1:10" x14ac:dyDescent="0.25">
      <c r="A77" s="1" t="s">
        <v>84</v>
      </c>
      <c r="B77" s="1" t="s">
        <v>7</v>
      </c>
      <c r="C77" s="1">
        <v>55</v>
      </c>
      <c r="D77" s="1">
        <v>42</v>
      </c>
      <c r="E77" s="1">
        <v>82</v>
      </c>
      <c r="F77" s="1">
        <v>16</v>
      </c>
      <c r="G77" s="1">
        <f t="shared" si="3"/>
        <v>64</v>
      </c>
      <c r="H77" s="3">
        <f t="shared" si="4"/>
        <v>60.75</v>
      </c>
      <c r="I77" s="1" t="str">
        <f t="shared" si="6"/>
        <v>C</v>
      </c>
      <c r="J77" s="1" t="str">
        <f>VLOOKUP(I77, Grade!A:B, 2, FALSE)</f>
        <v>Second Class</v>
      </c>
    </row>
    <row r="78" spans="1:10" x14ac:dyDescent="0.25">
      <c r="A78" s="1" t="s">
        <v>85</v>
      </c>
      <c r="B78" s="1" t="s">
        <v>15</v>
      </c>
      <c r="C78" s="1">
        <v>36</v>
      </c>
      <c r="D78" s="1">
        <v>52</v>
      </c>
      <c r="E78" s="1">
        <v>61</v>
      </c>
      <c r="F78" s="1">
        <v>18</v>
      </c>
      <c r="G78" s="1">
        <f t="shared" si="3"/>
        <v>72</v>
      </c>
      <c r="H78" s="3">
        <f t="shared" si="4"/>
        <v>55.25</v>
      </c>
      <c r="I78" s="1" t="str">
        <f t="shared" si="6"/>
        <v>D</v>
      </c>
      <c r="J78" s="1" t="str">
        <f>VLOOKUP(I78, Grade!A:B, 2, FALSE)</f>
        <v>Third Class</v>
      </c>
    </row>
    <row r="79" spans="1:10" x14ac:dyDescent="0.25">
      <c r="A79" s="1" t="s">
        <v>86</v>
      </c>
      <c r="B79" s="1" t="s">
        <v>15</v>
      </c>
      <c r="C79" s="1">
        <v>59</v>
      </c>
      <c r="D79" s="1">
        <v>57</v>
      </c>
      <c r="E79" s="1">
        <v>21</v>
      </c>
      <c r="F79" s="1">
        <v>14</v>
      </c>
      <c r="G79" s="1">
        <f t="shared" si="3"/>
        <v>56</v>
      </c>
      <c r="H79" s="3">
        <f t="shared" si="4"/>
        <v>48.25</v>
      </c>
      <c r="I79" s="1" t="str">
        <f t="shared" si="6"/>
        <v>E</v>
      </c>
      <c r="J79" s="1" t="str">
        <f>VLOOKUP(I79, Grade!A:B, 2, FALSE)</f>
        <v>Pass</v>
      </c>
    </row>
    <row r="80" spans="1:10" x14ac:dyDescent="0.25">
      <c r="A80" s="1" t="s">
        <v>87</v>
      </c>
      <c r="B80" s="1" t="s">
        <v>15</v>
      </c>
      <c r="C80" s="1">
        <v>68</v>
      </c>
      <c r="D80" s="1">
        <v>19</v>
      </c>
      <c r="E80" s="1">
        <v>85</v>
      </c>
      <c r="F80" s="1">
        <v>16</v>
      </c>
      <c r="G80" s="1">
        <f t="shared" si="3"/>
        <v>64</v>
      </c>
      <c r="H80" s="3">
        <f t="shared" si="4"/>
        <v>59</v>
      </c>
      <c r="I80" s="1" t="str">
        <f t="shared" si="6"/>
        <v>D</v>
      </c>
      <c r="J80" s="1" t="str">
        <f>VLOOKUP(I80, Grade!A:B, 2, FALSE)</f>
        <v>Third Class</v>
      </c>
    </row>
    <row r="81" spans="1:10" x14ac:dyDescent="0.25">
      <c r="A81" s="1" t="s">
        <v>88</v>
      </c>
      <c r="B81" s="1" t="s">
        <v>9</v>
      </c>
      <c r="C81" s="1">
        <v>52</v>
      </c>
      <c r="D81" s="1">
        <v>61</v>
      </c>
      <c r="E81" s="1">
        <v>50</v>
      </c>
      <c r="F81" s="1">
        <v>17</v>
      </c>
      <c r="G81" s="1">
        <f t="shared" si="3"/>
        <v>68</v>
      </c>
      <c r="H81" s="3">
        <f t="shared" si="4"/>
        <v>57.75</v>
      </c>
      <c r="I81" s="1" t="str">
        <f t="shared" si="6"/>
        <v>D</v>
      </c>
      <c r="J81" s="1" t="str">
        <f>VLOOKUP(I81, Grade!A:B, 2, FALSE)</f>
        <v>Third Class</v>
      </c>
    </row>
    <row r="82" spans="1:10" x14ac:dyDescent="0.25">
      <c r="A82" s="1" t="s">
        <v>89</v>
      </c>
      <c r="B82" s="1" t="s">
        <v>7</v>
      </c>
      <c r="C82" s="1">
        <v>16</v>
      </c>
      <c r="D82" s="1">
        <v>55</v>
      </c>
      <c r="E82" s="1">
        <v>36</v>
      </c>
      <c r="F82" s="1">
        <v>9</v>
      </c>
      <c r="G82" s="1">
        <f t="shared" si="3"/>
        <v>36</v>
      </c>
      <c r="H82" s="3">
        <f t="shared" si="4"/>
        <v>35.75</v>
      </c>
      <c r="I82" s="1" t="str">
        <f>_xlfn.IFS(H82 &gt;= 90, "A", H82 &gt;= 75, "B", H82 &gt;= 60, "C", H82 &gt;= 50, "D", H82 &gt;= 35, "E", H82 &lt; 35, "F")</f>
        <v>E</v>
      </c>
      <c r="J82" s="1" t="str">
        <f>VLOOKUP(I82, Grade!A:B, 2, FALSE)</f>
        <v>Pass</v>
      </c>
    </row>
    <row r="83" spans="1:10" x14ac:dyDescent="0.25">
      <c r="A83" s="1" t="s">
        <v>90</v>
      </c>
      <c r="B83" s="1" t="s">
        <v>15</v>
      </c>
      <c r="C83" s="1">
        <v>47</v>
      </c>
      <c r="D83" s="1">
        <v>47</v>
      </c>
      <c r="E83" s="1">
        <v>44</v>
      </c>
      <c r="F83" s="1">
        <v>16</v>
      </c>
      <c r="G83" s="1">
        <f t="shared" si="3"/>
        <v>64</v>
      </c>
      <c r="H83" s="3">
        <f t="shared" si="4"/>
        <v>50.5</v>
      </c>
      <c r="I83" s="1" t="str">
        <f t="shared" ref="I83:I93" si="7">_xlfn.IFS(H83 &gt;= 90, "A", H83 &gt;= 75, "B", H83 &gt;= 60, "C", H83 &gt;= 50, "D", H83 &gt;= 35, "E", H83 &lt; 35, "F")</f>
        <v>D</v>
      </c>
      <c r="J83" s="1" t="str">
        <f>VLOOKUP(I83, Grade!A:B, 2, FALSE)</f>
        <v>Third Class</v>
      </c>
    </row>
    <row r="84" spans="1:10" x14ac:dyDescent="0.25">
      <c r="A84" s="1" t="s">
        <v>91</v>
      </c>
      <c r="B84" s="1" t="s">
        <v>15</v>
      </c>
      <c r="C84" s="1">
        <v>55</v>
      </c>
      <c r="D84" s="1">
        <v>49</v>
      </c>
      <c r="E84" s="1">
        <v>81</v>
      </c>
      <c r="F84" s="1">
        <v>12</v>
      </c>
      <c r="G84" s="1">
        <f t="shared" si="3"/>
        <v>48</v>
      </c>
      <c r="H84" s="3">
        <f t="shared" si="4"/>
        <v>58.25</v>
      </c>
      <c r="I84" s="1" t="str">
        <f t="shared" si="7"/>
        <v>D</v>
      </c>
      <c r="J84" s="1" t="str">
        <f>VLOOKUP(I84, Grade!A:B, 2, FALSE)</f>
        <v>Third Class</v>
      </c>
    </row>
    <row r="85" spans="1:10" x14ac:dyDescent="0.25">
      <c r="A85" s="1" t="s">
        <v>92</v>
      </c>
      <c r="B85" s="1" t="s">
        <v>7</v>
      </c>
      <c r="C85" s="1">
        <v>57</v>
      </c>
      <c r="D85" s="1">
        <v>20</v>
      </c>
      <c r="E85" s="1">
        <v>45</v>
      </c>
      <c r="F85" s="1">
        <v>14</v>
      </c>
      <c r="G85" s="1">
        <f t="shared" si="3"/>
        <v>56</v>
      </c>
      <c r="H85" s="3">
        <f t="shared" si="4"/>
        <v>44.5</v>
      </c>
      <c r="I85" s="1" t="str">
        <f t="shared" si="7"/>
        <v>E</v>
      </c>
      <c r="J85" s="1" t="str">
        <f>VLOOKUP(I85, Grade!A:B, 2, FALSE)</f>
        <v>Pass</v>
      </c>
    </row>
    <row r="86" spans="1:10" x14ac:dyDescent="0.25">
      <c r="A86" s="1" t="s">
        <v>93</v>
      </c>
      <c r="B86" s="1" t="s">
        <v>15</v>
      </c>
      <c r="C86" s="1">
        <v>59</v>
      </c>
      <c r="D86" s="1">
        <v>57</v>
      </c>
      <c r="E86" s="1">
        <v>57</v>
      </c>
      <c r="F86" s="1">
        <v>22</v>
      </c>
      <c r="G86" s="1">
        <f t="shared" si="3"/>
        <v>88</v>
      </c>
      <c r="H86" s="3">
        <f t="shared" si="4"/>
        <v>65.25</v>
      </c>
      <c r="I86" s="1" t="str">
        <f t="shared" si="7"/>
        <v>C</v>
      </c>
      <c r="J86" s="1" t="str">
        <f>VLOOKUP(I86, Grade!A:B, 2, FALSE)</f>
        <v>Second Class</v>
      </c>
    </row>
    <row r="87" spans="1:10" x14ac:dyDescent="0.25">
      <c r="A87" s="1" t="s">
        <v>94</v>
      </c>
      <c r="B87" s="1" t="s">
        <v>7</v>
      </c>
      <c r="C87" s="1">
        <v>16</v>
      </c>
      <c r="D87" s="1">
        <v>15</v>
      </c>
      <c r="E87" s="1">
        <v>43</v>
      </c>
      <c r="F87" s="1">
        <v>19</v>
      </c>
      <c r="G87" s="1">
        <f t="shared" si="3"/>
        <v>76</v>
      </c>
      <c r="H87" s="3">
        <f t="shared" si="4"/>
        <v>37.5</v>
      </c>
      <c r="I87" s="1" t="str">
        <f t="shared" si="7"/>
        <v>E</v>
      </c>
      <c r="J87" s="1" t="str">
        <f>VLOOKUP(I87, Grade!A:B, 2, FALSE)</f>
        <v>Pass</v>
      </c>
    </row>
    <row r="88" spans="1:10" x14ac:dyDescent="0.25">
      <c r="A88" s="1" t="s">
        <v>95</v>
      </c>
      <c r="B88" s="1" t="s">
        <v>9</v>
      </c>
      <c r="C88" s="1">
        <v>42</v>
      </c>
      <c r="D88" s="1">
        <v>46</v>
      </c>
      <c r="E88" s="1">
        <v>77</v>
      </c>
      <c r="F88" s="1">
        <v>15</v>
      </c>
      <c r="G88" s="1">
        <f t="shared" si="3"/>
        <v>60</v>
      </c>
      <c r="H88" s="3">
        <f t="shared" si="4"/>
        <v>56.25</v>
      </c>
      <c r="I88" s="1" t="str">
        <f t="shared" si="7"/>
        <v>D</v>
      </c>
      <c r="J88" s="1" t="str">
        <f>VLOOKUP(I88, Grade!A:B, 2, FALSE)</f>
        <v>Third Class</v>
      </c>
    </row>
    <row r="89" spans="1:10" x14ac:dyDescent="0.25">
      <c r="A89" s="1" t="s">
        <v>96</v>
      </c>
      <c r="B89" s="1" t="s">
        <v>7</v>
      </c>
      <c r="C89" s="1">
        <v>52</v>
      </c>
      <c r="D89" s="1">
        <v>70</v>
      </c>
      <c r="E89" s="1">
        <v>71</v>
      </c>
      <c r="F89" s="1">
        <v>22</v>
      </c>
      <c r="G89" s="1">
        <f t="shared" si="3"/>
        <v>88</v>
      </c>
      <c r="H89" s="3">
        <f t="shared" si="4"/>
        <v>70.25</v>
      </c>
      <c r="I89" s="1" t="str">
        <f t="shared" si="7"/>
        <v>C</v>
      </c>
      <c r="J89" s="1" t="str">
        <f>VLOOKUP(I89, Grade!A:B, 2, FALSE)</f>
        <v>Second Class</v>
      </c>
    </row>
    <row r="90" spans="1:10" x14ac:dyDescent="0.25">
      <c r="A90" s="1" t="s">
        <v>97</v>
      </c>
      <c r="B90" s="1" t="s">
        <v>15</v>
      </c>
      <c r="C90" s="1">
        <v>40</v>
      </c>
      <c r="D90" s="1">
        <v>53</v>
      </c>
      <c r="E90" s="1">
        <v>63</v>
      </c>
      <c r="F90" s="1">
        <v>16</v>
      </c>
      <c r="G90" s="1">
        <f t="shared" si="3"/>
        <v>64</v>
      </c>
      <c r="H90" s="3">
        <f t="shared" si="4"/>
        <v>55</v>
      </c>
      <c r="I90" s="1" t="str">
        <f t="shared" si="7"/>
        <v>D</v>
      </c>
      <c r="J90" s="1" t="str">
        <f>VLOOKUP(I90, Grade!A:B, 2, FALSE)</f>
        <v>Third Class</v>
      </c>
    </row>
    <row r="91" spans="1:10" x14ac:dyDescent="0.25">
      <c r="A91" s="1" t="s">
        <v>98</v>
      </c>
      <c r="B91" s="1" t="s">
        <v>7</v>
      </c>
      <c r="C91" s="1">
        <v>53</v>
      </c>
      <c r="D91" s="1">
        <v>55</v>
      </c>
      <c r="E91" s="1">
        <v>54</v>
      </c>
      <c r="F91" s="1">
        <v>24</v>
      </c>
      <c r="G91" s="1">
        <f t="shared" si="3"/>
        <v>96</v>
      </c>
      <c r="H91" s="3">
        <f t="shared" si="4"/>
        <v>64.5</v>
      </c>
      <c r="I91" s="1" t="str">
        <f t="shared" si="7"/>
        <v>C</v>
      </c>
      <c r="J91" s="1" t="str">
        <f>VLOOKUP(I91, Grade!A:B, 2, FALSE)</f>
        <v>Second Class</v>
      </c>
    </row>
    <row r="92" spans="1:10" x14ac:dyDescent="0.25">
      <c r="A92" s="1" t="s">
        <v>99</v>
      </c>
      <c r="B92" s="1" t="s">
        <v>9</v>
      </c>
      <c r="C92" s="1">
        <v>58</v>
      </c>
      <c r="D92" s="1">
        <v>47</v>
      </c>
      <c r="E92" s="1">
        <v>59</v>
      </c>
      <c r="F92" s="1">
        <v>11</v>
      </c>
      <c r="G92" s="1">
        <f t="shared" si="3"/>
        <v>44</v>
      </c>
      <c r="H92" s="3">
        <f t="shared" si="4"/>
        <v>52</v>
      </c>
      <c r="I92" s="1" t="str">
        <f t="shared" si="7"/>
        <v>D</v>
      </c>
      <c r="J92" s="1" t="str">
        <f>VLOOKUP(I92, Grade!A:B, 2, FALSE)</f>
        <v>Third Class</v>
      </c>
    </row>
    <row r="93" spans="1:10" x14ac:dyDescent="0.25">
      <c r="A93" s="1" t="s">
        <v>100</v>
      </c>
      <c r="B93" s="1" t="s">
        <v>7</v>
      </c>
      <c r="C93" s="1">
        <v>45</v>
      </c>
      <c r="D93" s="1">
        <v>71</v>
      </c>
      <c r="E93" s="1">
        <v>65</v>
      </c>
      <c r="F93" s="1">
        <v>19</v>
      </c>
      <c r="G93" s="1">
        <f t="shared" si="3"/>
        <v>76</v>
      </c>
      <c r="H93" s="3">
        <f t="shared" si="4"/>
        <v>64.25</v>
      </c>
      <c r="I93" s="1" t="str">
        <f t="shared" si="7"/>
        <v>C</v>
      </c>
      <c r="J93" s="1" t="str">
        <f>VLOOKUP(I93, Grade!A:B, 2, FALSE)</f>
        <v>Second Class</v>
      </c>
    </row>
    <row r="94" spans="1:10" x14ac:dyDescent="0.25">
      <c r="A94" s="1" t="s">
        <v>101</v>
      </c>
      <c r="B94" s="1" t="s">
        <v>15</v>
      </c>
      <c r="C94" s="1">
        <v>50</v>
      </c>
      <c r="D94" s="1">
        <v>63</v>
      </c>
      <c r="E94" s="1">
        <v>34</v>
      </c>
      <c r="F94" s="1">
        <v>11</v>
      </c>
      <c r="G94" s="1">
        <f t="shared" si="3"/>
        <v>44</v>
      </c>
      <c r="H94" s="3">
        <f t="shared" si="4"/>
        <v>47.75</v>
      </c>
      <c r="I94" s="1" t="str">
        <f>_xlfn.IFS(H94 &gt;= 90, "A", H94 &gt;= 75, "B", H94 &gt;= 60, "C", H94 &gt;= 50, "D", H94 &gt;= 35, "E", H94 &lt; 35, "F")</f>
        <v>E</v>
      </c>
      <c r="J94" s="1" t="str">
        <f>VLOOKUP(I94, Grade!A:B, 2, FALSE)</f>
        <v>Pass</v>
      </c>
    </row>
    <row r="95" spans="1:10" x14ac:dyDescent="0.25">
      <c r="A95" s="1" t="s">
        <v>102</v>
      </c>
      <c r="B95" s="1" t="s">
        <v>7</v>
      </c>
      <c r="C95" s="1">
        <v>49</v>
      </c>
      <c r="D95" s="1">
        <v>52</v>
      </c>
      <c r="E95" s="1">
        <v>53</v>
      </c>
      <c r="F95" s="1">
        <v>12</v>
      </c>
      <c r="G95" s="1">
        <f t="shared" si="3"/>
        <v>48</v>
      </c>
      <c r="H95" s="3">
        <f t="shared" si="4"/>
        <v>50.5</v>
      </c>
      <c r="I95" s="1" t="str">
        <f t="shared" ref="I95:I101" si="8">_xlfn.IFS(H95 &gt;= 90, "A", H95 &gt;= 75, "B", H95 &gt;= 60, "C", H95 &gt;= 50, "D", H95 &gt;= 35, "E", H95 &lt; 35, "F")</f>
        <v>D</v>
      </c>
      <c r="J95" s="1" t="str">
        <f>VLOOKUP(I95, Grade!A:B, 2, FALSE)</f>
        <v>Third Class</v>
      </c>
    </row>
    <row r="96" spans="1:10" x14ac:dyDescent="0.25">
      <c r="A96" s="1" t="s">
        <v>103</v>
      </c>
      <c r="B96" s="1" t="s">
        <v>15</v>
      </c>
      <c r="C96" s="1">
        <v>54</v>
      </c>
      <c r="D96" s="1">
        <v>36</v>
      </c>
      <c r="E96" s="1">
        <v>63</v>
      </c>
      <c r="F96" s="1">
        <v>14</v>
      </c>
      <c r="G96" s="1">
        <f t="shared" si="3"/>
        <v>56</v>
      </c>
      <c r="H96" s="3">
        <f t="shared" si="4"/>
        <v>52.25</v>
      </c>
      <c r="I96" s="1" t="str">
        <f t="shared" si="8"/>
        <v>D</v>
      </c>
      <c r="J96" s="1" t="str">
        <f>VLOOKUP(I96, Grade!A:B, 2, FALSE)</f>
        <v>Third Class</v>
      </c>
    </row>
    <row r="97" spans="1:10" x14ac:dyDescent="0.25">
      <c r="A97" s="1" t="s">
        <v>104</v>
      </c>
      <c r="B97" s="1" t="s">
        <v>7</v>
      </c>
      <c r="C97" s="1">
        <v>27</v>
      </c>
      <c r="D97" s="1">
        <v>34</v>
      </c>
      <c r="E97" s="1">
        <v>58</v>
      </c>
      <c r="F97" s="1">
        <v>14</v>
      </c>
      <c r="G97" s="1">
        <f t="shared" si="3"/>
        <v>56</v>
      </c>
      <c r="H97" s="3">
        <f t="shared" si="4"/>
        <v>43.75</v>
      </c>
      <c r="I97" s="1" t="str">
        <f t="shared" si="8"/>
        <v>E</v>
      </c>
      <c r="J97" s="1" t="str">
        <f>VLOOKUP(I97, Grade!A:B, 2, FALSE)</f>
        <v>Pass</v>
      </c>
    </row>
    <row r="98" spans="1:10" x14ac:dyDescent="0.25">
      <c r="A98" s="1" t="s">
        <v>105</v>
      </c>
      <c r="B98" s="1" t="s">
        <v>9</v>
      </c>
      <c r="C98" s="1">
        <v>76</v>
      </c>
      <c r="D98" s="1">
        <v>58</v>
      </c>
      <c r="E98" s="1">
        <v>55</v>
      </c>
      <c r="F98" s="1">
        <v>18</v>
      </c>
      <c r="G98" s="1">
        <f t="shared" si="3"/>
        <v>72</v>
      </c>
      <c r="H98" s="3">
        <f t="shared" si="4"/>
        <v>65.25</v>
      </c>
      <c r="I98" s="1" t="str">
        <f t="shared" si="8"/>
        <v>C</v>
      </c>
      <c r="J98" s="1" t="str">
        <f>VLOOKUP(I98, Grade!A:B, 2, FALSE)</f>
        <v>Second Class</v>
      </c>
    </row>
    <row r="99" spans="1:10" x14ac:dyDescent="0.25">
      <c r="A99" s="1" t="s">
        <v>106</v>
      </c>
      <c r="B99" s="1" t="s">
        <v>15</v>
      </c>
      <c r="C99" s="1">
        <v>8</v>
      </c>
      <c r="D99" s="1">
        <v>41</v>
      </c>
      <c r="E99" s="1">
        <v>58</v>
      </c>
      <c r="F99" s="1">
        <v>14</v>
      </c>
      <c r="G99" s="1">
        <f t="shared" si="3"/>
        <v>56</v>
      </c>
      <c r="H99" s="3">
        <f t="shared" si="4"/>
        <v>40.75</v>
      </c>
      <c r="I99" s="1" t="str">
        <f t="shared" si="8"/>
        <v>E</v>
      </c>
      <c r="J99" s="1" t="str">
        <f>VLOOKUP(I99, Grade!A:B, 2, FALSE)</f>
        <v>Pass</v>
      </c>
    </row>
    <row r="100" spans="1:10" x14ac:dyDescent="0.25">
      <c r="A100" s="1" t="s">
        <v>107</v>
      </c>
      <c r="B100" s="1" t="s">
        <v>7</v>
      </c>
      <c r="C100" s="1">
        <v>45</v>
      </c>
      <c r="D100" s="1">
        <v>37</v>
      </c>
      <c r="E100" s="1">
        <v>67</v>
      </c>
      <c r="F100" s="1">
        <v>19</v>
      </c>
      <c r="G100" s="1">
        <f t="shared" si="3"/>
        <v>76</v>
      </c>
      <c r="H100" s="3">
        <f t="shared" si="4"/>
        <v>56.25</v>
      </c>
      <c r="I100" s="1" t="str">
        <f t="shared" si="8"/>
        <v>D</v>
      </c>
      <c r="J100" s="1" t="str">
        <f>VLOOKUP(I100, Grade!A:B, 2, FALSE)</f>
        <v>Third Class</v>
      </c>
    </row>
    <row r="101" spans="1:10" x14ac:dyDescent="0.25">
      <c r="A101" s="1" t="s">
        <v>108</v>
      </c>
      <c r="B101" s="1" t="s">
        <v>15</v>
      </c>
      <c r="C101" s="1">
        <v>23</v>
      </c>
      <c r="D101" s="1">
        <v>34</v>
      </c>
      <c r="E101" s="1">
        <v>37</v>
      </c>
      <c r="F101" s="1">
        <v>21</v>
      </c>
      <c r="G101" s="1">
        <f t="shared" si="3"/>
        <v>84</v>
      </c>
      <c r="H101" s="3">
        <f t="shared" si="4"/>
        <v>44.5</v>
      </c>
      <c r="I101" s="1" t="str">
        <f t="shared" si="8"/>
        <v>E</v>
      </c>
      <c r="J101" s="1" t="str">
        <f>VLOOKUP(I101, Grade!A:B, 2, FALSE)</f>
        <v>Pass</v>
      </c>
    </row>
    <row r="102" spans="1:10" x14ac:dyDescent="0.25">
      <c r="A102" s="12"/>
      <c r="B102" s="13" t="s">
        <v>131</v>
      </c>
      <c r="C102" s="13">
        <f>MAX(C2:C101)</f>
        <v>90</v>
      </c>
      <c r="D102" s="13">
        <f>MAX(D2:D101)</f>
        <v>85</v>
      </c>
      <c r="E102" s="13">
        <f>MAX(E2:E101)</f>
        <v>92</v>
      </c>
      <c r="F102" s="13">
        <f>MAX(F2:F101)</f>
        <v>24</v>
      </c>
      <c r="G102" s="13">
        <f>MAX(G2:G101)</f>
        <v>96</v>
      </c>
      <c r="H102" s="14"/>
      <c r="I102" s="12"/>
      <c r="J102" s="12"/>
    </row>
    <row r="103" spans="1:10" x14ac:dyDescent="0.25">
      <c r="A103" s="12"/>
      <c r="B103" s="13" t="s">
        <v>132</v>
      </c>
      <c r="C103" s="13">
        <f>MIN(C2:C101)</f>
        <v>8</v>
      </c>
      <c r="D103" s="13">
        <f t="shared" ref="D103:G103" si="9">MIN(D2:D101)</f>
        <v>0</v>
      </c>
      <c r="E103" s="13">
        <f t="shared" si="9"/>
        <v>21</v>
      </c>
      <c r="F103" s="13">
        <f t="shared" si="9"/>
        <v>7</v>
      </c>
      <c r="G103" s="13">
        <f t="shared" si="9"/>
        <v>28</v>
      </c>
      <c r="H103" s="14"/>
      <c r="I103" s="12"/>
      <c r="J103" s="12"/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C9" sqref="C9"/>
    </sheetView>
  </sheetViews>
  <sheetFormatPr defaultRowHeight="14.4" x14ac:dyDescent="0.3"/>
  <cols>
    <col min="1" max="1" width="8.77734375" customWidth="1"/>
    <col min="2" max="2" width="20.44140625" customWidth="1"/>
  </cols>
  <sheetData>
    <row r="1" spans="1:2" s="16" customFormat="1" x14ac:dyDescent="0.3">
      <c r="A1" s="15" t="s">
        <v>109</v>
      </c>
      <c r="B1" s="15" t="s">
        <v>110</v>
      </c>
    </row>
    <row r="2" spans="1:2" x14ac:dyDescent="0.3">
      <c r="A2" s="17" t="s">
        <v>111</v>
      </c>
      <c r="B2" s="17" t="s">
        <v>112</v>
      </c>
    </row>
    <row r="3" spans="1:2" x14ac:dyDescent="0.3">
      <c r="A3" s="17" t="s">
        <v>113</v>
      </c>
      <c r="B3" s="17" t="s">
        <v>114</v>
      </c>
    </row>
    <row r="4" spans="1:2" x14ac:dyDescent="0.3">
      <c r="A4" s="17" t="s">
        <v>115</v>
      </c>
      <c r="B4" s="17" t="s">
        <v>116</v>
      </c>
    </row>
    <row r="5" spans="1:2" x14ac:dyDescent="0.3">
      <c r="A5" s="17" t="s">
        <v>117</v>
      </c>
      <c r="B5" s="17" t="s">
        <v>118</v>
      </c>
    </row>
    <row r="6" spans="1:2" x14ac:dyDescent="0.3">
      <c r="A6" s="17" t="s">
        <v>119</v>
      </c>
      <c r="B6" s="17" t="s">
        <v>120</v>
      </c>
    </row>
    <row r="7" spans="1:2" x14ac:dyDescent="0.3">
      <c r="A7" s="17" t="s">
        <v>121</v>
      </c>
      <c r="B7" s="17" t="s">
        <v>122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349D-5265-4B19-BFCF-52C9971936EF}">
  <dimension ref="A1:J14"/>
  <sheetViews>
    <sheetView workbookViewId="0">
      <selection activeCell="N23" sqref="N23"/>
    </sheetView>
  </sheetViews>
  <sheetFormatPr defaultRowHeight="13.8" x14ac:dyDescent="0.25"/>
  <cols>
    <col min="1" max="7" width="8.88671875" style="1"/>
    <col min="8" max="8" width="8.88671875" style="3"/>
    <col min="9" max="9" width="8.88671875" style="1"/>
    <col min="10" max="10" width="8.88671875" style="4"/>
    <col min="11" max="16384" width="8.88671875" style="1"/>
  </cols>
  <sheetData>
    <row r="1" spans="1:10" x14ac:dyDescent="0.25">
      <c r="A1" s="2" t="s">
        <v>123</v>
      </c>
      <c r="B1" s="2"/>
      <c r="C1" s="2"/>
      <c r="D1" s="2"/>
      <c r="E1" s="2"/>
      <c r="H1" s="1"/>
    </row>
    <row r="2" spans="1:10" x14ac:dyDescent="0.25">
      <c r="A2" s="2" t="s">
        <v>124</v>
      </c>
      <c r="B2" s="2"/>
      <c r="C2" s="2"/>
      <c r="D2" s="2"/>
      <c r="E2" s="2"/>
    </row>
    <row r="4" spans="1:10" x14ac:dyDescent="0.25">
      <c r="A4" s="5" t="s">
        <v>125</v>
      </c>
      <c r="B4" s="5"/>
      <c r="C4" s="5"/>
      <c r="D4" s="5"/>
      <c r="E4" s="5"/>
      <c r="F4" s="5"/>
      <c r="G4" s="5"/>
      <c r="H4" s="5"/>
      <c r="I4" s="5"/>
      <c r="J4" s="4">
        <f>MAX(Data!C2:C101)</f>
        <v>90</v>
      </c>
    </row>
    <row r="5" spans="1:10" x14ac:dyDescent="0.25">
      <c r="A5" s="6"/>
      <c r="B5" s="6"/>
      <c r="C5" s="6"/>
      <c r="D5" s="6"/>
      <c r="E5" s="6"/>
      <c r="F5" s="6"/>
      <c r="G5" s="6"/>
      <c r="H5" s="7"/>
      <c r="I5" s="6"/>
    </row>
    <row r="6" spans="1:10" x14ac:dyDescent="0.25">
      <c r="A6" s="5" t="s">
        <v>127</v>
      </c>
      <c r="B6" s="5"/>
      <c r="C6" s="5"/>
      <c r="D6" s="5"/>
      <c r="E6" s="5"/>
      <c r="F6" s="5"/>
      <c r="G6" s="5"/>
      <c r="H6" s="5"/>
      <c r="I6" s="5"/>
      <c r="J6" s="4">
        <f>MIN(Data!D2:D101)</f>
        <v>0</v>
      </c>
    </row>
    <row r="7" spans="1:10" x14ac:dyDescent="0.25">
      <c r="A7" s="6"/>
      <c r="B7" s="6"/>
      <c r="C7" s="6"/>
      <c r="D7" s="6"/>
      <c r="E7" s="6"/>
      <c r="F7" s="6"/>
      <c r="G7" s="6"/>
      <c r="H7" s="7"/>
      <c r="I7" s="6"/>
    </row>
    <row r="8" spans="1:10" x14ac:dyDescent="0.25">
      <c r="A8" s="5" t="s">
        <v>126</v>
      </c>
      <c r="B8" s="5"/>
      <c r="C8" s="5"/>
      <c r="D8" s="5"/>
      <c r="E8" s="5"/>
      <c r="F8" s="5"/>
      <c r="G8" s="5"/>
      <c r="H8" s="5"/>
      <c r="I8" s="5"/>
      <c r="J8" s="3">
        <f>AVERAGE(Data!E2:E101)</f>
        <v>57.4</v>
      </c>
    </row>
    <row r="9" spans="1:10" x14ac:dyDescent="0.25">
      <c r="A9" s="6"/>
      <c r="B9" s="6"/>
      <c r="C9" s="6"/>
      <c r="D9" s="6"/>
      <c r="E9" s="6"/>
      <c r="F9" s="6"/>
      <c r="G9" s="6"/>
      <c r="H9" s="7"/>
      <c r="I9" s="6"/>
      <c r="J9" s="3"/>
    </row>
    <row r="10" spans="1:10" x14ac:dyDescent="0.25">
      <c r="A10" s="5" t="s">
        <v>128</v>
      </c>
      <c r="B10" s="5"/>
      <c r="C10" s="5"/>
      <c r="D10" s="5"/>
      <c r="E10" s="5"/>
      <c r="F10" s="5"/>
      <c r="G10" s="5"/>
      <c r="H10" s="5"/>
      <c r="I10" s="5"/>
      <c r="J10" s="3">
        <f>AVERAGE(Data!G2:G101)</f>
        <v>61.68</v>
      </c>
    </row>
    <row r="11" spans="1:10" x14ac:dyDescent="0.25">
      <c r="A11" s="6"/>
      <c r="B11" s="6"/>
      <c r="C11" s="6"/>
      <c r="D11" s="6"/>
      <c r="E11" s="6"/>
      <c r="F11" s="6"/>
      <c r="G11" s="6"/>
      <c r="H11" s="7"/>
      <c r="I11" s="6"/>
    </row>
    <row r="12" spans="1:10" ht="15" customHeight="1" x14ac:dyDescent="0.25">
      <c r="A12" s="8" t="s">
        <v>133</v>
      </c>
      <c r="B12" s="8"/>
      <c r="C12" s="8"/>
      <c r="D12" s="8"/>
      <c r="E12" s="8"/>
      <c r="F12" s="8"/>
      <c r="G12" s="8"/>
      <c r="H12" s="8"/>
      <c r="I12" s="8"/>
      <c r="J12" s="4">
        <f>COUNTIFS(Data!B:B, "MECH", Data!I:I, "D")</f>
        <v>8</v>
      </c>
    </row>
    <row r="13" spans="1:10" x14ac:dyDescent="0.25">
      <c r="A13" s="6"/>
      <c r="B13" s="6"/>
      <c r="C13" s="6"/>
      <c r="D13" s="6"/>
      <c r="E13" s="6"/>
      <c r="F13" s="6"/>
      <c r="G13" s="6"/>
      <c r="H13" s="7"/>
      <c r="I13" s="6"/>
    </row>
    <row r="14" spans="1:10" ht="15" customHeight="1" x14ac:dyDescent="0.25">
      <c r="A14" s="8" t="s">
        <v>134</v>
      </c>
      <c r="B14" s="8"/>
      <c r="C14" s="8"/>
      <c r="D14" s="8"/>
      <c r="E14" s="8"/>
      <c r="F14" s="8"/>
      <c r="G14" s="8"/>
      <c r="H14" s="8"/>
      <c r="I14" s="8"/>
      <c r="J14" s="4">
        <f>COUNTIFS(Data!B:B, "cs", Data!I:I, "C")</f>
        <v>6</v>
      </c>
    </row>
  </sheetData>
  <mergeCells count="8">
    <mergeCell ref="A4:I4"/>
    <mergeCell ref="A8:I8"/>
    <mergeCell ref="A6:I6"/>
    <mergeCell ref="A10:I10"/>
    <mergeCell ref="A12:I12"/>
    <mergeCell ref="A14:I14"/>
    <mergeCell ref="A1:E1"/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Grade</vt:lpstr>
      <vt:lpstr>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Vardhini Kumaar</cp:lastModifiedBy>
  <dcterms:created xsi:type="dcterms:W3CDTF">2023-09-22T09:55:23Z</dcterms:created>
  <dcterms:modified xsi:type="dcterms:W3CDTF">2024-09-25T09:22:04Z</dcterms:modified>
</cp:coreProperties>
</file>