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rontiers_Manuscript_2022\CVG_Data\Sequencher_Program_Output 2021\"/>
    </mc:Choice>
  </mc:AlternateContent>
  <xr:revisionPtr revIDLastSave="0" documentId="13_ncr:1_{9B8580A3-2E67-460E-9E71-80214B2553D1}" xr6:coauthVersionLast="47" xr6:coauthVersionMax="47" xr10:uidLastSave="{00000000-0000-0000-0000-000000000000}"/>
  <bookViews>
    <workbookView xWindow="-120" yWindow="-120" windowWidth="29040" windowHeight="15720" xr2:uid="{D09D6FC0-7BDC-4417-B2CE-98D24B1E2A52}"/>
  </bookViews>
  <sheets>
    <sheet name="TranslatedVarianceTable_2110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3" i="1" l="1"/>
  <c r="D38" i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4" i="1"/>
  <c r="D5" i="1" s="1"/>
  <c r="D6" i="1" s="1"/>
  <c r="D7" i="1" s="1"/>
  <c r="N102" i="1"/>
  <c r="M102" i="1"/>
  <c r="R40" i="1"/>
  <c r="R41" i="1" s="1"/>
  <c r="R42" i="1" s="1"/>
  <c r="R43" i="1" s="1"/>
  <c r="R44" i="1" s="1"/>
  <c r="R45" i="1" s="1"/>
  <c r="R46" i="1" s="1"/>
  <c r="R47" i="1" s="1"/>
  <c r="R48" i="1" s="1"/>
  <c r="N100" i="1"/>
  <c r="M100" i="1"/>
  <c r="H102" i="1"/>
  <c r="I102" i="1"/>
  <c r="H100" i="1"/>
  <c r="I100" i="1"/>
  <c r="J95" i="1"/>
  <c r="J93" i="1"/>
  <c r="M95" i="1"/>
  <c r="M93" i="1"/>
  <c r="R49" i="1" l="1"/>
  <c r="R50" i="1" s="1"/>
  <c r="R51" i="1" s="1"/>
  <c r="P95" i="1"/>
  <c r="L102" i="1"/>
  <c r="L100" i="1"/>
  <c r="J100" i="1"/>
  <c r="J102" i="1"/>
  <c r="R52" i="1" l="1"/>
  <c r="R53" i="1" s="1"/>
  <c r="R54" i="1" l="1"/>
  <c r="R55" i="1" s="1"/>
  <c r="R56" i="1" l="1"/>
  <c r="R57" i="1" s="1"/>
  <c r="R58" i="1" s="1"/>
  <c r="R59" i="1" s="1"/>
  <c r="R60" i="1" s="1"/>
  <c r="R61" i="1" s="1"/>
  <c r="R62" i="1" s="1"/>
  <c r="R63" i="1" s="1"/>
  <c r="R64" i="1" s="1"/>
  <c r="R65" i="1" l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979585-603E-4A3B-932E-D3F381A2AB0D}" keepAlive="1" name="Query - TranslatedVarianceTable_211012-1803" description="Connection to the 'TranslatedVarianceTable_211012-1803' query in the workbook." type="5" refreshedVersion="0" background="1">
    <dbPr connection="Provider=Microsoft.Mashup.OleDb.1;Data Source=$Workbook$;Location=TranslatedVarianceTable_211012-1803;Extended Properties=&quot;&quot;" command="SELECT * FROM [TranslatedVarianceTable_211012-1803]"/>
  </connection>
  <connection id="2" xr16:uid="{B76F5B89-74E1-4F8B-98C3-AF7BC58A64F8}" keepAlive="1" name="Query - TranslatedVarianceTable_211012-1803 (2)" description="Connection to the 'TranslatedVarianceTable_211012-1803 (2)' query in the workbook." type="5" refreshedVersion="7" background="1" saveData="1">
    <dbPr connection="Provider=Microsoft.Mashup.OleDb.1;Data Source=$Workbook$;Location=&quot;TranslatedVarianceTable_211012-1803 (2)&quot;;Extended Properties=&quot;&quot;" command="SELECT * FROM [TranslatedVarianceTable_211012-1803 (2)]"/>
  </connection>
</connections>
</file>

<file path=xl/sharedStrings.xml><?xml version="1.0" encoding="utf-8"?>
<sst xmlns="http://schemas.openxmlformats.org/spreadsheetml/2006/main" count="1231" uniqueCount="281">
  <si>
    <t>For research purposes only. Not intended for clinical use.</t>
  </si>
  <si>
    <t/>
  </si>
  <si>
    <t>Date:</t>
  </si>
  <si>
    <t>October 12, 2021</t>
  </si>
  <si>
    <t>Contig Name:</t>
  </si>
  <si>
    <t>4213-1(OX).fasta</t>
  </si>
  <si>
    <t>OX20-8</t>
  </si>
  <si>
    <t>Comparison Range:</t>
  </si>
  <si>
    <t>Unfiltered</t>
  </si>
  <si>
    <t>Base Positions:</t>
  </si>
  <si>
    <t>1..1413</t>
  </si>
  <si>
    <t>Amino Acid Positions:</t>
  </si>
  <si>
    <t>1..471</t>
  </si>
  <si>
    <t>Sequence Name</t>
  </si>
  <si>
    <t>Comparison Range Coverage</t>
  </si>
  <si>
    <t>Differences</t>
  </si>
  <si>
    <t>[ 1..1413 ]</t>
  </si>
  <si>
    <t>0</t>
  </si>
  <si>
    <t>4213-1(OX)</t>
  </si>
  <si>
    <t>PI105B</t>
  </si>
  <si>
    <t>85</t>
  </si>
  <si>
    <t>4213-32(105B)</t>
  </si>
  <si>
    <t>WMS-82</t>
  </si>
  <si>
    <t>First base in Codon</t>
  </si>
  <si>
    <t>Amino Acid</t>
  </si>
  <si>
    <t>7</t>
  </si>
  <si>
    <t>TAT</t>
  </si>
  <si>
    <t>3</t>
  </si>
  <si>
    <t>Y</t>
  </si>
  <si>
    <t>TCT</t>
  </si>
  <si>
    <t>S</t>
  </si>
  <si>
    <t>2</t>
  </si>
  <si>
    <t>16</t>
  </si>
  <si>
    <t>GCT</t>
  </si>
  <si>
    <t>6</t>
  </si>
  <si>
    <t>A</t>
  </si>
  <si>
    <t>GTT</t>
  </si>
  <si>
    <t>V</t>
  </si>
  <si>
    <t>31</t>
  </si>
  <si>
    <t>AAG</t>
  </si>
  <si>
    <t>11</t>
  </si>
  <si>
    <t>K</t>
  </si>
  <si>
    <t>ATG</t>
  </si>
  <si>
    <t>M</t>
  </si>
  <si>
    <t>55</t>
  </si>
  <si>
    <t>AGG</t>
  </si>
  <si>
    <t>19</t>
  </si>
  <si>
    <t>R</t>
  </si>
  <si>
    <t>109</t>
  </si>
  <si>
    <t>TTG</t>
  </si>
  <si>
    <t>37</t>
  </si>
  <si>
    <t>L</t>
  </si>
  <si>
    <t>TCG</t>
  </si>
  <si>
    <t>250</t>
  </si>
  <si>
    <t>84</t>
  </si>
  <si>
    <t>:::</t>
  </si>
  <si>
    <t>253</t>
  </si>
  <si>
    <t>GCA</t>
  </si>
  <si>
    <t>256</t>
  </si>
  <si>
    <t>CCA</t>
  </si>
  <si>
    <t>86</t>
  </si>
  <si>
    <t>P</t>
  </si>
  <si>
    <t>259</t>
  </si>
  <si>
    <t>TTT</t>
  </si>
  <si>
    <t>87</t>
  </si>
  <si>
    <t>F</t>
  </si>
  <si>
    <t>262</t>
  </si>
  <si>
    <t>TCA</t>
  </si>
  <si>
    <t>88</t>
  </si>
  <si>
    <t>265</t>
  </si>
  <si>
    <t>CAA</t>
  </si>
  <si>
    <t>89</t>
  </si>
  <si>
    <t>Q</t>
  </si>
  <si>
    <t>268</t>
  </si>
  <si>
    <t>CTG</t>
  </si>
  <si>
    <t>90</t>
  </si>
  <si>
    <t>271</t>
  </si>
  <si>
    <t>GAA</t>
  </si>
  <si>
    <t>91</t>
  </si>
  <si>
    <t>E</t>
  </si>
  <si>
    <t>274</t>
  </si>
  <si>
    <t>ACG</t>
  </si>
  <si>
    <t>92</t>
  </si>
  <si>
    <t>T</t>
  </si>
  <si>
    <t>277</t>
  </si>
  <si>
    <t>93</t>
  </si>
  <si>
    <t>280</t>
  </si>
  <si>
    <t>CCT</t>
  </si>
  <si>
    <t>94</t>
  </si>
  <si>
    <t>283</t>
  </si>
  <si>
    <t>95</t>
  </si>
  <si>
    <t>286</t>
  </si>
  <si>
    <t>96</t>
  </si>
  <si>
    <t>289</t>
  </si>
  <si>
    <t>GTC</t>
  </si>
  <si>
    <t>97</t>
  </si>
  <si>
    <t>292</t>
  </si>
  <si>
    <t>CAG</t>
  </si>
  <si>
    <t>98</t>
  </si>
  <si>
    <t>295</t>
  </si>
  <si>
    <t>AGT</t>
  </si>
  <si>
    <t>99</t>
  </si>
  <si>
    <t>298</t>
  </si>
  <si>
    <t>CTT</t>
  </si>
  <si>
    <t>100</t>
  </si>
  <si>
    <t>301</t>
  </si>
  <si>
    <t>101</t>
  </si>
  <si>
    <t>304</t>
  </si>
  <si>
    <t>102</t>
  </si>
  <si>
    <t>307</t>
  </si>
  <si>
    <t>103</t>
  </si>
  <si>
    <t>310</t>
  </si>
  <si>
    <t>GTG</t>
  </si>
  <si>
    <t>104</t>
  </si>
  <si>
    <t>313</t>
  </si>
  <si>
    <t>CCC</t>
  </si>
  <si>
    <t>105</t>
  </si>
  <si>
    <t>316</t>
  </si>
  <si>
    <t>106</t>
  </si>
  <si>
    <t>319</t>
  </si>
  <si>
    <t>107</t>
  </si>
  <si>
    <t>322</t>
  </si>
  <si>
    <t>108</t>
  </si>
  <si>
    <t>325</t>
  </si>
  <si>
    <t>AGC</t>
  </si>
  <si>
    <t>328</t>
  </si>
  <si>
    <t>110</t>
  </si>
  <si>
    <t>331</t>
  </si>
  <si>
    <t>111</t>
  </si>
  <si>
    <t>334</t>
  </si>
  <si>
    <t>AAA</t>
  </si>
  <si>
    <t>112</t>
  </si>
  <si>
    <t>379</t>
  </si>
  <si>
    <t>AGA</t>
  </si>
  <si>
    <t>127</t>
  </si>
  <si>
    <t>GGA</t>
  </si>
  <si>
    <t>G</t>
  </si>
  <si>
    <t>382</t>
  </si>
  <si>
    <t>CAT</t>
  </si>
  <si>
    <t>128</t>
  </si>
  <si>
    <t>H</t>
  </si>
  <si>
    <t>409</t>
  </si>
  <si>
    <t>137</t>
  </si>
  <si>
    <t>421</t>
  </si>
  <si>
    <t>141</t>
  </si>
  <si>
    <t>430</t>
  </si>
  <si>
    <t>AAC</t>
  </si>
  <si>
    <t>144</t>
  </si>
  <si>
    <t>N</t>
  </si>
  <si>
    <t>TAC</t>
  </si>
  <si>
    <t>469</t>
  </si>
  <si>
    <t>ACC</t>
  </si>
  <si>
    <t>157</t>
  </si>
  <si>
    <t>475</t>
  </si>
  <si>
    <t>GGC</t>
  </si>
  <si>
    <t>159</t>
  </si>
  <si>
    <t>TTC</t>
  </si>
  <si>
    <t>481</t>
  </si>
  <si>
    <t>GGG</t>
  </si>
  <si>
    <t>161</t>
  </si>
  <si>
    <t>529</t>
  </si>
  <si>
    <t>177</t>
  </si>
  <si>
    <t>535</t>
  </si>
  <si>
    <t>179</t>
  </si>
  <si>
    <t>CCG</t>
  </si>
  <si>
    <t>604</t>
  </si>
  <si>
    <t>202</t>
  </si>
  <si>
    <t>CAC</t>
  </si>
  <si>
    <t>658</t>
  </si>
  <si>
    <t>220</t>
  </si>
  <si>
    <t>664</t>
  </si>
  <si>
    <t>CGT</t>
  </si>
  <si>
    <t>222</t>
  </si>
  <si>
    <t>676</t>
  </si>
  <si>
    <t>226</t>
  </si>
  <si>
    <t>703</t>
  </si>
  <si>
    <t>235</t>
  </si>
  <si>
    <t>TGC</t>
  </si>
  <si>
    <t>C</t>
  </si>
  <si>
    <t>745</t>
  </si>
  <si>
    <t>TGG</t>
  </si>
  <si>
    <t>249</t>
  </si>
  <si>
    <t>W</t>
  </si>
  <si>
    <t>808</t>
  </si>
  <si>
    <t>GAT</t>
  </si>
  <si>
    <t>270</t>
  </si>
  <si>
    <t>D</t>
  </si>
  <si>
    <t>GGT</t>
  </si>
  <si>
    <t>841</t>
  </si>
  <si>
    <t>281</t>
  </si>
  <si>
    <t>ACT</t>
  </si>
  <si>
    <t>862</t>
  </si>
  <si>
    <t>288</t>
  </si>
  <si>
    <t>868</t>
  </si>
  <si>
    <t>290</t>
  </si>
  <si>
    <t>871</t>
  </si>
  <si>
    <t>291</t>
  </si>
  <si>
    <t>898</t>
  </si>
  <si>
    <t>300</t>
  </si>
  <si>
    <t>907</t>
  </si>
  <si>
    <t>303</t>
  </si>
  <si>
    <t>913</t>
  </si>
  <si>
    <t>ATT</t>
  </si>
  <si>
    <t>305</t>
  </si>
  <si>
    <t>I</t>
  </si>
  <si>
    <t>919</t>
  </si>
  <si>
    <t>928</t>
  </si>
  <si>
    <t>937</t>
  </si>
  <si>
    <t>940</t>
  </si>
  <si>
    <t>314</t>
  </si>
  <si>
    <t>TCC</t>
  </si>
  <si>
    <t>952</t>
  </si>
  <si>
    <t>318</t>
  </si>
  <si>
    <t>GCC</t>
  </si>
  <si>
    <t>955</t>
  </si>
  <si>
    <t>958</t>
  </si>
  <si>
    <t>CGA</t>
  </si>
  <si>
    <t>320</t>
  </si>
  <si>
    <t>991</t>
  </si>
  <si>
    <t>GCG</t>
  </si>
  <si>
    <t>1,033</t>
  </si>
  <si>
    <t>345</t>
  </si>
  <si>
    <t>1,042</t>
  </si>
  <si>
    <t>CTC</t>
  </si>
  <si>
    <t>348</t>
  </si>
  <si>
    <t>1,045</t>
  </si>
  <si>
    <t>GAG</t>
  </si>
  <si>
    <t>349</t>
  </si>
  <si>
    <t>1,054</t>
  </si>
  <si>
    <t>352</t>
  </si>
  <si>
    <t>GAC</t>
  </si>
  <si>
    <t>1,057</t>
  </si>
  <si>
    <t>353</t>
  </si>
  <si>
    <t>1,060</t>
  </si>
  <si>
    <t>354</t>
  </si>
  <si>
    <t>1,063</t>
  </si>
  <si>
    <t>355</t>
  </si>
  <si>
    <t>1,069</t>
  </si>
  <si>
    <t>357</t>
  </si>
  <si>
    <t>1,072</t>
  </si>
  <si>
    <t>358</t>
  </si>
  <si>
    <t>1,078</t>
  </si>
  <si>
    <t>360</t>
  </si>
  <si>
    <t>1,153</t>
  </si>
  <si>
    <t>385</t>
  </si>
  <si>
    <t>1,210</t>
  </si>
  <si>
    <t>404</t>
  </si>
  <si>
    <t>1,222</t>
  </si>
  <si>
    <t>408</t>
  </si>
  <si>
    <t>1,315</t>
  </si>
  <si>
    <t>439</t>
  </si>
  <si>
    <t>AAT</t>
  </si>
  <si>
    <t>1,390</t>
  </si>
  <si>
    <t>464</t>
  </si>
  <si>
    <t>1,399</t>
  </si>
  <si>
    <t>467</t>
  </si>
  <si>
    <t>1,402</t>
  </si>
  <si>
    <t>468</t>
  </si>
  <si>
    <t>1,405</t>
  </si>
  <si>
    <t>1,408</t>
  </si>
  <si>
    <t>470</t>
  </si>
  <si>
    <t>Total Differences</t>
  </si>
  <si>
    <t>170</t>
  </si>
  <si>
    <t>Compare Translation to Top Sequence: OX20-8</t>
  </si>
  <si>
    <t># of Variants</t>
  </si>
  <si>
    <t>Coverage: Complete</t>
  </si>
  <si>
    <t>Correction for 105B deletion Amino Acid</t>
  </si>
  <si>
    <t>Deletion Area</t>
  </si>
  <si>
    <t xml:space="preserve">Rest of Protein </t>
  </si>
  <si>
    <t xml:space="preserve">Rest of protein </t>
  </si>
  <si>
    <t>% Serine less</t>
  </si>
  <si>
    <t>Total Serine</t>
  </si>
  <si>
    <t>Hight PROFbval</t>
  </si>
  <si>
    <t>intermediate PROFbval</t>
  </si>
  <si>
    <t>Low PROFbval</t>
  </si>
  <si>
    <t>Active site (intermediate PROFbval)</t>
  </si>
  <si>
    <t xml:space="preserve">Comments </t>
  </si>
  <si>
    <t>Legend</t>
  </si>
  <si>
    <t>deletions</t>
  </si>
  <si>
    <t xml:space="preserve">with deletion </t>
  </si>
  <si>
    <t>53 Non-Synonimous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</si>
</sst>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/>
    <xf numFmtId="0" fontId="4" fillId="5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77C7-40E9-47FD-9A86-24F214C13CD9}">
  <dimension ref="A1:S102"/>
  <sheetViews>
    <sheetView tabSelected="1" topLeftCell="C1" zoomScale="60" zoomScaleNormal="60" workbookViewId="0">
      <pane ySplit="1" topLeftCell="A2" activePane="bottomLeft" state="frozen"/>
      <selection pane="bottomLeft" activeCell="T1" sqref="T1:AI1048576"/>
    </sheetView>
  </sheetViews>
  <sheetFormatPr defaultRowHeight="15" x14ac:dyDescent="0.25"/>
  <cols>
    <col min="1" max="1" width="23.42578125" customWidth="1"/>
    <col min="2" max="2" width="25.5703125" customWidth="1"/>
    <col min="3" max="3" width="23.85546875" customWidth="1"/>
    <col min="4" max="4" width="19.85546875" customWidth="1"/>
    <col min="5" max="5" width="18.7109375" customWidth="1"/>
    <col min="6" max="6" width="12.140625" customWidth="1"/>
    <col min="7" max="7" width="10" customWidth="1"/>
    <col min="9" max="9" width="12.7109375" customWidth="1"/>
    <col min="10" max="10" width="19.5703125" customWidth="1"/>
    <col min="11" max="11" width="20.85546875" customWidth="1"/>
    <col min="12" max="12" width="13.140625" customWidth="1"/>
    <col min="13" max="13" width="20.5703125" customWidth="1"/>
    <col min="14" max="14" width="20.140625" customWidth="1"/>
    <col min="15" max="15" width="9.85546875" customWidth="1"/>
    <col min="16" max="17" width="13.42578125" customWidth="1"/>
    <col min="18" max="18" width="19.85546875" customWidth="1"/>
    <col min="19" max="19" width="28.140625" customWidth="1"/>
  </cols>
  <sheetData>
    <row r="1" spans="1:19" ht="31.5" customHeight="1" x14ac:dyDescent="0.25">
      <c r="A1" s="31" t="s">
        <v>0</v>
      </c>
      <c r="B1" s="31"/>
      <c r="C1" t="s">
        <v>1</v>
      </c>
      <c r="D1" t="s">
        <v>1</v>
      </c>
      <c r="E1" s="39" t="s">
        <v>23</v>
      </c>
      <c r="F1" s="39" t="s">
        <v>24</v>
      </c>
      <c r="G1" s="24" t="s">
        <v>6</v>
      </c>
      <c r="H1" s="24" t="s">
        <v>6</v>
      </c>
      <c r="I1" s="24" t="s">
        <v>18</v>
      </c>
      <c r="J1" s="24" t="s">
        <v>18</v>
      </c>
      <c r="K1" s="24" t="s">
        <v>19</v>
      </c>
      <c r="L1" s="24" t="s">
        <v>19</v>
      </c>
      <c r="M1" s="24" t="s">
        <v>21</v>
      </c>
      <c r="N1" s="24" t="s">
        <v>21</v>
      </c>
      <c r="O1" s="24" t="s">
        <v>22</v>
      </c>
      <c r="P1" s="24" t="s">
        <v>22</v>
      </c>
      <c r="Q1" s="39" t="s">
        <v>264</v>
      </c>
      <c r="R1" s="25" t="s">
        <v>266</v>
      </c>
      <c r="S1" s="35" t="s">
        <v>276</v>
      </c>
    </row>
    <row r="2" spans="1:19" x14ac:dyDescent="0.25">
      <c r="A2" t="s">
        <v>2</v>
      </c>
      <c r="B2" t="s">
        <v>3</v>
      </c>
      <c r="C2" t="s">
        <v>1</v>
      </c>
      <c r="D2" t="s">
        <v>1</v>
      </c>
      <c r="E2" s="40"/>
      <c r="F2" s="40"/>
      <c r="G2" s="33" t="s">
        <v>265</v>
      </c>
      <c r="H2" s="34"/>
      <c r="I2" s="33" t="s">
        <v>265</v>
      </c>
      <c r="J2" s="34"/>
      <c r="K2" s="33" t="s">
        <v>265</v>
      </c>
      <c r="L2" s="34"/>
      <c r="M2" s="33" t="s">
        <v>265</v>
      </c>
      <c r="N2" s="34"/>
      <c r="O2" s="33" t="s">
        <v>265</v>
      </c>
      <c r="P2" s="34"/>
      <c r="Q2" s="40"/>
      <c r="R2" s="26"/>
      <c r="S2" s="35"/>
    </row>
    <row r="3" spans="1:19" x14ac:dyDescent="0.25">
      <c r="A3" t="s">
        <v>4</v>
      </c>
      <c r="B3" t="s">
        <v>5</v>
      </c>
      <c r="C3" t="s">
        <v>1</v>
      </c>
      <c r="D3">
        <v>1</v>
      </c>
      <c r="E3" s="2" t="s">
        <v>25</v>
      </c>
      <c r="F3" s="2" t="s">
        <v>27</v>
      </c>
      <c r="G3" s="2" t="s">
        <v>26</v>
      </c>
      <c r="H3" s="2" t="s">
        <v>28</v>
      </c>
      <c r="I3" s="2" t="s">
        <v>26</v>
      </c>
      <c r="J3" s="2" t="s">
        <v>28</v>
      </c>
      <c r="K3" s="2" t="s">
        <v>29</v>
      </c>
      <c r="L3" s="2" t="s">
        <v>30</v>
      </c>
      <c r="M3" s="2" t="s">
        <v>29</v>
      </c>
      <c r="N3" s="2" t="s">
        <v>30</v>
      </c>
      <c r="O3" s="2" t="s">
        <v>26</v>
      </c>
      <c r="P3" s="2" t="s">
        <v>28</v>
      </c>
      <c r="Q3" s="2" t="s">
        <v>31</v>
      </c>
      <c r="R3" s="29" t="s">
        <v>27</v>
      </c>
      <c r="S3" s="1" t="s">
        <v>272</v>
      </c>
    </row>
    <row r="4" spans="1:19" ht="14.45" customHeight="1" x14ac:dyDescent="0.25">
      <c r="A4" s="32" t="s">
        <v>263</v>
      </c>
      <c r="B4" s="32"/>
      <c r="D4">
        <f>1+D3</f>
        <v>2</v>
      </c>
      <c r="E4" s="1" t="s">
        <v>32</v>
      </c>
      <c r="F4" s="1" t="s">
        <v>34</v>
      </c>
      <c r="G4" s="1" t="s">
        <v>33</v>
      </c>
      <c r="H4" s="1" t="s">
        <v>35</v>
      </c>
      <c r="I4" s="4" t="s">
        <v>33</v>
      </c>
      <c r="J4" s="4" t="s">
        <v>35</v>
      </c>
      <c r="K4" s="4" t="s">
        <v>36</v>
      </c>
      <c r="L4" s="4" t="s">
        <v>37</v>
      </c>
      <c r="M4" s="1" t="s">
        <v>36</v>
      </c>
      <c r="N4" s="1" t="s">
        <v>37</v>
      </c>
      <c r="O4" s="1" t="s">
        <v>33</v>
      </c>
      <c r="P4" s="1" t="s">
        <v>35</v>
      </c>
      <c r="Q4" s="1" t="s">
        <v>31</v>
      </c>
      <c r="R4" s="29" t="s">
        <v>34</v>
      </c>
      <c r="S4" s="15"/>
    </row>
    <row r="5" spans="1:19" x14ac:dyDescent="0.25">
      <c r="A5" t="s">
        <v>7</v>
      </c>
      <c r="B5" t="s">
        <v>8</v>
      </c>
      <c r="C5" t="s">
        <v>1</v>
      </c>
      <c r="D5">
        <f t="shared" ref="D5:D7" si="0">1+D4</f>
        <v>3</v>
      </c>
      <c r="E5" s="1" t="s">
        <v>38</v>
      </c>
      <c r="F5" s="1" t="s">
        <v>40</v>
      </c>
      <c r="G5" s="1" t="s">
        <v>39</v>
      </c>
      <c r="H5" s="1" t="s">
        <v>41</v>
      </c>
      <c r="I5" s="4" t="s">
        <v>39</v>
      </c>
      <c r="J5" s="4" t="s">
        <v>41</v>
      </c>
      <c r="K5" s="4" t="s">
        <v>42</v>
      </c>
      <c r="L5" s="4" t="s">
        <v>43</v>
      </c>
      <c r="M5" s="1" t="s">
        <v>42</v>
      </c>
      <c r="N5" s="1" t="s">
        <v>43</v>
      </c>
      <c r="O5" s="1" t="s">
        <v>39</v>
      </c>
      <c r="P5" s="1" t="s">
        <v>41</v>
      </c>
      <c r="Q5" s="1" t="s">
        <v>31</v>
      </c>
      <c r="R5" s="29" t="s">
        <v>40</v>
      </c>
      <c r="S5" s="15"/>
    </row>
    <row r="6" spans="1:19" x14ac:dyDescent="0.25">
      <c r="A6" t="s">
        <v>9</v>
      </c>
      <c r="B6" t="s">
        <v>10</v>
      </c>
      <c r="C6" t="s">
        <v>1</v>
      </c>
      <c r="D6">
        <f t="shared" si="0"/>
        <v>4</v>
      </c>
      <c r="E6" s="1" t="s">
        <v>44</v>
      </c>
      <c r="F6" s="1" t="s">
        <v>46</v>
      </c>
      <c r="G6" s="1" t="s">
        <v>45</v>
      </c>
      <c r="H6" s="1" t="s">
        <v>47</v>
      </c>
      <c r="I6" s="4" t="s">
        <v>45</v>
      </c>
      <c r="J6" s="4" t="s">
        <v>47</v>
      </c>
      <c r="K6" s="4" t="s">
        <v>39</v>
      </c>
      <c r="L6" s="4" t="s">
        <v>41</v>
      </c>
      <c r="M6" s="1" t="s">
        <v>39</v>
      </c>
      <c r="N6" s="1" t="s">
        <v>41</v>
      </c>
      <c r="O6" s="1" t="s">
        <v>45</v>
      </c>
      <c r="P6" s="1" t="s">
        <v>47</v>
      </c>
      <c r="Q6" s="1" t="s">
        <v>31</v>
      </c>
      <c r="R6" s="29">
        <v>19</v>
      </c>
      <c r="S6" s="15"/>
    </row>
    <row r="7" spans="1:19" x14ac:dyDescent="0.25">
      <c r="A7" t="s">
        <v>11</v>
      </c>
      <c r="B7" t="s">
        <v>12</v>
      </c>
      <c r="C7" t="s">
        <v>1</v>
      </c>
      <c r="D7">
        <f t="shared" si="0"/>
        <v>5</v>
      </c>
      <c r="E7" s="1">
        <v>109</v>
      </c>
      <c r="F7" s="1" t="s">
        <v>50</v>
      </c>
      <c r="G7" s="1" t="s">
        <v>49</v>
      </c>
      <c r="H7" s="1" t="s">
        <v>51</v>
      </c>
      <c r="I7" s="4" t="s">
        <v>49</v>
      </c>
      <c r="J7" s="4" t="s">
        <v>51</v>
      </c>
      <c r="K7" s="4" t="s">
        <v>52</v>
      </c>
      <c r="L7" s="4" t="s">
        <v>30</v>
      </c>
      <c r="M7" s="1" t="s">
        <v>52</v>
      </c>
      <c r="N7" s="1" t="s">
        <v>30</v>
      </c>
      <c r="O7" s="1" t="s">
        <v>49</v>
      </c>
      <c r="P7" s="1" t="s">
        <v>51</v>
      </c>
      <c r="Q7" s="1" t="s">
        <v>31</v>
      </c>
      <c r="R7" s="29">
        <v>37</v>
      </c>
      <c r="S7" s="15"/>
    </row>
    <row r="8" spans="1:19" x14ac:dyDescent="0.25">
      <c r="A8" t="s">
        <v>1</v>
      </c>
      <c r="B8" t="s">
        <v>1</v>
      </c>
      <c r="C8" t="s">
        <v>1</v>
      </c>
      <c r="D8" t="s">
        <v>1</v>
      </c>
      <c r="E8" s="27" t="s">
        <v>53</v>
      </c>
      <c r="F8" s="27" t="s">
        <v>54</v>
      </c>
      <c r="G8" s="27" t="s">
        <v>33</v>
      </c>
      <c r="H8" s="27" t="s">
        <v>35</v>
      </c>
      <c r="I8" s="27" t="s">
        <v>33</v>
      </c>
      <c r="J8" s="27" t="s">
        <v>35</v>
      </c>
      <c r="K8" s="27" t="s">
        <v>55</v>
      </c>
      <c r="L8" s="27" t="s">
        <v>1</v>
      </c>
      <c r="M8" s="27" t="s">
        <v>55</v>
      </c>
      <c r="N8" s="27" t="s">
        <v>1</v>
      </c>
      <c r="O8" s="27" t="s">
        <v>33</v>
      </c>
      <c r="P8" s="27" t="s">
        <v>35</v>
      </c>
      <c r="Q8" s="27" t="s">
        <v>31</v>
      </c>
      <c r="R8" s="27"/>
      <c r="S8" s="15"/>
    </row>
    <row r="9" spans="1:19" x14ac:dyDescent="0.25">
      <c r="A9" s="1" t="s">
        <v>13</v>
      </c>
      <c r="B9" s="1" t="s">
        <v>14</v>
      </c>
      <c r="C9" s="1" t="s">
        <v>15</v>
      </c>
      <c r="D9" t="s">
        <v>1</v>
      </c>
      <c r="E9" s="27" t="s">
        <v>56</v>
      </c>
      <c r="F9" s="27" t="s">
        <v>20</v>
      </c>
      <c r="G9" s="27" t="s">
        <v>57</v>
      </c>
      <c r="H9" s="27" t="s">
        <v>35</v>
      </c>
      <c r="I9" s="27" t="s">
        <v>57</v>
      </c>
      <c r="J9" s="27" t="s">
        <v>35</v>
      </c>
      <c r="K9" s="27" t="s">
        <v>55</v>
      </c>
      <c r="L9" s="27" t="s">
        <v>1</v>
      </c>
      <c r="M9" s="27" t="s">
        <v>55</v>
      </c>
      <c r="N9" s="27" t="s">
        <v>1</v>
      </c>
      <c r="O9" s="27" t="s">
        <v>57</v>
      </c>
      <c r="P9" s="27" t="s">
        <v>35</v>
      </c>
      <c r="Q9" s="27" t="s">
        <v>31</v>
      </c>
      <c r="R9" s="27"/>
      <c r="S9" s="15"/>
    </row>
    <row r="10" spans="1:19" x14ac:dyDescent="0.25">
      <c r="A10" s="1" t="s">
        <v>6</v>
      </c>
      <c r="B10" s="1" t="s">
        <v>16</v>
      </c>
      <c r="C10" s="1" t="s">
        <v>17</v>
      </c>
      <c r="D10" t="s">
        <v>1</v>
      </c>
      <c r="E10" s="27" t="s">
        <v>58</v>
      </c>
      <c r="F10" s="27" t="s">
        <v>60</v>
      </c>
      <c r="G10" s="27" t="s">
        <v>59</v>
      </c>
      <c r="H10" s="27" t="s">
        <v>61</v>
      </c>
      <c r="I10" s="27" t="s">
        <v>59</v>
      </c>
      <c r="J10" s="27" t="s">
        <v>61</v>
      </c>
      <c r="K10" s="27" t="s">
        <v>55</v>
      </c>
      <c r="L10" s="27" t="s">
        <v>1</v>
      </c>
      <c r="M10" s="27" t="s">
        <v>55</v>
      </c>
      <c r="N10" s="27" t="s">
        <v>1</v>
      </c>
      <c r="O10" s="27" t="s">
        <v>59</v>
      </c>
      <c r="P10" s="27" t="s">
        <v>61</v>
      </c>
      <c r="Q10" s="27" t="s">
        <v>31</v>
      </c>
      <c r="R10" s="27"/>
      <c r="S10" s="15"/>
    </row>
    <row r="11" spans="1:19" x14ac:dyDescent="0.25">
      <c r="A11" s="1" t="s">
        <v>18</v>
      </c>
      <c r="B11" s="1" t="s">
        <v>16</v>
      </c>
      <c r="C11" s="1" t="s">
        <v>17</v>
      </c>
      <c r="D11" t="s">
        <v>1</v>
      </c>
      <c r="E11" s="27" t="s">
        <v>62</v>
      </c>
      <c r="F11" s="27" t="s">
        <v>64</v>
      </c>
      <c r="G11" s="27" t="s">
        <v>63</v>
      </c>
      <c r="H11" s="27" t="s">
        <v>65</v>
      </c>
      <c r="I11" s="27" t="s">
        <v>63</v>
      </c>
      <c r="J11" s="27" t="s">
        <v>65</v>
      </c>
      <c r="K11" s="27" t="s">
        <v>55</v>
      </c>
      <c r="L11" s="27" t="s">
        <v>1</v>
      </c>
      <c r="M11" s="27" t="s">
        <v>55</v>
      </c>
      <c r="N11" s="27" t="s">
        <v>1</v>
      </c>
      <c r="O11" s="27" t="s">
        <v>63</v>
      </c>
      <c r="P11" s="27" t="s">
        <v>65</v>
      </c>
      <c r="Q11" s="27" t="s">
        <v>31</v>
      </c>
      <c r="R11" s="27"/>
      <c r="S11" s="15"/>
    </row>
    <row r="12" spans="1:19" x14ac:dyDescent="0.25">
      <c r="A12" s="1" t="s">
        <v>19</v>
      </c>
      <c r="B12" s="1" t="s">
        <v>16</v>
      </c>
      <c r="C12" s="1" t="s">
        <v>20</v>
      </c>
      <c r="D12" s="28" t="s">
        <v>279</v>
      </c>
      <c r="E12" s="27" t="s">
        <v>66</v>
      </c>
      <c r="F12" s="27" t="s">
        <v>68</v>
      </c>
      <c r="G12" s="27" t="s">
        <v>67</v>
      </c>
      <c r="H12" s="27" t="s">
        <v>30</v>
      </c>
      <c r="I12" s="27" t="s">
        <v>67</v>
      </c>
      <c r="J12" s="27" t="s">
        <v>30</v>
      </c>
      <c r="K12" s="27" t="s">
        <v>55</v>
      </c>
      <c r="L12" s="27" t="s">
        <v>1</v>
      </c>
      <c r="M12" s="27" t="s">
        <v>55</v>
      </c>
      <c r="N12" s="27" t="s">
        <v>1</v>
      </c>
      <c r="O12" s="27" t="s">
        <v>67</v>
      </c>
      <c r="P12" s="27" t="s">
        <v>30</v>
      </c>
      <c r="Q12" s="27" t="s">
        <v>31</v>
      </c>
      <c r="R12" s="27"/>
      <c r="S12" s="15"/>
    </row>
    <row r="13" spans="1:19" x14ac:dyDescent="0.25">
      <c r="A13" s="1" t="s">
        <v>21</v>
      </c>
      <c r="B13" s="1" t="s">
        <v>16</v>
      </c>
      <c r="C13" s="1" t="s">
        <v>20</v>
      </c>
      <c r="D13" s="28" t="s">
        <v>279</v>
      </c>
      <c r="E13" s="27" t="s">
        <v>69</v>
      </c>
      <c r="F13" s="27" t="s">
        <v>71</v>
      </c>
      <c r="G13" s="27" t="s">
        <v>70</v>
      </c>
      <c r="H13" s="27" t="s">
        <v>72</v>
      </c>
      <c r="I13" s="27" t="s">
        <v>70</v>
      </c>
      <c r="J13" s="27" t="s">
        <v>72</v>
      </c>
      <c r="K13" s="27" t="s">
        <v>55</v>
      </c>
      <c r="L13" s="27" t="s">
        <v>1</v>
      </c>
      <c r="M13" s="27" t="s">
        <v>55</v>
      </c>
      <c r="N13" s="27" t="s">
        <v>1</v>
      </c>
      <c r="O13" s="27" t="s">
        <v>70</v>
      </c>
      <c r="P13" s="27" t="s">
        <v>72</v>
      </c>
      <c r="Q13" s="27" t="s">
        <v>31</v>
      </c>
      <c r="R13" s="27"/>
      <c r="S13" s="15"/>
    </row>
    <row r="14" spans="1:19" x14ac:dyDescent="0.25">
      <c r="A14" s="1" t="s">
        <v>22</v>
      </c>
      <c r="B14" s="1" t="s">
        <v>16</v>
      </c>
      <c r="C14" s="1" t="s">
        <v>17</v>
      </c>
      <c r="D14" t="s">
        <v>1</v>
      </c>
      <c r="E14" s="27" t="s">
        <v>73</v>
      </c>
      <c r="F14" s="27" t="s">
        <v>75</v>
      </c>
      <c r="G14" s="27" t="s">
        <v>74</v>
      </c>
      <c r="H14" s="27" t="s">
        <v>51</v>
      </c>
      <c r="I14" s="27" t="s">
        <v>74</v>
      </c>
      <c r="J14" s="27" t="s">
        <v>51</v>
      </c>
      <c r="K14" s="27" t="s">
        <v>55</v>
      </c>
      <c r="L14" s="27" t="s">
        <v>1</v>
      </c>
      <c r="M14" s="27" t="s">
        <v>55</v>
      </c>
      <c r="N14" s="27" t="s">
        <v>1</v>
      </c>
      <c r="O14" s="27" t="s">
        <v>74</v>
      </c>
      <c r="P14" s="27" t="s">
        <v>51</v>
      </c>
      <c r="Q14" s="27" t="s">
        <v>31</v>
      </c>
      <c r="R14" s="27"/>
      <c r="S14" s="15"/>
    </row>
    <row r="15" spans="1:19" x14ac:dyDescent="0.25">
      <c r="D15" t="s">
        <v>1</v>
      </c>
      <c r="E15" s="27" t="s">
        <v>76</v>
      </c>
      <c r="F15" s="27" t="s">
        <v>78</v>
      </c>
      <c r="G15" s="27" t="s">
        <v>77</v>
      </c>
      <c r="H15" s="27" t="s">
        <v>79</v>
      </c>
      <c r="I15" s="27" t="s">
        <v>77</v>
      </c>
      <c r="J15" s="27" t="s">
        <v>79</v>
      </c>
      <c r="K15" s="27" t="s">
        <v>55</v>
      </c>
      <c r="L15" s="27" t="s">
        <v>1</v>
      </c>
      <c r="M15" s="27" t="s">
        <v>55</v>
      </c>
      <c r="N15" s="27" t="s">
        <v>1</v>
      </c>
      <c r="O15" s="27" t="s">
        <v>77</v>
      </c>
      <c r="P15" s="27" t="s">
        <v>79</v>
      </c>
      <c r="Q15" s="27" t="s">
        <v>31</v>
      </c>
      <c r="R15" s="27"/>
      <c r="S15" s="15"/>
    </row>
    <row r="16" spans="1:19" x14ac:dyDescent="0.25">
      <c r="A16" t="s">
        <v>1</v>
      </c>
      <c r="B16" t="s">
        <v>1</v>
      </c>
      <c r="C16" t="s">
        <v>1</v>
      </c>
      <c r="D16" t="s">
        <v>1</v>
      </c>
      <c r="E16" s="27" t="s">
        <v>80</v>
      </c>
      <c r="F16" s="27" t="s">
        <v>82</v>
      </c>
      <c r="G16" s="27" t="s">
        <v>81</v>
      </c>
      <c r="H16" s="27" t="s">
        <v>83</v>
      </c>
      <c r="I16" s="27" t="s">
        <v>81</v>
      </c>
      <c r="J16" s="27" t="s">
        <v>83</v>
      </c>
      <c r="K16" s="27" t="s">
        <v>55</v>
      </c>
      <c r="L16" s="27" t="s">
        <v>1</v>
      </c>
      <c r="M16" s="27" t="s">
        <v>55</v>
      </c>
      <c r="N16" s="27" t="s">
        <v>1</v>
      </c>
      <c r="O16" s="27" t="s">
        <v>81</v>
      </c>
      <c r="P16" s="27" t="s">
        <v>83</v>
      </c>
      <c r="Q16" s="27" t="s">
        <v>31</v>
      </c>
      <c r="R16" s="27"/>
      <c r="S16" s="15"/>
    </row>
    <row r="17" spans="2:19" x14ac:dyDescent="0.25">
      <c r="E17" s="27" t="s">
        <v>84</v>
      </c>
      <c r="F17" s="27" t="s">
        <v>85</v>
      </c>
      <c r="G17" s="27" t="s">
        <v>29</v>
      </c>
      <c r="H17" s="27" t="s">
        <v>30</v>
      </c>
      <c r="I17" s="27" t="s">
        <v>29</v>
      </c>
      <c r="J17" s="27" t="s">
        <v>30</v>
      </c>
      <c r="K17" s="27" t="s">
        <v>55</v>
      </c>
      <c r="L17" s="27" t="s">
        <v>1</v>
      </c>
      <c r="M17" s="27" t="s">
        <v>55</v>
      </c>
      <c r="N17" s="27" t="s">
        <v>1</v>
      </c>
      <c r="O17" s="27" t="s">
        <v>29</v>
      </c>
      <c r="P17" s="27" t="s">
        <v>30</v>
      </c>
      <c r="Q17" s="27" t="s">
        <v>31</v>
      </c>
      <c r="R17" s="27"/>
      <c r="S17" s="15"/>
    </row>
    <row r="18" spans="2:19" x14ac:dyDescent="0.25">
      <c r="E18" s="27" t="s">
        <v>86</v>
      </c>
      <c r="F18" s="27" t="s">
        <v>88</v>
      </c>
      <c r="G18" s="27" t="s">
        <v>87</v>
      </c>
      <c r="H18" s="27" t="s">
        <v>61</v>
      </c>
      <c r="I18" s="27" t="s">
        <v>87</v>
      </c>
      <c r="J18" s="27" t="s">
        <v>61</v>
      </c>
      <c r="K18" s="27" t="s">
        <v>55</v>
      </c>
      <c r="L18" s="27" t="s">
        <v>1</v>
      </c>
      <c r="M18" s="27" t="s">
        <v>55</v>
      </c>
      <c r="N18" s="27" t="s">
        <v>1</v>
      </c>
      <c r="O18" s="27" t="s">
        <v>87</v>
      </c>
      <c r="P18" s="27" t="s">
        <v>61</v>
      </c>
      <c r="Q18" s="27" t="s">
        <v>31</v>
      </c>
      <c r="R18" s="27"/>
      <c r="S18" s="15"/>
    </row>
    <row r="19" spans="2:19" x14ac:dyDescent="0.25">
      <c r="B19" s="1" t="s">
        <v>277</v>
      </c>
      <c r="C19" s="1"/>
      <c r="E19" s="27" t="s">
        <v>89</v>
      </c>
      <c r="F19" s="27" t="s">
        <v>90</v>
      </c>
      <c r="G19" s="27" t="s">
        <v>29</v>
      </c>
      <c r="H19" s="27" t="s">
        <v>30</v>
      </c>
      <c r="I19" s="27" t="s">
        <v>29</v>
      </c>
      <c r="J19" s="27" t="s">
        <v>30</v>
      </c>
      <c r="K19" s="27" t="s">
        <v>55</v>
      </c>
      <c r="L19" s="27" t="s">
        <v>1</v>
      </c>
      <c r="M19" s="27" t="s">
        <v>55</v>
      </c>
      <c r="N19" s="27" t="s">
        <v>1</v>
      </c>
      <c r="O19" s="27" t="s">
        <v>29</v>
      </c>
      <c r="P19" s="27" t="s">
        <v>30</v>
      </c>
      <c r="Q19" s="27" t="s">
        <v>31</v>
      </c>
      <c r="R19" s="27"/>
      <c r="S19" s="15"/>
    </row>
    <row r="20" spans="2:19" x14ac:dyDescent="0.25">
      <c r="B20" s="27"/>
      <c r="C20" s="1" t="s">
        <v>278</v>
      </c>
      <c r="E20" s="27" t="s">
        <v>91</v>
      </c>
      <c r="F20" s="27" t="s">
        <v>92</v>
      </c>
      <c r="G20" s="27" t="s">
        <v>87</v>
      </c>
      <c r="H20" s="27" t="s">
        <v>61</v>
      </c>
      <c r="I20" s="27" t="s">
        <v>87</v>
      </c>
      <c r="J20" s="27" t="s">
        <v>61</v>
      </c>
      <c r="K20" s="27" t="s">
        <v>55</v>
      </c>
      <c r="L20" s="27" t="s">
        <v>1</v>
      </c>
      <c r="M20" s="27" t="s">
        <v>55</v>
      </c>
      <c r="N20" s="27" t="s">
        <v>1</v>
      </c>
      <c r="O20" s="27" t="s">
        <v>87</v>
      </c>
      <c r="P20" s="27" t="s">
        <v>61</v>
      </c>
      <c r="Q20" s="27" t="s">
        <v>31</v>
      </c>
      <c r="R20" s="27"/>
      <c r="S20" s="15"/>
    </row>
    <row r="21" spans="2:19" x14ac:dyDescent="0.25">
      <c r="E21" s="27" t="s">
        <v>93</v>
      </c>
      <c r="F21" s="27" t="s">
        <v>95</v>
      </c>
      <c r="G21" s="27" t="s">
        <v>94</v>
      </c>
      <c r="H21" s="27" t="s">
        <v>37</v>
      </c>
      <c r="I21" s="27" t="s">
        <v>94</v>
      </c>
      <c r="J21" s="27" t="s">
        <v>37</v>
      </c>
      <c r="K21" s="27" t="s">
        <v>55</v>
      </c>
      <c r="L21" s="27" t="s">
        <v>1</v>
      </c>
      <c r="M21" s="27" t="s">
        <v>55</v>
      </c>
      <c r="N21" s="27" t="s">
        <v>1</v>
      </c>
      <c r="O21" s="27" t="s">
        <v>94</v>
      </c>
      <c r="P21" s="27" t="s">
        <v>37</v>
      </c>
      <c r="Q21" s="27" t="s">
        <v>31</v>
      </c>
      <c r="R21" s="27"/>
      <c r="S21" s="15"/>
    </row>
    <row r="22" spans="2:19" x14ac:dyDescent="0.25">
      <c r="B22" t="s">
        <v>280</v>
      </c>
      <c r="E22" s="27" t="s">
        <v>96</v>
      </c>
      <c r="F22" s="27" t="s">
        <v>98</v>
      </c>
      <c r="G22" s="27" t="s">
        <v>97</v>
      </c>
      <c r="H22" s="27" t="s">
        <v>72</v>
      </c>
      <c r="I22" s="27" t="s">
        <v>97</v>
      </c>
      <c r="J22" s="27" t="s">
        <v>72</v>
      </c>
      <c r="K22" s="27" t="s">
        <v>55</v>
      </c>
      <c r="L22" s="27" t="s">
        <v>1</v>
      </c>
      <c r="M22" s="27" t="s">
        <v>55</v>
      </c>
      <c r="N22" s="27" t="s">
        <v>1</v>
      </c>
      <c r="O22" s="27" t="s">
        <v>97</v>
      </c>
      <c r="P22" s="27" t="s">
        <v>72</v>
      </c>
      <c r="Q22" s="27" t="s">
        <v>31</v>
      </c>
      <c r="R22" s="27"/>
      <c r="S22" s="15"/>
    </row>
    <row r="23" spans="2:19" x14ac:dyDescent="0.25">
      <c r="E23" s="27" t="s">
        <v>99</v>
      </c>
      <c r="F23" s="27" t="s">
        <v>101</v>
      </c>
      <c r="G23" s="27" t="s">
        <v>100</v>
      </c>
      <c r="H23" s="27" t="s">
        <v>30</v>
      </c>
      <c r="I23" s="27" t="s">
        <v>100</v>
      </c>
      <c r="J23" s="27" t="s">
        <v>30</v>
      </c>
      <c r="K23" s="27" t="s">
        <v>55</v>
      </c>
      <c r="L23" s="27" t="s">
        <v>1</v>
      </c>
      <c r="M23" s="27" t="s">
        <v>55</v>
      </c>
      <c r="N23" s="27" t="s">
        <v>1</v>
      </c>
      <c r="O23" s="27" t="s">
        <v>100</v>
      </c>
      <c r="P23" s="27" t="s">
        <v>30</v>
      </c>
      <c r="Q23" s="27" t="s">
        <v>31</v>
      </c>
      <c r="R23" s="27"/>
      <c r="S23" s="15"/>
    </row>
    <row r="24" spans="2:19" x14ac:dyDescent="0.25">
      <c r="E24" s="27" t="s">
        <v>102</v>
      </c>
      <c r="F24" s="27" t="s">
        <v>104</v>
      </c>
      <c r="G24" s="27" t="s">
        <v>103</v>
      </c>
      <c r="H24" s="27" t="s">
        <v>51</v>
      </c>
      <c r="I24" s="27" t="s">
        <v>103</v>
      </c>
      <c r="J24" s="27" t="s">
        <v>51</v>
      </c>
      <c r="K24" s="27" t="s">
        <v>55</v>
      </c>
      <c r="L24" s="27" t="s">
        <v>1</v>
      </c>
      <c r="M24" s="27" t="s">
        <v>55</v>
      </c>
      <c r="N24" s="27" t="s">
        <v>1</v>
      </c>
      <c r="O24" s="27" t="s">
        <v>103</v>
      </c>
      <c r="P24" s="27" t="s">
        <v>51</v>
      </c>
      <c r="Q24" s="27" t="s">
        <v>31</v>
      </c>
      <c r="R24" s="27"/>
      <c r="S24" s="15"/>
    </row>
    <row r="25" spans="2:19" x14ac:dyDescent="0.25">
      <c r="E25" s="27" t="s">
        <v>105</v>
      </c>
      <c r="F25" s="27" t="s">
        <v>106</v>
      </c>
      <c r="G25" s="27" t="s">
        <v>33</v>
      </c>
      <c r="H25" s="27" t="s">
        <v>35</v>
      </c>
      <c r="I25" s="27" t="s">
        <v>33</v>
      </c>
      <c r="J25" s="27" t="s">
        <v>35</v>
      </c>
      <c r="K25" s="27" t="s">
        <v>55</v>
      </c>
      <c r="L25" s="27" t="s">
        <v>1</v>
      </c>
      <c r="M25" s="27" t="s">
        <v>55</v>
      </c>
      <c r="N25" s="27" t="s">
        <v>1</v>
      </c>
      <c r="O25" s="27" t="s">
        <v>33</v>
      </c>
      <c r="P25" s="27" t="s">
        <v>35</v>
      </c>
      <c r="Q25" s="27" t="s">
        <v>31</v>
      </c>
      <c r="R25" s="27"/>
      <c r="S25" s="15"/>
    </row>
    <row r="26" spans="2:19" x14ac:dyDescent="0.25">
      <c r="E26" s="27" t="s">
        <v>107</v>
      </c>
      <c r="F26" s="27" t="s">
        <v>108</v>
      </c>
      <c r="G26" s="27" t="s">
        <v>52</v>
      </c>
      <c r="H26" s="27" t="s">
        <v>30</v>
      </c>
      <c r="I26" s="27" t="s">
        <v>52</v>
      </c>
      <c r="J26" s="27" t="s">
        <v>30</v>
      </c>
      <c r="K26" s="27" t="s">
        <v>55</v>
      </c>
      <c r="L26" s="27" t="s">
        <v>1</v>
      </c>
      <c r="M26" s="27" t="s">
        <v>55</v>
      </c>
      <c r="N26" s="27" t="s">
        <v>1</v>
      </c>
      <c r="O26" s="27" t="s">
        <v>52</v>
      </c>
      <c r="P26" s="27" t="s">
        <v>30</v>
      </c>
      <c r="Q26" s="27" t="s">
        <v>31</v>
      </c>
      <c r="R26" s="27"/>
      <c r="S26" s="15"/>
    </row>
    <row r="27" spans="2:19" x14ac:dyDescent="0.25">
      <c r="E27" s="27" t="s">
        <v>109</v>
      </c>
      <c r="F27" s="27" t="s">
        <v>110</v>
      </c>
      <c r="G27" s="27" t="s">
        <v>57</v>
      </c>
      <c r="H27" s="27" t="s">
        <v>35</v>
      </c>
      <c r="I27" s="27" t="s">
        <v>57</v>
      </c>
      <c r="J27" s="27" t="s">
        <v>35</v>
      </c>
      <c r="K27" s="27" t="s">
        <v>55</v>
      </c>
      <c r="L27" s="27" t="s">
        <v>1</v>
      </c>
      <c r="M27" s="27" t="s">
        <v>55</v>
      </c>
      <c r="N27" s="27" t="s">
        <v>1</v>
      </c>
      <c r="O27" s="27" t="s">
        <v>57</v>
      </c>
      <c r="P27" s="27" t="s">
        <v>35</v>
      </c>
      <c r="Q27" s="27" t="s">
        <v>31</v>
      </c>
      <c r="R27" s="27"/>
      <c r="S27" s="15"/>
    </row>
    <row r="28" spans="2:19" x14ac:dyDescent="0.25">
      <c r="E28" s="27" t="s">
        <v>111</v>
      </c>
      <c r="F28" s="27" t="s">
        <v>113</v>
      </c>
      <c r="G28" s="27" t="s">
        <v>112</v>
      </c>
      <c r="H28" s="27" t="s">
        <v>37</v>
      </c>
      <c r="I28" s="27" t="s">
        <v>112</v>
      </c>
      <c r="J28" s="27" t="s">
        <v>37</v>
      </c>
      <c r="K28" s="27" t="s">
        <v>55</v>
      </c>
      <c r="L28" s="27" t="s">
        <v>1</v>
      </c>
      <c r="M28" s="27" t="s">
        <v>55</v>
      </c>
      <c r="N28" s="27" t="s">
        <v>1</v>
      </c>
      <c r="O28" s="27" t="s">
        <v>112</v>
      </c>
      <c r="P28" s="27" t="s">
        <v>37</v>
      </c>
      <c r="Q28" s="27" t="s">
        <v>31</v>
      </c>
      <c r="R28" s="27"/>
      <c r="S28" s="15"/>
    </row>
    <row r="29" spans="2:19" x14ac:dyDescent="0.25">
      <c r="E29" s="27" t="s">
        <v>114</v>
      </c>
      <c r="F29" s="27" t="s">
        <v>116</v>
      </c>
      <c r="G29" s="27" t="s">
        <v>115</v>
      </c>
      <c r="H29" s="27" t="s">
        <v>61</v>
      </c>
      <c r="I29" s="27" t="s">
        <v>115</v>
      </c>
      <c r="J29" s="27" t="s">
        <v>61</v>
      </c>
      <c r="K29" s="27" t="s">
        <v>55</v>
      </c>
      <c r="L29" s="27" t="s">
        <v>1</v>
      </c>
      <c r="M29" s="27" t="s">
        <v>55</v>
      </c>
      <c r="N29" s="27" t="s">
        <v>1</v>
      </c>
      <c r="O29" s="27" t="s">
        <v>115</v>
      </c>
      <c r="P29" s="27" t="s">
        <v>61</v>
      </c>
      <c r="Q29" s="27" t="s">
        <v>31</v>
      </c>
      <c r="R29" s="27"/>
      <c r="S29" s="15"/>
    </row>
    <row r="30" spans="2:19" x14ac:dyDescent="0.25">
      <c r="C30" s="3"/>
      <c r="D30" s="3"/>
      <c r="E30" s="27" t="s">
        <v>117</v>
      </c>
      <c r="F30" s="27" t="s">
        <v>118</v>
      </c>
      <c r="G30" s="27" t="s">
        <v>100</v>
      </c>
      <c r="H30" s="27" t="s">
        <v>30</v>
      </c>
      <c r="I30" s="27" t="s">
        <v>100</v>
      </c>
      <c r="J30" s="27" t="s">
        <v>30</v>
      </c>
      <c r="K30" s="27" t="s">
        <v>55</v>
      </c>
      <c r="L30" s="27" t="s">
        <v>1</v>
      </c>
      <c r="M30" s="27" t="s">
        <v>55</v>
      </c>
      <c r="N30" s="27" t="s">
        <v>1</v>
      </c>
      <c r="O30" s="27" t="s">
        <v>100</v>
      </c>
      <c r="P30" s="27" t="s">
        <v>30</v>
      </c>
      <c r="Q30" s="27" t="s">
        <v>31</v>
      </c>
      <c r="R30" s="27"/>
      <c r="S30" s="19"/>
    </row>
    <row r="31" spans="2:19" x14ac:dyDescent="0.25">
      <c r="E31" s="27" t="s">
        <v>119</v>
      </c>
      <c r="F31" s="27" t="s">
        <v>120</v>
      </c>
      <c r="G31" s="27" t="s">
        <v>57</v>
      </c>
      <c r="H31" s="27" t="s">
        <v>35</v>
      </c>
      <c r="I31" s="27" t="s">
        <v>57</v>
      </c>
      <c r="J31" s="27" t="s">
        <v>35</v>
      </c>
      <c r="K31" s="27" t="s">
        <v>55</v>
      </c>
      <c r="L31" s="27" t="s">
        <v>1</v>
      </c>
      <c r="M31" s="27" t="s">
        <v>55</v>
      </c>
      <c r="N31" s="27" t="s">
        <v>1</v>
      </c>
      <c r="O31" s="27" t="s">
        <v>57</v>
      </c>
      <c r="P31" s="27" t="s">
        <v>35</v>
      </c>
      <c r="Q31" s="27" t="s">
        <v>31</v>
      </c>
      <c r="R31" s="27"/>
      <c r="S31" s="15"/>
    </row>
    <row r="32" spans="2:19" x14ac:dyDescent="0.25">
      <c r="E32" s="27" t="s">
        <v>121</v>
      </c>
      <c r="F32" s="27" t="s">
        <v>122</v>
      </c>
      <c r="G32" s="27" t="s">
        <v>42</v>
      </c>
      <c r="H32" s="27" t="s">
        <v>43</v>
      </c>
      <c r="I32" s="27" t="s">
        <v>42</v>
      </c>
      <c r="J32" s="27" t="s">
        <v>43</v>
      </c>
      <c r="K32" s="27" t="s">
        <v>55</v>
      </c>
      <c r="L32" s="27" t="s">
        <v>1</v>
      </c>
      <c r="M32" s="27" t="s">
        <v>55</v>
      </c>
      <c r="N32" s="27" t="s">
        <v>1</v>
      </c>
      <c r="O32" s="27" t="s">
        <v>42</v>
      </c>
      <c r="P32" s="27" t="s">
        <v>43</v>
      </c>
      <c r="Q32" s="27" t="s">
        <v>31</v>
      </c>
      <c r="R32" s="27"/>
      <c r="S32" s="15"/>
    </row>
    <row r="33" spans="4:19" x14ac:dyDescent="0.25">
      <c r="E33" s="27" t="s">
        <v>123</v>
      </c>
      <c r="F33" s="27" t="s">
        <v>48</v>
      </c>
      <c r="G33" s="27" t="s">
        <v>124</v>
      </c>
      <c r="H33" s="27" t="s">
        <v>30</v>
      </c>
      <c r="I33" s="27" t="s">
        <v>124</v>
      </c>
      <c r="J33" s="27" t="s">
        <v>30</v>
      </c>
      <c r="K33" s="27" t="s">
        <v>55</v>
      </c>
      <c r="L33" s="27" t="s">
        <v>1</v>
      </c>
      <c r="M33" s="27" t="s">
        <v>55</v>
      </c>
      <c r="N33" s="27" t="s">
        <v>1</v>
      </c>
      <c r="O33" s="27" t="s">
        <v>124</v>
      </c>
      <c r="P33" s="27" t="s">
        <v>30</v>
      </c>
      <c r="Q33" s="27" t="s">
        <v>31</v>
      </c>
      <c r="R33" s="27"/>
      <c r="S33" s="15"/>
    </row>
    <row r="34" spans="4:19" x14ac:dyDescent="0.25">
      <c r="E34" s="27" t="s">
        <v>125</v>
      </c>
      <c r="F34" s="27" t="s">
        <v>126</v>
      </c>
      <c r="G34" s="27" t="s">
        <v>45</v>
      </c>
      <c r="H34" s="27" t="s">
        <v>47</v>
      </c>
      <c r="I34" s="27" t="s">
        <v>45</v>
      </c>
      <c r="J34" s="27" t="s">
        <v>47</v>
      </c>
      <c r="K34" s="27" t="s">
        <v>55</v>
      </c>
      <c r="L34" s="27" t="s">
        <v>1</v>
      </c>
      <c r="M34" s="27" t="s">
        <v>55</v>
      </c>
      <c r="N34" s="27" t="s">
        <v>1</v>
      </c>
      <c r="O34" s="27" t="s">
        <v>45</v>
      </c>
      <c r="P34" s="27" t="s">
        <v>47</v>
      </c>
      <c r="Q34" s="27" t="s">
        <v>31</v>
      </c>
      <c r="R34" s="27"/>
      <c r="S34" s="15"/>
    </row>
    <row r="35" spans="4:19" x14ac:dyDescent="0.25">
      <c r="E35" s="27" t="s">
        <v>127</v>
      </c>
      <c r="F35" s="27" t="s">
        <v>128</v>
      </c>
      <c r="G35" s="27" t="s">
        <v>100</v>
      </c>
      <c r="H35" s="27" t="s">
        <v>30</v>
      </c>
      <c r="I35" s="27" t="s">
        <v>100</v>
      </c>
      <c r="J35" s="27" t="s">
        <v>30</v>
      </c>
      <c r="K35" s="27" t="s">
        <v>55</v>
      </c>
      <c r="L35" s="27" t="s">
        <v>1</v>
      </c>
      <c r="M35" s="27" t="s">
        <v>55</v>
      </c>
      <c r="N35" s="27" t="s">
        <v>1</v>
      </c>
      <c r="O35" s="27" t="s">
        <v>100</v>
      </c>
      <c r="P35" s="27" t="s">
        <v>30</v>
      </c>
      <c r="Q35" s="27" t="s">
        <v>31</v>
      </c>
      <c r="R35" s="27"/>
      <c r="S35" s="15"/>
    </row>
    <row r="36" spans="4:19" x14ac:dyDescent="0.25">
      <c r="E36" s="27" t="s">
        <v>129</v>
      </c>
      <c r="F36" s="27" t="s">
        <v>131</v>
      </c>
      <c r="G36" s="27" t="s">
        <v>130</v>
      </c>
      <c r="H36" s="27" t="s">
        <v>41</v>
      </c>
      <c r="I36" s="27" t="s">
        <v>130</v>
      </c>
      <c r="J36" s="27" t="s">
        <v>41</v>
      </c>
      <c r="K36" s="27" t="s">
        <v>55</v>
      </c>
      <c r="L36" s="27" t="s">
        <v>1</v>
      </c>
      <c r="M36" s="27" t="s">
        <v>55</v>
      </c>
      <c r="N36" s="27" t="s">
        <v>1</v>
      </c>
      <c r="O36" s="27" t="s">
        <v>130</v>
      </c>
      <c r="P36" s="27" t="s">
        <v>41</v>
      </c>
      <c r="Q36" s="27" t="s">
        <v>31</v>
      </c>
      <c r="R36" s="27"/>
      <c r="S36" s="15"/>
    </row>
    <row r="37" spans="4:19" x14ac:dyDescent="0.25">
      <c r="D37">
        <v>6</v>
      </c>
      <c r="E37" s="1" t="s">
        <v>132</v>
      </c>
      <c r="F37" s="1" t="s">
        <v>134</v>
      </c>
      <c r="G37" s="1" t="s">
        <v>133</v>
      </c>
      <c r="H37" s="1" t="s">
        <v>47</v>
      </c>
      <c r="I37" s="5" t="s">
        <v>133</v>
      </c>
      <c r="J37" s="5" t="s">
        <v>47</v>
      </c>
      <c r="K37" s="4" t="s">
        <v>135</v>
      </c>
      <c r="L37" s="4" t="s">
        <v>136</v>
      </c>
      <c r="M37" s="4" t="s">
        <v>135</v>
      </c>
      <c r="N37" s="4" t="s">
        <v>136</v>
      </c>
      <c r="O37" s="4" t="s">
        <v>133</v>
      </c>
      <c r="P37" s="4" t="s">
        <v>47</v>
      </c>
      <c r="Q37" s="4" t="s">
        <v>31</v>
      </c>
      <c r="R37" s="29">
        <v>98</v>
      </c>
      <c r="S37" s="15"/>
    </row>
    <row r="38" spans="4:19" x14ac:dyDescent="0.25">
      <c r="D38">
        <f>D37+1</f>
        <v>7</v>
      </c>
      <c r="E38" s="4" t="s">
        <v>137</v>
      </c>
      <c r="F38" s="4" t="s">
        <v>139</v>
      </c>
      <c r="G38" s="4" t="s">
        <v>138</v>
      </c>
      <c r="H38" s="4" t="s">
        <v>140</v>
      </c>
      <c r="I38" s="5" t="s">
        <v>138</v>
      </c>
      <c r="J38" s="5" t="s">
        <v>140</v>
      </c>
      <c r="K38" s="4" t="s">
        <v>103</v>
      </c>
      <c r="L38" s="4" t="s">
        <v>51</v>
      </c>
      <c r="M38" s="4" t="s">
        <v>103</v>
      </c>
      <c r="N38" s="4" t="s">
        <v>51</v>
      </c>
      <c r="O38" s="4" t="s">
        <v>138</v>
      </c>
      <c r="P38" s="4" t="s">
        <v>140</v>
      </c>
      <c r="Q38" s="4" t="s">
        <v>31</v>
      </c>
      <c r="R38" s="29">
        <v>99</v>
      </c>
      <c r="S38" s="15"/>
    </row>
    <row r="39" spans="4:19" x14ac:dyDescent="0.25">
      <c r="D39">
        <f t="shared" ref="D39:D70" si="1">D38+1</f>
        <v>8</v>
      </c>
      <c r="E39" s="4" t="s">
        <v>141</v>
      </c>
      <c r="F39" s="4" t="s">
        <v>142</v>
      </c>
      <c r="G39" s="4" t="s">
        <v>33</v>
      </c>
      <c r="H39" s="4" t="s">
        <v>35</v>
      </c>
      <c r="I39" s="5" t="s">
        <v>33</v>
      </c>
      <c r="J39" s="5" t="s">
        <v>35</v>
      </c>
      <c r="K39" s="4" t="s">
        <v>29</v>
      </c>
      <c r="L39" s="4" t="s">
        <v>30</v>
      </c>
      <c r="M39" s="4" t="s">
        <v>29</v>
      </c>
      <c r="N39" s="4" t="s">
        <v>30</v>
      </c>
      <c r="O39" s="4" t="s">
        <v>33</v>
      </c>
      <c r="P39" s="4" t="s">
        <v>35</v>
      </c>
      <c r="Q39" s="4" t="s">
        <v>31</v>
      </c>
      <c r="R39" s="29">
        <v>108</v>
      </c>
      <c r="S39" s="15"/>
    </row>
    <row r="40" spans="4:19" x14ac:dyDescent="0.25">
      <c r="D40">
        <f t="shared" si="1"/>
        <v>9</v>
      </c>
      <c r="E40" s="4" t="s">
        <v>143</v>
      </c>
      <c r="F40" s="4" t="s">
        <v>144</v>
      </c>
      <c r="G40" s="4" t="s">
        <v>57</v>
      </c>
      <c r="H40" s="4" t="s">
        <v>35</v>
      </c>
      <c r="I40" s="5" t="s">
        <v>57</v>
      </c>
      <c r="J40" s="5" t="s">
        <v>35</v>
      </c>
      <c r="K40" s="4" t="s">
        <v>77</v>
      </c>
      <c r="L40" s="4" t="s">
        <v>79</v>
      </c>
      <c r="M40" s="4" t="s">
        <v>77</v>
      </c>
      <c r="N40" s="4" t="s">
        <v>79</v>
      </c>
      <c r="O40" s="4" t="s">
        <v>57</v>
      </c>
      <c r="P40" s="4" t="s">
        <v>35</v>
      </c>
      <c r="Q40" s="4" t="s">
        <v>31</v>
      </c>
      <c r="R40" s="29">
        <f>(F40-F39)+R39</f>
        <v>112</v>
      </c>
      <c r="S40" s="15"/>
    </row>
    <row r="41" spans="4:19" x14ac:dyDescent="0.25">
      <c r="D41">
        <f t="shared" si="1"/>
        <v>10</v>
      </c>
      <c r="E41" s="4" t="s">
        <v>145</v>
      </c>
      <c r="F41" s="4" t="s">
        <v>147</v>
      </c>
      <c r="G41" s="4" t="s">
        <v>57</v>
      </c>
      <c r="H41" s="4" t="s">
        <v>35</v>
      </c>
      <c r="I41" s="5" t="s">
        <v>57</v>
      </c>
      <c r="J41" s="5" t="s">
        <v>35</v>
      </c>
      <c r="K41" s="4" t="s">
        <v>149</v>
      </c>
      <c r="L41" s="4" t="s">
        <v>28</v>
      </c>
      <c r="M41" s="4" t="s">
        <v>149</v>
      </c>
      <c r="N41" s="4" t="s">
        <v>28</v>
      </c>
      <c r="O41" s="30" t="s">
        <v>57</v>
      </c>
      <c r="P41" s="4" t="s">
        <v>35</v>
      </c>
      <c r="Q41" s="4" t="s">
        <v>27</v>
      </c>
      <c r="R41" s="29">
        <f t="shared" ref="R41:R87" si="2">(F41-F40)+R40</f>
        <v>115</v>
      </c>
      <c r="S41" s="15"/>
    </row>
    <row r="42" spans="4:19" x14ac:dyDescent="0.25">
      <c r="D42">
        <f t="shared" si="1"/>
        <v>11</v>
      </c>
      <c r="E42" s="4" t="s">
        <v>150</v>
      </c>
      <c r="F42" s="4" t="s">
        <v>152</v>
      </c>
      <c r="G42" s="4" t="s">
        <v>151</v>
      </c>
      <c r="H42" s="4" t="s">
        <v>83</v>
      </c>
      <c r="I42" s="4" t="s">
        <v>151</v>
      </c>
      <c r="J42" s="4" t="s">
        <v>83</v>
      </c>
      <c r="K42" s="4" t="s">
        <v>124</v>
      </c>
      <c r="L42" s="4" t="s">
        <v>30</v>
      </c>
      <c r="M42" s="4" t="s">
        <v>124</v>
      </c>
      <c r="N42" s="4" t="s">
        <v>30</v>
      </c>
      <c r="O42" s="4" t="s">
        <v>151</v>
      </c>
      <c r="P42" s="4" t="s">
        <v>83</v>
      </c>
      <c r="Q42" s="4" t="s">
        <v>31</v>
      </c>
      <c r="R42" s="29">
        <f t="shared" si="2"/>
        <v>128</v>
      </c>
      <c r="S42" s="19"/>
    </row>
    <row r="43" spans="4:19" x14ac:dyDescent="0.25">
      <c r="D43">
        <f t="shared" si="1"/>
        <v>12</v>
      </c>
      <c r="E43" s="4" t="s">
        <v>153</v>
      </c>
      <c r="F43" s="4" t="s">
        <v>155</v>
      </c>
      <c r="G43" s="2" t="s">
        <v>154</v>
      </c>
      <c r="H43" s="2" t="s">
        <v>136</v>
      </c>
      <c r="I43" s="2" t="s">
        <v>154</v>
      </c>
      <c r="J43" s="2" t="s">
        <v>136</v>
      </c>
      <c r="K43" s="2" t="s">
        <v>156</v>
      </c>
      <c r="L43" s="2" t="s">
        <v>65</v>
      </c>
      <c r="M43" s="2" t="s">
        <v>156</v>
      </c>
      <c r="N43" s="2" t="s">
        <v>65</v>
      </c>
      <c r="O43" s="2" t="s">
        <v>154</v>
      </c>
      <c r="P43" s="2" t="s">
        <v>136</v>
      </c>
      <c r="Q43" s="4" t="s">
        <v>31</v>
      </c>
      <c r="R43" s="29">
        <f t="shared" si="2"/>
        <v>130</v>
      </c>
      <c r="S43" s="15" t="s">
        <v>273</v>
      </c>
    </row>
    <row r="44" spans="4:19" x14ac:dyDescent="0.25">
      <c r="D44">
        <f t="shared" si="1"/>
        <v>13</v>
      </c>
      <c r="E44" s="4" t="s">
        <v>157</v>
      </c>
      <c r="F44" s="4" t="s">
        <v>159</v>
      </c>
      <c r="G44" s="2" t="s">
        <v>158</v>
      </c>
      <c r="H44" s="2" t="s">
        <v>136</v>
      </c>
      <c r="I44" s="2" t="s">
        <v>158</v>
      </c>
      <c r="J44" s="2" t="s">
        <v>136</v>
      </c>
      <c r="K44" s="2" t="s">
        <v>112</v>
      </c>
      <c r="L44" s="2" t="s">
        <v>37</v>
      </c>
      <c r="M44" s="2" t="s">
        <v>112</v>
      </c>
      <c r="N44" s="2" t="s">
        <v>37</v>
      </c>
      <c r="O44" s="2" t="s">
        <v>158</v>
      </c>
      <c r="P44" s="2" t="s">
        <v>136</v>
      </c>
      <c r="Q44" s="4" t="s">
        <v>31</v>
      </c>
      <c r="R44" s="29">
        <f t="shared" si="2"/>
        <v>132</v>
      </c>
      <c r="S44" s="15" t="s">
        <v>273</v>
      </c>
    </row>
    <row r="45" spans="4:19" x14ac:dyDescent="0.25">
      <c r="D45">
        <f t="shared" si="1"/>
        <v>14</v>
      </c>
      <c r="E45" s="4" t="s">
        <v>160</v>
      </c>
      <c r="F45" s="4" t="s">
        <v>161</v>
      </c>
      <c r="G45" s="4" t="s">
        <v>135</v>
      </c>
      <c r="H45" s="4" t="s">
        <v>136</v>
      </c>
      <c r="I45" s="5" t="s">
        <v>135</v>
      </c>
      <c r="J45" s="5" t="s">
        <v>136</v>
      </c>
      <c r="K45" s="4" t="s">
        <v>77</v>
      </c>
      <c r="L45" s="4" t="s">
        <v>79</v>
      </c>
      <c r="M45" s="4" t="s">
        <v>77</v>
      </c>
      <c r="N45" s="4" t="s">
        <v>79</v>
      </c>
      <c r="O45" s="4" t="s">
        <v>135</v>
      </c>
      <c r="P45" s="4" t="s">
        <v>136</v>
      </c>
      <c r="Q45" s="4" t="s">
        <v>31</v>
      </c>
      <c r="R45" s="29">
        <f t="shared" si="2"/>
        <v>148</v>
      </c>
      <c r="S45" s="15"/>
    </row>
    <row r="46" spans="4:19" x14ac:dyDescent="0.25">
      <c r="D46">
        <f t="shared" si="1"/>
        <v>15</v>
      </c>
      <c r="E46" s="4" t="s">
        <v>162</v>
      </c>
      <c r="F46" s="4" t="s">
        <v>163</v>
      </c>
      <c r="G46" s="4" t="s">
        <v>97</v>
      </c>
      <c r="H46" s="4" t="s">
        <v>72</v>
      </c>
      <c r="I46" s="5" t="s">
        <v>97</v>
      </c>
      <c r="J46" s="5" t="s">
        <v>72</v>
      </c>
      <c r="K46" s="4" t="s">
        <v>164</v>
      </c>
      <c r="L46" s="4" t="s">
        <v>61</v>
      </c>
      <c r="M46" s="4" t="s">
        <v>164</v>
      </c>
      <c r="N46" s="4" t="s">
        <v>61</v>
      </c>
      <c r="O46" s="4" t="s">
        <v>97</v>
      </c>
      <c r="P46" s="4" t="s">
        <v>72</v>
      </c>
      <c r="Q46" s="4" t="s">
        <v>31</v>
      </c>
      <c r="R46" s="29">
        <f t="shared" si="2"/>
        <v>150</v>
      </c>
      <c r="S46" s="15"/>
    </row>
    <row r="47" spans="4:19" x14ac:dyDescent="0.25">
      <c r="D47">
        <f t="shared" si="1"/>
        <v>16</v>
      </c>
      <c r="E47" s="4" t="s">
        <v>165</v>
      </c>
      <c r="F47" s="4" t="s">
        <v>166</v>
      </c>
      <c r="G47" s="4" t="s">
        <v>149</v>
      </c>
      <c r="H47" s="4" t="s">
        <v>28</v>
      </c>
      <c r="I47" s="5" t="s">
        <v>149</v>
      </c>
      <c r="J47" s="5" t="s">
        <v>28</v>
      </c>
      <c r="K47" s="4" t="s">
        <v>167</v>
      </c>
      <c r="L47" s="4" t="s">
        <v>140</v>
      </c>
      <c r="M47" s="4" t="s">
        <v>167</v>
      </c>
      <c r="N47" s="4" t="s">
        <v>140</v>
      </c>
      <c r="O47" s="4" t="s">
        <v>149</v>
      </c>
      <c r="P47" s="4" t="s">
        <v>28</v>
      </c>
      <c r="Q47" s="4" t="s">
        <v>31</v>
      </c>
      <c r="R47" s="29">
        <f t="shared" si="2"/>
        <v>173</v>
      </c>
      <c r="S47" s="15"/>
    </row>
    <row r="48" spans="4:19" x14ac:dyDescent="0.25">
      <c r="D48">
        <f t="shared" si="1"/>
        <v>17</v>
      </c>
      <c r="E48" s="4" t="s">
        <v>168</v>
      </c>
      <c r="F48" s="4" t="s">
        <v>169</v>
      </c>
      <c r="G48" s="4" t="s">
        <v>49</v>
      </c>
      <c r="H48" s="4" t="s">
        <v>51</v>
      </c>
      <c r="I48" s="5" t="s">
        <v>49</v>
      </c>
      <c r="J48" s="5" t="s">
        <v>51</v>
      </c>
      <c r="K48" s="4" t="s">
        <v>67</v>
      </c>
      <c r="L48" s="4" t="s">
        <v>30</v>
      </c>
      <c r="M48" s="4" t="s">
        <v>67</v>
      </c>
      <c r="N48" s="4" t="s">
        <v>30</v>
      </c>
      <c r="O48" s="4" t="s">
        <v>49</v>
      </c>
      <c r="P48" s="4" t="s">
        <v>51</v>
      </c>
      <c r="Q48" s="4" t="s">
        <v>31</v>
      </c>
      <c r="R48" s="29">
        <f>(F48-F47)+R47</f>
        <v>191</v>
      </c>
      <c r="S48" s="15"/>
    </row>
    <row r="49" spans="2:19" x14ac:dyDescent="0.25">
      <c r="D49">
        <f t="shared" si="1"/>
        <v>18</v>
      </c>
      <c r="E49" s="4" t="s">
        <v>170</v>
      </c>
      <c r="F49" s="4" t="s">
        <v>172</v>
      </c>
      <c r="G49" s="4" t="s">
        <v>171</v>
      </c>
      <c r="H49" s="4" t="s">
        <v>47</v>
      </c>
      <c r="I49" s="5" t="s">
        <v>171</v>
      </c>
      <c r="J49" s="5" t="s">
        <v>47</v>
      </c>
      <c r="K49" s="4" t="s">
        <v>138</v>
      </c>
      <c r="L49" s="4" t="s">
        <v>140</v>
      </c>
      <c r="M49" s="4" t="s">
        <v>138</v>
      </c>
      <c r="N49" s="4" t="s">
        <v>140</v>
      </c>
      <c r="O49" s="4" t="s">
        <v>171</v>
      </c>
      <c r="P49" s="4" t="s">
        <v>47</v>
      </c>
      <c r="Q49" s="4" t="s">
        <v>31</v>
      </c>
      <c r="R49" s="29">
        <f t="shared" si="2"/>
        <v>193</v>
      </c>
      <c r="S49" s="15"/>
    </row>
    <row r="50" spans="2:19" x14ac:dyDescent="0.25">
      <c r="D50">
        <f t="shared" si="1"/>
        <v>19</v>
      </c>
      <c r="E50" s="4" t="s">
        <v>173</v>
      </c>
      <c r="F50" s="4" t="s">
        <v>174</v>
      </c>
      <c r="G50" s="4" t="s">
        <v>138</v>
      </c>
      <c r="H50" s="4" t="s">
        <v>140</v>
      </c>
      <c r="I50" s="5" t="s">
        <v>138</v>
      </c>
      <c r="J50" s="5" t="s">
        <v>140</v>
      </c>
      <c r="K50" s="4" t="s">
        <v>70</v>
      </c>
      <c r="L50" s="4" t="s">
        <v>72</v>
      </c>
      <c r="M50" s="4" t="s">
        <v>70</v>
      </c>
      <c r="N50" s="4" t="s">
        <v>72</v>
      </c>
      <c r="O50" s="4" t="s">
        <v>138</v>
      </c>
      <c r="P50" s="4" t="s">
        <v>140</v>
      </c>
      <c r="Q50" s="4" t="s">
        <v>31</v>
      </c>
      <c r="R50" s="29">
        <f t="shared" si="2"/>
        <v>197</v>
      </c>
      <c r="S50" s="15"/>
    </row>
    <row r="51" spans="2:19" x14ac:dyDescent="0.25">
      <c r="D51">
        <f t="shared" si="1"/>
        <v>20</v>
      </c>
      <c r="E51" s="4" t="s">
        <v>175</v>
      </c>
      <c r="F51" s="4" t="s">
        <v>176</v>
      </c>
      <c r="G51" s="4" t="s">
        <v>124</v>
      </c>
      <c r="H51" s="4" t="s">
        <v>30</v>
      </c>
      <c r="I51" s="5" t="s">
        <v>124</v>
      </c>
      <c r="J51" s="5" t="s">
        <v>30</v>
      </c>
      <c r="K51" s="4" t="s">
        <v>177</v>
      </c>
      <c r="L51" s="4" t="s">
        <v>178</v>
      </c>
      <c r="M51" s="4" t="s">
        <v>177</v>
      </c>
      <c r="N51" s="4" t="s">
        <v>178</v>
      </c>
      <c r="O51" s="4" t="s">
        <v>124</v>
      </c>
      <c r="P51" s="4" t="s">
        <v>30</v>
      </c>
      <c r="Q51" s="4" t="s">
        <v>31</v>
      </c>
      <c r="R51" s="29">
        <f t="shared" si="2"/>
        <v>206</v>
      </c>
      <c r="S51" s="15"/>
    </row>
    <row r="52" spans="2:19" x14ac:dyDescent="0.25">
      <c r="C52" s="3"/>
      <c r="D52">
        <f t="shared" si="1"/>
        <v>21</v>
      </c>
      <c r="E52" s="4" t="s">
        <v>179</v>
      </c>
      <c r="F52" s="4" t="s">
        <v>181</v>
      </c>
      <c r="G52" s="4" t="s">
        <v>180</v>
      </c>
      <c r="H52" s="4" t="s">
        <v>182</v>
      </c>
      <c r="I52" s="5" t="s">
        <v>180</v>
      </c>
      <c r="J52" s="5" t="s">
        <v>182</v>
      </c>
      <c r="K52" s="4" t="s">
        <v>49</v>
      </c>
      <c r="L52" s="4" t="s">
        <v>51</v>
      </c>
      <c r="M52" s="4" t="s">
        <v>49</v>
      </c>
      <c r="N52" s="4" t="s">
        <v>51</v>
      </c>
      <c r="O52" s="4" t="s">
        <v>180</v>
      </c>
      <c r="P52" s="4" t="s">
        <v>182</v>
      </c>
      <c r="Q52" s="4" t="s">
        <v>31</v>
      </c>
      <c r="R52" s="29">
        <f>(F52-F51)+R51</f>
        <v>220</v>
      </c>
      <c r="S52" s="15"/>
    </row>
    <row r="53" spans="2:19" x14ac:dyDescent="0.25">
      <c r="C53" s="3"/>
      <c r="D53">
        <f t="shared" si="1"/>
        <v>22</v>
      </c>
      <c r="E53" s="4" t="s">
        <v>183</v>
      </c>
      <c r="F53" s="4" t="s">
        <v>185</v>
      </c>
      <c r="G53" s="2" t="s">
        <v>184</v>
      </c>
      <c r="H53" s="2" t="s">
        <v>186</v>
      </c>
      <c r="I53" s="2" t="s">
        <v>184</v>
      </c>
      <c r="J53" s="2" t="s">
        <v>186</v>
      </c>
      <c r="K53" s="2" t="s">
        <v>187</v>
      </c>
      <c r="L53" s="2" t="s">
        <v>136</v>
      </c>
      <c r="M53" s="2" t="s">
        <v>187</v>
      </c>
      <c r="N53" s="2" t="s">
        <v>136</v>
      </c>
      <c r="O53" s="2" t="s">
        <v>184</v>
      </c>
      <c r="P53" s="2" t="s">
        <v>186</v>
      </c>
      <c r="Q53" s="4" t="s">
        <v>31</v>
      </c>
      <c r="R53" s="29">
        <f t="shared" si="2"/>
        <v>241</v>
      </c>
      <c r="S53" s="19" t="s">
        <v>275</v>
      </c>
    </row>
    <row r="54" spans="2:19" x14ac:dyDescent="0.25">
      <c r="B54" s="21"/>
      <c r="C54" s="21"/>
      <c r="D54">
        <f t="shared" si="1"/>
        <v>23</v>
      </c>
      <c r="E54" s="20" t="s">
        <v>188</v>
      </c>
      <c r="F54" s="4" t="s">
        <v>189</v>
      </c>
      <c r="G54" s="4" t="s">
        <v>100</v>
      </c>
      <c r="H54" s="4" t="s">
        <v>30</v>
      </c>
      <c r="I54" s="4" t="s">
        <v>100</v>
      </c>
      <c r="J54" s="4" t="s">
        <v>30</v>
      </c>
      <c r="K54" s="4" t="s">
        <v>190</v>
      </c>
      <c r="L54" s="4" t="s">
        <v>83</v>
      </c>
      <c r="M54" s="4" t="s">
        <v>190</v>
      </c>
      <c r="N54" s="4" t="s">
        <v>83</v>
      </c>
      <c r="O54" s="4" t="s">
        <v>100</v>
      </c>
      <c r="P54" s="4" t="s">
        <v>30</v>
      </c>
      <c r="Q54" s="4" t="s">
        <v>31</v>
      </c>
      <c r="R54" s="29">
        <f>(F54-F53)+R53</f>
        <v>252</v>
      </c>
      <c r="S54" s="15"/>
    </row>
    <row r="55" spans="2:19" x14ac:dyDescent="0.25">
      <c r="B55" s="22"/>
      <c r="C55" s="23"/>
      <c r="D55">
        <f t="shared" si="1"/>
        <v>24</v>
      </c>
      <c r="E55" s="20" t="s">
        <v>191</v>
      </c>
      <c r="F55" s="4" t="s">
        <v>192</v>
      </c>
      <c r="G55" s="2" t="s">
        <v>184</v>
      </c>
      <c r="H55" s="2" t="s">
        <v>186</v>
      </c>
      <c r="I55" s="2" t="s">
        <v>184</v>
      </c>
      <c r="J55" s="2" t="s">
        <v>186</v>
      </c>
      <c r="K55" s="2" t="s">
        <v>187</v>
      </c>
      <c r="L55" s="2" t="s">
        <v>136</v>
      </c>
      <c r="M55" s="2" t="s">
        <v>187</v>
      </c>
      <c r="N55" s="2" t="s">
        <v>136</v>
      </c>
      <c r="O55" s="2" t="s">
        <v>184</v>
      </c>
      <c r="P55" s="2" t="s">
        <v>186</v>
      </c>
      <c r="Q55" s="4" t="s">
        <v>31</v>
      </c>
      <c r="R55" s="29">
        <f t="shared" si="2"/>
        <v>259</v>
      </c>
      <c r="S55" s="15" t="s">
        <v>274</v>
      </c>
    </row>
    <row r="56" spans="2:19" x14ac:dyDescent="0.25">
      <c r="B56" s="22"/>
      <c r="C56" s="21"/>
      <c r="D56">
        <f t="shared" si="1"/>
        <v>25</v>
      </c>
      <c r="E56" s="20" t="s">
        <v>193</v>
      </c>
      <c r="F56" s="4" t="s">
        <v>194</v>
      </c>
      <c r="G56" s="2" t="s">
        <v>77</v>
      </c>
      <c r="H56" s="2" t="s">
        <v>79</v>
      </c>
      <c r="I56" s="2" t="s">
        <v>77</v>
      </c>
      <c r="J56" s="2" t="s">
        <v>79</v>
      </c>
      <c r="K56" s="2" t="s">
        <v>135</v>
      </c>
      <c r="L56" s="2" t="s">
        <v>136</v>
      </c>
      <c r="M56" s="2" t="s">
        <v>135</v>
      </c>
      <c r="N56" s="2" t="s">
        <v>136</v>
      </c>
      <c r="O56" s="2" t="s">
        <v>77</v>
      </c>
      <c r="P56" s="2" t="s">
        <v>79</v>
      </c>
      <c r="Q56" s="4" t="s">
        <v>31</v>
      </c>
      <c r="R56" s="29">
        <f>(F56-F55)+R55</f>
        <v>261</v>
      </c>
      <c r="S56" s="15" t="s">
        <v>273</v>
      </c>
    </row>
    <row r="57" spans="2:19" x14ac:dyDescent="0.25">
      <c r="B57" s="21"/>
      <c r="C57" s="21"/>
      <c r="D57">
        <f t="shared" si="1"/>
        <v>26</v>
      </c>
      <c r="E57" s="20" t="s">
        <v>195</v>
      </c>
      <c r="F57" s="4" t="s">
        <v>196</v>
      </c>
      <c r="G57" s="4" t="s">
        <v>49</v>
      </c>
      <c r="H57" s="4" t="s">
        <v>51</v>
      </c>
      <c r="I57" s="4" t="s">
        <v>49</v>
      </c>
      <c r="J57" s="4" t="s">
        <v>51</v>
      </c>
      <c r="K57" s="4" t="s">
        <v>180</v>
      </c>
      <c r="L57" s="4" t="s">
        <v>182</v>
      </c>
      <c r="M57" s="4" t="s">
        <v>180</v>
      </c>
      <c r="N57" s="4" t="s">
        <v>182</v>
      </c>
      <c r="O57" s="4" t="s">
        <v>49</v>
      </c>
      <c r="P57" s="4" t="s">
        <v>51</v>
      </c>
      <c r="Q57" s="4" t="s">
        <v>31</v>
      </c>
      <c r="R57" s="29">
        <f t="shared" si="2"/>
        <v>262</v>
      </c>
      <c r="S57" s="15"/>
    </row>
    <row r="58" spans="2:19" x14ac:dyDescent="0.25">
      <c r="B58" s="21"/>
      <c r="C58" s="21"/>
      <c r="D58">
        <f t="shared" si="1"/>
        <v>27</v>
      </c>
      <c r="E58" s="20" t="s">
        <v>197</v>
      </c>
      <c r="F58" s="4" t="s">
        <v>198</v>
      </c>
      <c r="G58" s="4" t="s">
        <v>184</v>
      </c>
      <c r="H58" s="4" t="s">
        <v>186</v>
      </c>
      <c r="I58" s="4" t="s">
        <v>184</v>
      </c>
      <c r="J58" s="4" t="s">
        <v>186</v>
      </c>
      <c r="K58" s="4" t="s">
        <v>187</v>
      </c>
      <c r="L58" s="4" t="s">
        <v>136</v>
      </c>
      <c r="M58" s="4" t="s">
        <v>187</v>
      </c>
      <c r="N58" s="4" t="s">
        <v>136</v>
      </c>
      <c r="O58" s="4" t="s">
        <v>184</v>
      </c>
      <c r="P58" s="4" t="s">
        <v>186</v>
      </c>
      <c r="Q58" s="4" t="s">
        <v>31</v>
      </c>
      <c r="R58" s="29">
        <f t="shared" si="2"/>
        <v>271</v>
      </c>
      <c r="S58" s="15"/>
    </row>
    <row r="59" spans="2:19" x14ac:dyDescent="0.25">
      <c r="B59" s="21"/>
      <c r="C59" s="21"/>
      <c r="D59">
        <f t="shared" si="1"/>
        <v>28</v>
      </c>
      <c r="E59" s="20" t="s">
        <v>199</v>
      </c>
      <c r="F59" s="4" t="s">
        <v>200</v>
      </c>
      <c r="G59" s="4" t="s">
        <v>184</v>
      </c>
      <c r="H59" s="4" t="s">
        <v>186</v>
      </c>
      <c r="I59" s="4" t="s">
        <v>184</v>
      </c>
      <c r="J59" s="4" t="s">
        <v>186</v>
      </c>
      <c r="K59" s="4" t="s">
        <v>77</v>
      </c>
      <c r="L59" s="4" t="s">
        <v>79</v>
      </c>
      <c r="M59" s="4" t="s">
        <v>77</v>
      </c>
      <c r="N59" s="4" t="s">
        <v>79</v>
      </c>
      <c r="O59" s="4" t="s">
        <v>184</v>
      </c>
      <c r="P59" s="4" t="s">
        <v>186</v>
      </c>
      <c r="Q59" s="4" t="s">
        <v>31</v>
      </c>
      <c r="R59" s="29">
        <f t="shared" si="2"/>
        <v>274</v>
      </c>
      <c r="S59" s="15"/>
    </row>
    <row r="60" spans="2:19" x14ac:dyDescent="0.25">
      <c r="B60" s="21"/>
      <c r="C60" s="21"/>
      <c r="D60">
        <f t="shared" si="1"/>
        <v>29</v>
      </c>
      <c r="E60" s="20" t="s">
        <v>201</v>
      </c>
      <c r="F60" s="4" t="s">
        <v>203</v>
      </c>
      <c r="G60" s="4" t="s">
        <v>202</v>
      </c>
      <c r="H60" s="4" t="s">
        <v>204</v>
      </c>
      <c r="I60" s="4" t="s">
        <v>202</v>
      </c>
      <c r="J60" s="4" t="s">
        <v>204</v>
      </c>
      <c r="K60" s="4" t="s">
        <v>133</v>
      </c>
      <c r="L60" s="4" t="s">
        <v>47</v>
      </c>
      <c r="M60" s="4" t="s">
        <v>133</v>
      </c>
      <c r="N60" s="4" t="s">
        <v>47</v>
      </c>
      <c r="O60" s="4" t="s">
        <v>202</v>
      </c>
      <c r="P60" s="4" t="s">
        <v>204</v>
      </c>
      <c r="Q60" s="4" t="s">
        <v>31</v>
      </c>
      <c r="R60" s="29">
        <f t="shared" si="2"/>
        <v>276</v>
      </c>
      <c r="S60" s="15"/>
    </row>
    <row r="61" spans="2:19" x14ac:dyDescent="0.25">
      <c r="B61" s="21"/>
      <c r="C61" s="21"/>
      <c r="D61">
        <f t="shared" si="1"/>
        <v>30</v>
      </c>
      <c r="E61" s="20" t="s">
        <v>205</v>
      </c>
      <c r="F61" s="4" t="s">
        <v>109</v>
      </c>
      <c r="G61" s="4" t="s">
        <v>42</v>
      </c>
      <c r="H61" s="4" t="s">
        <v>43</v>
      </c>
      <c r="I61" s="4" t="s">
        <v>42</v>
      </c>
      <c r="J61" s="4" t="s">
        <v>43</v>
      </c>
      <c r="K61" s="4" t="s">
        <v>112</v>
      </c>
      <c r="L61" s="4" t="s">
        <v>37</v>
      </c>
      <c r="M61" s="4" t="s">
        <v>112</v>
      </c>
      <c r="N61" s="4" t="s">
        <v>37</v>
      </c>
      <c r="O61" s="4" t="s">
        <v>42</v>
      </c>
      <c r="P61" s="4" t="s">
        <v>43</v>
      </c>
      <c r="Q61" s="4" t="s">
        <v>31</v>
      </c>
      <c r="R61" s="29">
        <f t="shared" si="2"/>
        <v>278</v>
      </c>
      <c r="S61" s="15"/>
    </row>
    <row r="62" spans="2:19" x14ac:dyDescent="0.25">
      <c r="B62" s="21"/>
      <c r="C62" s="21"/>
      <c r="D62">
        <f t="shared" si="1"/>
        <v>31</v>
      </c>
      <c r="E62" s="20" t="s">
        <v>206</v>
      </c>
      <c r="F62" s="4" t="s">
        <v>111</v>
      </c>
      <c r="G62" s="4" t="s">
        <v>42</v>
      </c>
      <c r="H62" s="4" t="s">
        <v>43</v>
      </c>
      <c r="I62" s="4" t="s">
        <v>42</v>
      </c>
      <c r="J62" s="4" t="s">
        <v>43</v>
      </c>
      <c r="K62" s="4" t="s">
        <v>149</v>
      </c>
      <c r="L62" s="4" t="s">
        <v>28</v>
      </c>
      <c r="M62" s="4" t="s">
        <v>149</v>
      </c>
      <c r="N62" s="4" t="s">
        <v>28</v>
      </c>
      <c r="O62" s="4" t="s">
        <v>42</v>
      </c>
      <c r="P62" s="4" t="s">
        <v>43</v>
      </c>
      <c r="Q62" s="4" t="s">
        <v>31</v>
      </c>
      <c r="R62" s="29">
        <f t="shared" si="2"/>
        <v>281</v>
      </c>
      <c r="S62" s="15"/>
    </row>
    <row r="63" spans="2:19" x14ac:dyDescent="0.25">
      <c r="B63" s="21"/>
      <c r="C63" s="21"/>
      <c r="D63">
        <f t="shared" si="1"/>
        <v>32</v>
      </c>
      <c r="E63" s="20" t="s">
        <v>207</v>
      </c>
      <c r="F63" s="4" t="s">
        <v>114</v>
      </c>
      <c r="G63" s="4" t="s">
        <v>42</v>
      </c>
      <c r="H63" s="4" t="s">
        <v>43</v>
      </c>
      <c r="I63" s="4" t="s">
        <v>42</v>
      </c>
      <c r="J63" s="4" t="s">
        <v>43</v>
      </c>
      <c r="K63" s="4" t="s">
        <v>202</v>
      </c>
      <c r="L63" s="4" t="s">
        <v>204</v>
      </c>
      <c r="M63" s="4" t="s">
        <v>202</v>
      </c>
      <c r="N63" s="4" t="s">
        <v>204</v>
      </c>
      <c r="O63" s="4" t="s">
        <v>42</v>
      </c>
      <c r="P63" s="4" t="s">
        <v>43</v>
      </c>
      <c r="Q63" s="4" t="s">
        <v>31</v>
      </c>
      <c r="R63" s="29">
        <f t="shared" si="2"/>
        <v>284</v>
      </c>
      <c r="S63" s="15"/>
    </row>
    <row r="64" spans="2:19" x14ac:dyDescent="0.25">
      <c r="B64" s="21"/>
      <c r="C64" s="23"/>
      <c r="D64">
        <f t="shared" si="1"/>
        <v>33</v>
      </c>
      <c r="E64" s="20" t="s">
        <v>208</v>
      </c>
      <c r="F64" s="4" t="s">
        <v>209</v>
      </c>
      <c r="G64" s="17" t="s">
        <v>177</v>
      </c>
      <c r="H64" s="18" t="s">
        <v>178</v>
      </c>
      <c r="I64" s="17" t="s">
        <v>177</v>
      </c>
      <c r="J64" s="18" t="s">
        <v>178</v>
      </c>
      <c r="K64" s="17" t="s">
        <v>210</v>
      </c>
      <c r="L64" s="18" t="s">
        <v>30</v>
      </c>
      <c r="M64" s="17" t="s">
        <v>210</v>
      </c>
      <c r="N64" s="18" t="s">
        <v>30</v>
      </c>
      <c r="O64" s="17" t="s">
        <v>177</v>
      </c>
      <c r="P64" s="18" t="s">
        <v>178</v>
      </c>
      <c r="Q64" s="4" t="s">
        <v>31</v>
      </c>
      <c r="R64" s="29">
        <f t="shared" si="2"/>
        <v>285</v>
      </c>
      <c r="S64" s="15" t="s">
        <v>273</v>
      </c>
    </row>
    <row r="65" spans="2:19" x14ac:dyDescent="0.25">
      <c r="B65" s="21"/>
      <c r="C65" s="21"/>
      <c r="D65">
        <f t="shared" si="1"/>
        <v>34</v>
      </c>
      <c r="E65" s="20" t="s">
        <v>211</v>
      </c>
      <c r="F65" s="4" t="s">
        <v>212</v>
      </c>
      <c r="G65" s="4" t="s">
        <v>42</v>
      </c>
      <c r="H65" s="4" t="s">
        <v>43</v>
      </c>
      <c r="I65" s="4" t="s">
        <v>42</v>
      </c>
      <c r="J65" s="4" t="s">
        <v>43</v>
      </c>
      <c r="K65" s="4" t="s">
        <v>213</v>
      </c>
      <c r="L65" s="4" t="s">
        <v>35</v>
      </c>
      <c r="M65" s="4" t="s">
        <v>213</v>
      </c>
      <c r="N65" s="4" t="s">
        <v>35</v>
      </c>
      <c r="O65" s="4" t="s">
        <v>42</v>
      </c>
      <c r="P65" s="4" t="s">
        <v>43</v>
      </c>
      <c r="Q65" s="4" t="s">
        <v>31</v>
      </c>
      <c r="R65" s="29">
        <f>(F65-F64)+R64</f>
        <v>289</v>
      </c>
      <c r="S65" s="15"/>
    </row>
    <row r="66" spans="2:19" x14ac:dyDescent="0.25">
      <c r="C66" s="3"/>
      <c r="D66">
        <f t="shared" si="1"/>
        <v>35</v>
      </c>
      <c r="E66" s="4" t="s">
        <v>214</v>
      </c>
      <c r="F66" s="4" t="s">
        <v>119</v>
      </c>
      <c r="G66" s="4" t="s">
        <v>190</v>
      </c>
      <c r="H66" s="4" t="s">
        <v>83</v>
      </c>
      <c r="I66" s="4" t="s">
        <v>190</v>
      </c>
      <c r="J66" s="4" t="s">
        <v>83</v>
      </c>
      <c r="K66" s="4" t="s">
        <v>42</v>
      </c>
      <c r="L66" s="4" t="s">
        <v>43</v>
      </c>
      <c r="M66" s="4" t="s">
        <v>42</v>
      </c>
      <c r="N66" s="4" t="s">
        <v>43</v>
      </c>
      <c r="O66" s="4" t="s">
        <v>190</v>
      </c>
      <c r="P66" s="4" t="s">
        <v>83</v>
      </c>
      <c r="Q66" s="4" t="s">
        <v>31</v>
      </c>
      <c r="R66" s="29">
        <f t="shared" si="2"/>
        <v>290</v>
      </c>
      <c r="S66" s="15"/>
    </row>
    <row r="67" spans="2:19" x14ac:dyDescent="0.25">
      <c r="C67" s="3"/>
      <c r="D67">
        <f t="shared" si="1"/>
        <v>36</v>
      </c>
      <c r="E67" s="4" t="s">
        <v>215</v>
      </c>
      <c r="F67" s="4" t="s">
        <v>217</v>
      </c>
      <c r="G67" s="4" t="s">
        <v>216</v>
      </c>
      <c r="H67" s="4" t="s">
        <v>47</v>
      </c>
      <c r="I67" s="4" t="s">
        <v>216</v>
      </c>
      <c r="J67" s="4" t="s">
        <v>47</v>
      </c>
      <c r="K67" s="4" t="s">
        <v>180</v>
      </c>
      <c r="L67" s="4" t="s">
        <v>182</v>
      </c>
      <c r="M67" s="4" t="s">
        <v>180</v>
      </c>
      <c r="N67" s="4" t="s">
        <v>182</v>
      </c>
      <c r="O67" s="4" t="s">
        <v>216</v>
      </c>
      <c r="P67" s="4" t="s">
        <v>47</v>
      </c>
      <c r="Q67" s="4" t="s">
        <v>31</v>
      </c>
      <c r="R67" s="29">
        <f t="shared" si="2"/>
        <v>291</v>
      </c>
      <c r="S67" s="15"/>
    </row>
    <row r="68" spans="2:19" x14ac:dyDescent="0.25">
      <c r="C68" s="3"/>
      <c r="D68">
        <f t="shared" si="1"/>
        <v>37</v>
      </c>
      <c r="E68" s="4" t="s">
        <v>218</v>
      </c>
      <c r="F68" s="4" t="s">
        <v>127</v>
      </c>
      <c r="G68" s="2" t="s">
        <v>158</v>
      </c>
      <c r="H68" s="2" t="s">
        <v>136</v>
      </c>
      <c r="I68" s="2" t="s">
        <v>158</v>
      </c>
      <c r="J68" s="2" t="s">
        <v>136</v>
      </c>
      <c r="K68" s="2" t="s">
        <v>219</v>
      </c>
      <c r="L68" s="2" t="s">
        <v>35</v>
      </c>
      <c r="M68" s="2" t="s">
        <v>219</v>
      </c>
      <c r="N68" s="2" t="s">
        <v>35</v>
      </c>
      <c r="O68" s="2" t="s">
        <v>158</v>
      </c>
      <c r="P68" s="2" t="s">
        <v>136</v>
      </c>
      <c r="Q68" s="4" t="s">
        <v>31</v>
      </c>
      <c r="R68" s="29">
        <f t="shared" si="2"/>
        <v>302</v>
      </c>
      <c r="S68" s="15" t="s">
        <v>274</v>
      </c>
    </row>
    <row r="69" spans="2:19" x14ac:dyDescent="0.25">
      <c r="C69" s="3"/>
      <c r="D69">
        <f t="shared" si="1"/>
        <v>38</v>
      </c>
      <c r="E69" s="4" t="s">
        <v>220</v>
      </c>
      <c r="F69" s="4" t="s">
        <v>221</v>
      </c>
      <c r="G69" s="4" t="s">
        <v>33</v>
      </c>
      <c r="H69" s="4" t="s">
        <v>35</v>
      </c>
      <c r="I69" s="4" t="s">
        <v>33</v>
      </c>
      <c r="J69" s="4" t="s">
        <v>35</v>
      </c>
      <c r="K69" s="4" t="s">
        <v>36</v>
      </c>
      <c r="L69" s="4" t="s">
        <v>37</v>
      </c>
      <c r="M69" s="4" t="s">
        <v>36</v>
      </c>
      <c r="N69" s="4" t="s">
        <v>37</v>
      </c>
      <c r="O69" s="4" t="s">
        <v>33</v>
      </c>
      <c r="P69" s="4" t="s">
        <v>35</v>
      </c>
      <c r="Q69" s="4" t="s">
        <v>31</v>
      </c>
      <c r="R69" s="29">
        <f t="shared" si="2"/>
        <v>316</v>
      </c>
      <c r="S69" s="15"/>
    </row>
    <row r="70" spans="2:19" x14ac:dyDescent="0.25">
      <c r="C70" s="3"/>
      <c r="D70">
        <f t="shared" si="1"/>
        <v>39</v>
      </c>
      <c r="E70" s="4" t="s">
        <v>222</v>
      </c>
      <c r="F70" s="4" t="s">
        <v>224</v>
      </c>
      <c r="G70" s="4" t="s">
        <v>223</v>
      </c>
      <c r="H70" s="4" t="s">
        <v>51</v>
      </c>
      <c r="I70" s="4" t="s">
        <v>223</v>
      </c>
      <c r="J70" s="4" t="s">
        <v>51</v>
      </c>
      <c r="K70" s="4" t="s">
        <v>115</v>
      </c>
      <c r="L70" s="4" t="s">
        <v>61</v>
      </c>
      <c r="M70" s="4" t="s">
        <v>115</v>
      </c>
      <c r="N70" s="4" t="s">
        <v>61</v>
      </c>
      <c r="O70" s="4" t="s">
        <v>223</v>
      </c>
      <c r="P70" s="4" t="s">
        <v>51</v>
      </c>
      <c r="Q70" s="4" t="s">
        <v>31</v>
      </c>
      <c r="R70" s="29">
        <f t="shared" si="2"/>
        <v>319</v>
      </c>
      <c r="S70" s="15"/>
    </row>
    <row r="71" spans="2:19" x14ac:dyDescent="0.25">
      <c r="C71" s="3"/>
      <c r="D71" s="3"/>
      <c r="E71" s="27" t="s">
        <v>225</v>
      </c>
      <c r="F71" s="27" t="s">
        <v>227</v>
      </c>
      <c r="G71" s="27" t="s">
        <v>226</v>
      </c>
      <c r="H71" s="27" t="s">
        <v>79</v>
      </c>
      <c r="I71" s="27" t="s">
        <v>226</v>
      </c>
      <c r="J71" s="27" t="s">
        <v>79</v>
      </c>
      <c r="K71" s="27" t="s">
        <v>55</v>
      </c>
      <c r="L71" s="27" t="s">
        <v>1</v>
      </c>
      <c r="M71" s="27" t="s">
        <v>55</v>
      </c>
      <c r="N71" s="27" t="s">
        <v>1</v>
      </c>
      <c r="O71" s="27" t="s">
        <v>226</v>
      </c>
      <c r="P71" s="27" t="s">
        <v>79</v>
      </c>
      <c r="Q71" s="27" t="s">
        <v>31</v>
      </c>
      <c r="R71" s="27">
        <f t="shared" si="2"/>
        <v>320</v>
      </c>
      <c r="S71" s="19"/>
    </row>
    <row r="72" spans="2:19" x14ac:dyDescent="0.25">
      <c r="D72">
        <v>40</v>
      </c>
      <c r="E72" s="4" t="s">
        <v>228</v>
      </c>
      <c r="F72" s="4" t="s">
        <v>229</v>
      </c>
      <c r="G72" s="4" t="s">
        <v>77</v>
      </c>
      <c r="H72" s="4" t="s">
        <v>79</v>
      </c>
      <c r="I72" s="4" t="s">
        <v>77</v>
      </c>
      <c r="J72" s="4" t="s">
        <v>79</v>
      </c>
      <c r="K72" s="4" t="s">
        <v>230</v>
      </c>
      <c r="L72" s="4" t="s">
        <v>186</v>
      </c>
      <c r="M72" s="1" t="s">
        <v>230</v>
      </c>
      <c r="N72" s="1" t="s">
        <v>186</v>
      </c>
      <c r="O72" s="1" t="s">
        <v>77</v>
      </c>
      <c r="P72" s="1" t="s">
        <v>79</v>
      </c>
      <c r="Q72" s="1" t="s">
        <v>31</v>
      </c>
      <c r="R72" s="29">
        <f t="shared" si="2"/>
        <v>323</v>
      </c>
      <c r="S72" s="15"/>
    </row>
    <row r="73" spans="2:19" x14ac:dyDescent="0.25">
      <c r="D73">
        <v>41</v>
      </c>
      <c r="E73" s="4" t="s">
        <v>231</v>
      </c>
      <c r="F73" s="4" t="s">
        <v>232</v>
      </c>
      <c r="G73" s="4" t="s">
        <v>184</v>
      </c>
      <c r="H73" s="4" t="s">
        <v>186</v>
      </c>
      <c r="I73" s="4" t="s">
        <v>184</v>
      </c>
      <c r="J73" s="4" t="s">
        <v>186</v>
      </c>
      <c r="K73" s="4" t="s">
        <v>187</v>
      </c>
      <c r="L73" s="4" t="s">
        <v>136</v>
      </c>
      <c r="M73" s="1" t="s">
        <v>187</v>
      </c>
      <c r="N73" s="1" t="s">
        <v>136</v>
      </c>
      <c r="O73" s="1" t="s">
        <v>184</v>
      </c>
      <c r="P73" s="1" t="s">
        <v>186</v>
      </c>
      <c r="Q73" s="1" t="s">
        <v>31</v>
      </c>
      <c r="R73" s="29">
        <f t="shared" si="2"/>
        <v>324</v>
      </c>
      <c r="S73" s="15"/>
    </row>
    <row r="74" spans="2:19" x14ac:dyDescent="0.25">
      <c r="D74">
        <v>42</v>
      </c>
      <c r="E74" s="4" t="s">
        <v>233</v>
      </c>
      <c r="F74" s="4" t="s">
        <v>234</v>
      </c>
      <c r="G74" s="4" t="s">
        <v>135</v>
      </c>
      <c r="H74" s="4" t="s">
        <v>136</v>
      </c>
      <c r="I74" s="4" t="s">
        <v>135</v>
      </c>
      <c r="J74" s="4" t="s">
        <v>136</v>
      </c>
      <c r="K74" s="4" t="s">
        <v>77</v>
      </c>
      <c r="L74" s="4" t="s">
        <v>79</v>
      </c>
      <c r="M74" s="1" t="s">
        <v>77</v>
      </c>
      <c r="N74" s="1" t="s">
        <v>79</v>
      </c>
      <c r="O74" s="1" t="s">
        <v>135</v>
      </c>
      <c r="P74" s="1" t="s">
        <v>136</v>
      </c>
      <c r="Q74" s="1" t="s">
        <v>31</v>
      </c>
      <c r="R74" s="29">
        <f t="shared" si="2"/>
        <v>325</v>
      </c>
      <c r="S74" s="15"/>
    </row>
    <row r="75" spans="2:19" x14ac:dyDescent="0.25">
      <c r="D75" s="3">
        <v>43</v>
      </c>
      <c r="E75" s="4" t="s">
        <v>235</v>
      </c>
      <c r="F75" s="4" t="s">
        <v>236</v>
      </c>
      <c r="G75" s="4" t="s">
        <v>87</v>
      </c>
      <c r="H75" s="4" t="s">
        <v>61</v>
      </c>
      <c r="I75" s="4" t="s">
        <v>87</v>
      </c>
      <c r="J75" s="4" t="s">
        <v>61</v>
      </c>
      <c r="K75" s="4" t="s">
        <v>77</v>
      </c>
      <c r="L75" s="4" t="s">
        <v>79</v>
      </c>
      <c r="M75" s="4" t="s">
        <v>77</v>
      </c>
      <c r="N75" s="4" t="s">
        <v>79</v>
      </c>
      <c r="O75" s="4" t="s">
        <v>87</v>
      </c>
      <c r="P75" s="4" t="s">
        <v>61</v>
      </c>
      <c r="Q75" s="4" t="s">
        <v>31</v>
      </c>
      <c r="R75" s="29">
        <f t="shared" si="2"/>
        <v>326</v>
      </c>
      <c r="S75" s="15"/>
    </row>
    <row r="76" spans="2:19" x14ac:dyDescent="0.25">
      <c r="D76" s="3"/>
      <c r="E76" s="27" t="s">
        <v>237</v>
      </c>
      <c r="F76" s="27" t="s">
        <v>238</v>
      </c>
      <c r="G76" s="27" t="s">
        <v>63</v>
      </c>
      <c r="H76" s="27" t="s">
        <v>65</v>
      </c>
      <c r="I76" s="27" t="s">
        <v>63</v>
      </c>
      <c r="J76" s="27" t="s">
        <v>65</v>
      </c>
      <c r="K76" s="27" t="s">
        <v>55</v>
      </c>
      <c r="L76" s="27" t="s">
        <v>1</v>
      </c>
      <c r="M76" s="27" t="s">
        <v>55</v>
      </c>
      <c r="N76" s="27" t="s">
        <v>1</v>
      </c>
      <c r="O76" s="27" t="s">
        <v>63</v>
      </c>
      <c r="P76" s="27" t="s">
        <v>65</v>
      </c>
      <c r="Q76" s="27" t="s">
        <v>31</v>
      </c>
      <c r="R76" s="27">
        <f t="shared" si="2"/>
        <v>328</v>
      </c>
      <c r="S76" s="15"/>
    </row>
    <row r="77" spans="2:19" x14ac:dyDescent="0.25">
      <c r="D77" s="3">
        <v>44</v>
      </c>
      <c r="E77" s="4" t="s">
        <v>239</v>
      </c>
      <c r="F77" s="4" t="s">
        <v>240</v>
      </c>
      <c r="G77" s="4" t="s">
        <v>26</v>
      </c>
      <c r="H77" s="4" t="s">
        <v>28</v>
      </c>
      <c r="I77" s="4" t="s">
        <v>26</v>
      </c>
      <c r="J77" s="4" t="s">
        <v>28</v>
      </c>
      <c r="K77" s="4" t="s">
        <v>171</v>
      </c>
      <c r="L77" s="4" t="s">
        <v>47</v>
      </c>
      <c r="M77" s="4" t="s">
        <v>171</v>
      </c>
      <c r="N77" s="4" t="s">
        <v>47</v>
      </c>
      <c r="O77" s="4" t="s">
        <v>26</v>
      </c>
      <c r="P77" s="4" t="s">
        <v>28</v>
      </c>
      <c r="Q77" s="4" t="s">
        <v>31</v>
      </c>
      <c r="R77" s="29">
        <f t="shared" si="2"/>
        <v>329</v>
      </c>
      <c r="S77" s="15"/>
    </row>
    <row r="78" spans="2:19" x14ac:dyDescent="0.25">
      <c r="D78" s="3">
        <v>45</v>
      </c>
      <c r="E78" s="4" t="s">
        <v>241</v>
      </c>
      <c r="F78" s="4" t="s">
        <v>242</v>
      </c>
      <c r="G78" s="4" t="s">
        <v>112</v>
      </c>
      <c r="H78" s="4" t="s">
        <v>37</v>
      </c>
      <c r="I78" s="4" t="s">
        <v>112</v>
      </c>
      <c r="J78" s="4" t="s">
        <v>37</v>
      </c>
      <c r="K78" s="4" t="s">
        <v>74</v>
      </c>
      <c r="L78" s="4" t="s">
        <v>51</v>
      </c>
      <c r="M78" s="4" t="s">
        <v>74</v>
      </c>
      <c r="N78" s="4" t="s">
        <v>51</v>
      </c>
      <c r="O78" s="4" t="s">
        <v>112</v>
      </c>
      <c r="P78" s="4" t="s">
        <v>37</v>
      </c>
      <c r="Q78" s="4" t="s">
        <v>31</v>
      </c>
      <c r="R78" s="29">
        <f t="shared" si="2"/>
        <v>331</v>
      </c>
      <c r="S78" s="15"/>
    </row>
    <row r="79" spans="2:19" x14ac:dyDescent="0.25">
      <c r="D79" s="3">
        <v>46</v>
      </c>
      <c r="E79" s="4" t="s">
        <v>243</v>
      </c>
      <c r="F79" s="4" t="s">
        <v>244</v>
      </c>
      <c r="G79" s="4" t="s">
        <v>49</v>
      </c>
      <c r="H79" s="4" t="s">
        <v>51</v>
      </c>
      <c r="I79" s="4" t="s">
        <v>49</v>
      </c>
      <c r="J79" s="4" t="s">
        <v>51</v>
      </c>
      <c r="K79" s="4" t="s">
        <v>112</v>
      </c>
      <c r="L79" s="4" t="s">
        <v>37</v>
      </c>
      <c r="M79" s="4" t="s">
        <v>112</v>
      </c>
      <c r="N79" s="4" t="s">
        <v>37</v>
      </c>
      <c r="O79" s="4" t="s">
        <v>49</v>
      </c>
      <c r="P79" s="4" t="s">
        <v>51</v>
      </c>
      <c r="Q79" s="4" t="s">
        <v>31</v>
      </c>
      <c r="R79" s="29">
        <f t="shared" si="2"/>
        <v>356</v>
      </c>
      <c r="S79" s="15"/>
    </row>
    <row r="80" spans="2:19" x14ac:dyDescent="0.25">
      <c r="D80" s="3">
        <v>47</v>
      </c>
      <c r="E80" s="4" t="s">
        <v>245</v>
      </c>
      <c r="F80" s="4" t="s">
        <v>246</v>
      </c>
      <c r="G80" s="4" t="s">
        <v>226</v>
      </c>
      <c r="H80" s="4" t="s">
        <v>79</v>
      </c>
      <c r="I80" s="4" t="s">
        <v>226</v>
      </c>
      <c r="J80" s="4" t="s">
        <v>79</v>
      </c>
      <c r="K80" s="4" t="s">
        <v>112</v>
      </c>
      <c r="L80" s="4" t="s">
        <v>37</v>
      </c>
      <c r="M80" s="4" t="s">
        <v>112</v>
      </c>
      <c r="N80" s="4" t="s">
        <v>37</v>
      </c>
      <c r="O80" s="4" t="s">
        <v>226</v>
      </c>
      <c r="P80" s="4" t="s">
        <v>79</v>
      </c>
      <c r="Q80" s="4" t="s">
        <v>31</v>
      </c>
      <c r="R80" s="29">
        <f t="shared" si="2"/>
        <v>375</v>
      </c>
      <c r="S80" s="15"/>
    </row>
    <row r="81" spans="4:19" x14ac:dyDescent="0.25">
      <c r="D81" s="3">
        <v>48</v>
      </c>
      <c r="E81" s="4" t="s">
        <v>247</v>
      </c>
      <c r="F81" s="4" t="s">
        <v>248</v>
      </c>
      <c r="G81" s="4" t="s">
        <v>70</v>
      </c>
      <c r="H81" s="4" t="s">
        <v>72</v>
      </c>
      <c r="I81" s="4" t="s">
        <v>70</v>
      </c>
      <c r="J81" s="4" t="s">
        <v>72</v>
      </c>
      <c r="K81" s="4" t="s">
        <v>138</v>
      </c>
      <c r="L81" s="4" t="s">
        <v>140</v>
      </c>
      <c r="M81" s="4" t="s">
        <v>138</v>
      </c>
      <c r="N81" s="4" t="s">
        <v>140</v>
      </c>
      <c r="O81" s="4" t="s">
        <v>70</v>
      </c>
      <c r="P81" s="4" t="s">
        <v>72</v>
      </c>
      <c r="Q81" s="4" t="s">
        <v>31</v>
      </c>
      <c r="R81" s="29">
        <f t="shared" si="2"/>
        <v>379</v>
      </c>
      <c r="S81" s="15"/>
    </row>
    <row r="82" spans="4:19" x14ac:dyDescent="0.25">
      <c r="D82" s="3">
        <v>49</v>
      </c>
      <c r="E82" s="4" t="s">
        <v>249</v>
      </c>
      <c r="F82" s="4" t="s">
        <v>250</v>
      </c>
      <c r="G82" s="4" t="s">
        <v>202</v>
      </c>
      <c r="H82" s="4" t="s">
        <v>204</v>
      </c>
      <c r="I82" s="4" t="s">
        <v>202</v>
      </c>
      <c r="J82" s="4" t="s">
        <v>204</v>
      </c>
      <c r="K82" s="4" t="s">
        <v>251</v>
      </c>
      <c r="L82" s="4" t="s">
        <v>148</v>
      </c>
      <c r="M82" s="4" t="s">
        <v>251</v>
      </c>
      <c r="N82" s="4" t="s">
        <v>148</v>
      </c>
      <c r="O82" s="4" t="s">
        <v>202</v>
      </c>
      <c r="P82" s="4" t="s">
        <v>204</v>
      </c>
      <c r="Q82" s="4" t="s">
        <v>31</v>
      </c>
      <c r="R82" s="29">
        <f t="shared" si="2"/>
        <v>410</v>
      </c>
      <c r="S82" s="15"/>
    </row>
    <row r="83" spans="4:19" x14ac:dyDescent="0.25">
      <c r="D83" s="3">
        <v>50</v>
      </c>
      <c r="E83" s="4" t="s">
        <v>252</v>
      </c>
      <c r="F83" s="4" t="s">
        <v>253</v>
      </c>
      <c r="G83" s="4" t="s">
        <v>149</v>
      </c>
      <c r="H83" s="4" t="s">
        <v>28</v>
      </c>
      <c r="I83" s="4" t="s">
        <v>149</v>
      </c>
      <c r="J83" s="4" t="s">
        <v>28</v>
      </c>
      <c r="K83" s="4" t="s">
        <v>230</v>
      </c>
      <c r="L83" s="4" t="s">
        <v>186</v>
      </c>
      <c r="M83" s="4" t="s">
        <v>230</v>
      </c>
      <c r="N83" s="4" t="s">
        <v>186</v>
      </c>
      <c r="O83" s="4" t="s">
        <v>149</v>
      </c>
      <c r="P83" s="4" t="s">
        <v>28</v>
      </c>
      <c r="Q83" s="4" t="s">
        <v>31</v>
      </c>
      <c r="R83" s="29">
        <f t="shared" si="2"/>
        <v>435</v>
      </c>
      <c r="S83" s="15"/>
    </row>
    <row r="84" spans="4:19" x14ac:dyDescent="0.25">
      <c r="D84" s="3">
        <v>51</v>
      </c>
      <c r="E84" s="4" t="s">
        <v>254</v>
      </c>
      <c r="F84" s="4" t="s">
        <v>255</v>
      </c>
      <c r="G84" s="4" t="s">
        <v>251</v>
      </c>
      <c r="H84" s="4" t="s">
        <v>148</v>
      </c>
      <c r="I84" s="4" t="s">
        <v>251</v>
      </c>
      <c r="J84" s="4" t="s">
        <v>148</v>
      </c>
      <c r="K84" s="4" t="s">
        <v>202</v>
      </c>
      <c r="L84" s="4" t="s">
        <v>204</v>
      </c>
      <c r="M84" s="4" t="s">
        <v>202</v>
      </c>
      <c r="N84" s="4" t="s">
        <v>204</v>
      </c>
      <c r="O84" s="4" t="s">
        <v>251</v>
      </c>
      <c r="P84" s="4" t="s">
        <v>148</v>
      </c>
      <c r="Q84" s="4" t="s">
        <v>31</v>
      </c>
      <c r="R84" s="29">
        <f t="shared" si="2"/>
        <v>438</v>
      </c>
      <c r="S84" s="15"/>
    </row>
    <row r="85" spans="4:19" x14ac:dyDescent="0.25">
      <c r="D85" s="3"/>
      <c r="E85" s="27" t="s">
        <v>256</v>
      </c>
      <c r="F85" s="27" t="s">
        <v>257</v>
      </c>
      <c r="G85" s="27" t="s">
        <v>81</v>
      </c>
      <c r="H85" s="27" t="s">
        <v>83</v>
      </c>
      <c r="I85" s="27" t="s">
        <v>81</v>
      </c>
      <c r="J85" s="27" t="s">
        <v>83</v>
      </c>
      <c r="K85" s="27" t="s">
        <v>55</v>
      </c>
      <c r="L85" s="27" t="s">
        <v>1</v>
      </c>
      <c r="M85" s="27" t="s">
        <v>55</v>
      </c>
      <c r="N85" s="27" t="s">
        <v>1</v>
      </c>
      <c r="O85" s="27" t="s">
        <v>81</v>
      </c>
      <c r="P85" s="27" t="s">
        <v>83</v>
      </c>
      <c r="Q85" s="27" t="s">
        <v>31</v>
      </c>
      <c r="R85" s="27">
        <f t="shared" si="2"/>
        <v>439</v>
      </c>
      <c r="S85" s="15"/>
    </row>
    <row r="86" spans="4:19" x14ac:dyDescent="0.25">
      <c r="D86" s="3">
        <v>52</v>
      </c>
      <c r="E86" s="4" t="s">
        <v>258</v>
      </c>
      <c r="F86" s="4" t="s">
        <v>150</v>
      </c>
      <c r="G86" s="4" t="s">
        <v>146</v>
      </c>
      <c r="H86" s="4" t="s">
        <v>148</v>
      </c>
      <c r="I86" s="4" t="s">
        <v>146</v>
      </c>
      <c r="J86" s="4" t="s">
        <v>148</v>
      </c>
      <c r="K86" s="4" t="s">
        <v>103</v>
      </c>
      <c r="L86" s="4" t="s">
        <v>51</v>
      </c>
      <c r="M86" s="4" t="s">
        <v>103</v>
      </c>
      <c r="N86" s="4" t="s">
        <v>51</v>
      </c>
      <c r="O86" s="4" t="s">
        <v>146</v>
      </c>
      <c r="P86" s="4" t="s">
        <v>148</v>
      </c>
      <c r="Q86" s="4" t="s">
        <v>31</v>
      </c>
      <c r="R86" s="4">
        <f t="shared" si="2"/>
        <v>440</v>
      </c>
      <c r="S86" s="15"/>
    </row>
    <row r="87" spans="4:19" x14ac:dyDescent="0.25">
      <c r="D87" s="3">
        <v>53</v>
      </c>
      <c r="E87" s="1" t="s">
        <v>259</v>
      </c>
      <c r="F87" s="1" t="s">
        <v>260</v>
      </c>
      <c r="G87" s="1" t="s">
        <v>67</v>
      </c>
      <c r="H87" s="1" t="s">
        <v>30</v>
      </c>
      <c r="I87" s="4" t="s">
        <v>67</v>
      </c>
      <c r="J87" s="4" t="s">
        <v>30</v>
      </c>
      <c r="K87" s="4" t="s">
        <v>202</v>
      </c>
      <c r="L87" s="4" t="s">
        <v>204</v>
      </c>
      <c r="M87" s="1" t="s">
        <v>202</v>
      </c>
      <c r="N87" s="1" t="s">
        <v>204</v>
      </c>
      <c r="O87" s="1" t="s">
        <v>67</v>
      </c>
      <c r="P87" s="1" t="s">
        <v>30</v>
      </c>
      <c r="Q87" s="1" t="s">
        <v>31</v>
      </c>
      <c r="R87" s="1">
        <f t="shared" si="2"/>
        <v>441</v>
      </c>
      <c r="S87" s="15"/>
    </row>
    <row r="88" spans="4:19" x14ac:dyDescent="0.25">
      <c r="E88" s="1" t="s">
        <v>261</v>
      </c>
      <c r="F88" s="1" t="s">
        <v>1</v>
      </c>
      <c r="G88" s="1" t="s">
        <v>1</v>
      </c>
      <c r="H88" s="1" t="s">
        <v>17</v>
      </c>
      <c r="I88" s="4" t="s">
        <v>1</v>
      </c>
      <c r="J88" s="4" t="s">
        <v>17</v>
      </c>
      <c r="K88" s="4" t="s">
        <v>1</v>
      </c>
      <c r="L88" s="4" t="s">
        <v>20</v>
      </c>
      <c r="M88" s="1" t="s">
        <v>1</v>
      </c>
      <c r="N88" s="1" t="s">
        <v>20</v>
      </c>
      <c r="O88" s="1" t="s">
        <v>1</v>
      </c>
      <c r="P88" s="1" t="s">
        <v>17</v>
      </c>
      <c r="Q88" s="1" t="s">
        <v>262</v>
      </c>
      <c r="R88" s="1"/>
      <c r="S88" s="15"/>
    </row>
    <row r="90" spans="4:19" x14ac:dyDescent="0.35">
      <c r="J90" s="10" t="s">
        <v>267</v>
      </c>
      <c r="K90" s="10" t="s">
        <v>269</v>
      </c>
      <c r="L90" s="12"/>
      <c r="M90" s="10" t="s">
        <v>267</v>
      </c>
      <c r="N90" s="10" t="s">
        <v>269</v>
      </c>
      <c r="R90" s="15"/>
      <c r="S90" s="7" t="s">
        <v>271</v>
      </c>
    </row>
    <row r="91" spans="4:19" ht="21" x14ac:dyDescent="0.35">
      <c r="J91" s="10" t="s">
        <v>6</v>
      </c>
      <c r="K91" s="10" t="s">
        <v>6</v>
      </c>
      <c r="L91" s="11"/>
      <c r="M91" s="10" t="s">
        <v>19</v>
      </c>
      <c r="N91" s="10" t="s">
        <v>19</v>
      </c>
      <c r="R91" s="7" t="s">
        <v>19</v>
      </c>
      <c r="S91" s="27">
        <v>48</v>
      </c>
    </row>
    <row r="92" spans="4:19" ht="21" x14ac:dyDescent="0.35">
      <c r="J92" s="10" t="s">
        <v>30</v>
      </c>
      <c r="K92" s="10" t="s">
        <v>30</v>
      </c>
      <c r="L92" s="11"/>
      <c r="M92" s="10" t="s">
        <v>30</v>
      </c>
      <c r="N92" s="10" t="s">
        <v>30</v>
      </c>
      <c r="P92" s="7" t="s">
        <v>270</v>
      </c>
      <c r="R92" s="7" t="s">
        <v>6</v>
      </c>
      <c r="S92" s="1">
        <v>51</v>
      </c>
    </row>
    <row r="93" spans="4:19" ht="23.25" x14ac:dyDescent="0.35">
      <c r="J93" s="13">
        <f>COUNTIF(H8:H36,"S")</f>
        <v>8</v>
      </c>
      <c r="K93" s="13">
        <v>3</v>
      </c>
      <c r="L93" s="14"/>
      <c r="M93" s="13">
        <f>COUNTIF(L8:L36,"S")</f>
        <v>0</v>
      </c>
      <c r="N93" s="13">
        <v>6</v>
      </c>
      <c r="P93" s="41">
        <f>(J93-M93)/S91</f>
        <v>0.16666666666666666</v>
      </c>
    </row>
    <row r="94" spans="4:19" ht="21" x14ac:dyDescent="0.35">
      <c r="J94" s="10" t="s">
        <v>83</v>
      </c>
      <c r="K94" s="10" t="s">
        <v>83</v>
      </c>
      <c r="L94" s="11"/>
      <c r="M94" s="10" t="s">
        <v>83</v>
      </c>
      <c r="N94" s="10" t="s">
        <v>83</v>
      </c>
      <c r="P94" s="15"/>
    </row>
    <row r="95" spans="4:19" ht="23.25" x14ac:dyDescent="0.35">
      <c r="J95" s="13">
        <f>COUNTIF(H8:H36,"T")</f>
        <v>1</v>
      </c>
      <c r="K95" s="13">
        <v>3</v>
      </c>
      <c r="L95" s="14"/>
      <c r="M95" s="13">
        <f>COUNTIF(L8:L36,"T")</f>
        <v>0</v>
      </c>
      <c r="N95" s="13">
        <v>1</v>
      </c>
      <c r="P95" s="15" t="e">
        <f>(J95-M95)/#REF!</f>
        <v>#REF!</v>
      </c>
    </row>
    <row r="97" spans="8:18" ht="18.75" x14ac:dyDescent="0.3">
      <c r="J97" s="36" t="s">
        <v>268</v>
      </c>
      <c r="K97" s="37"/>
      <c r="L97" s="38"/>
    </row>
    <row r="98" spans="8:18" x14ac:dyDescent="0.25">
      <c r="J98" s="8" t="s">
        <v>6</v>
      </c>
      <c r="K98" s="9"/>
      <c r="L98" s="8" t="s">
        <v>19</v>
      </c>
    </row>
    <row r="99" spans="8:18" x14ac:dyDescent="0.25">
      <c r="J99" s="7" t="s">
        <v>30</v>
      </c>
      <c r="K99" s="6"/>
      <c r="L99" s="7" t="s">
        <v>30</v>
      </c>
      <c r="R99" s="16"/>
    </row>
    <row r="100" spans="8:18" x14ac:dyDescent="0.25">
      <c r="H100" s="1">
        <f>COUNTIF(H3:H7,"S")</f>
        <v>0</v>
      </c>
      <c r="I100" s="1">
        <f>COUNTIF(H37:H87,"S")</f>
        <v>3</v>
      </c>
      <c r="J100" s="1">
        <f>SUM(H100,I100)</f>
        <v>3</v>
      </c>
      <c r="K100" s="1"/>
      <c r="L100" s="1">
        <f>SUM(N100,M100)</f>
        <v>6</v>
      </c>
      <c r="M100" s="1">
        <f>COUNTIF(L3:L7,"S")</f>
        <v>2</v>
      </c>
      <c r="N100" s="1">
        <f>COUNTIF(L37:L87,"S")</f>
        <v>4</v>
      </c>
      <c r="R100" s="16"/>
    </row>
    <row r="101" spans="8:18" x14ac:dyDescent="0.25">
      <c r="J101" s="7" t="s">
        <v>83</v>
      </c>
      <c r="K101" s="7"/>
      <c r="L101" s="7" t="s">
        <v>83</v>
      </c>
    </row>
    <row r="102" spans="8:18" x14ac:dyDescent="0.25">
      <c r="H102" s="1">
        <f>COUNTIF(H3:H7,"T")</f>
        <v>0</v>
      </c>
      <c r="I102" s="1">
        <f>COUNTIF(H37:H87,"T")</f>
        <v>3</v>
      </c>
      <c r="J102" s="1">
        <f>SUM(H102,I102)</f>
        <v>3</v>
      </c>
      <c r="K102" s="1"/>
      <c r="L102" s="1">
        <f>SUM(N102,M102)</f>
        <v>1</v>
      </c>
      <c r="M102" s="1">
        <f>COUNTIF(L3:L7,"T")</f>
        <v>0</v>
      </c>
      <c r="N102" s="1">
        <f>COUNTIF(L37:L87,"T")</f>
        <v>1</v>
      </c>
    </row>
  </sheetData>
  <mergeCells count="12">
    <mergeCell ref="S1:S2"/>
    <mergeCell ref="J97:L97"/>
    <mergeCell ref="Q1:Q2"/>
    <mergeCell ref="E1:E2"/>
    <mergeCell ref="F1:F2"/>
    <mergeCell ref="A1:B1"/>
    <mergeCell ref="A4:B4"/>
    <mergeCell ref="O2:P2"/>
    <mergeCell ref="M2:N2"/>
    <mergeCell ref="K2:L2"/>
    <mergeCell ref="I2:J2"/>
    <mergeCell ref="G2:H2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4 U 8 V 6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1 S 8 3 R D g 2 3 0 Y V w b f a g X 7 A A A A A D / / w M A U E s D B B Q A A g A I A A A A I Q D d I M A j b A E A A B c G A A A T A A A A R m 9 y b X V s Y X M v U 2 V j d G l v b j E u b e y T z 0 v D M B T H z w 7 2 P 4 T u s k I t T e f m p v Q g r f O k I p t e r J T Y P d d g m s z m V T b G / n f T F V H B g F 7 F X J J 8 X t 6 P 7 w t P Q 4 5 c S T J r d 3 r a 7 X Q 7 u m A V L E j P m V d M a s E Q F n e s 4 k z m M G e P A r K Q 0 o C G h 3 Q c D B w S E Q H Y 7 R C z Z q q u c j A k 1 q 9 + o v K 6 B I n 9 K R f g x 0 q i u e i + E 5 + k t x o q n e Z F x X W a g H 5 G t U o v x K Z k 4 W g S B N k M X r I z I f i y c d d Z w p C l U y 6 Z y C 6 Z R q i y T 2 + b 4 K l x q E H m h T E 1 j 7 P r G l c 1 p j 8 o 3 8 c 1 O q 5 3 n 4 D g J T e x I + f A 8 U i s R F 1 K H d G h R 8 5 l r h Z c L i M a D k O P 3 N Q K Y Y Y b A d H H 0 b 9 S E h 5 c r 2 1 D z 4 k L J p e m h f P N C p o O 7 f P 6 + 3 q e V F W 2 4 R u j 7 r c 9 8 7 Z b p 6 X U p E d j I Q h r 3 H n k n Y c W P r D w I w s f W v j I w o 8 t f G z h E w u n g c 1 g U 0 x t k q l N M 7 W J p l 9 V 7 9 x u h 8 t v P + v X A 0 D 6 o f s / B P 9 D 8 K e G 4 A 0 A A P / / A w B Q S w E C L Q A U A A Y A C A A A A C E A K t 2 q Q N I A A A A 3 A Q A A E w A A A A A A A A A A A A A A A A A A A A A A W 0 N v b n R l b n R f V H l w Z X N d L n h t b F B L A Q I t A B Q A A g A I A A A A I Q A z h T x X q g A A A P Y A A A A S A A A A A A A A A A A A A A A A A A s D A A B D b 2 5 m a W c v U G F j a 2 F n Z S 5 4 b W x Q S w E C L Q A U A A I A C A A A A C E A 3 S D A I 2 w B A A A X B g A A E w A A A A A A A A A A A A A A A A D l A w A A R m 9 y b X V s Y X M v U 2 V j d G l v b j E u b V B L B Q Y A A A A A A w A D A M I A A A C C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U A A A A A A A A 0 J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y Y W 5 z b G F 0 Z W R W Y X J p Y W 5 j Z V R h Y m x l X z I x M T A x M i 0 x O D A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z V D E 1 O j U 4 O j E 4 L j c x N j Q 3 N D l a I i 8 + P E V u d H J 5 I F R 5 c G U 9 I k Z p b G x D b 2 x 1 b W 5 U e X B l c y I g V m F s d W U 9 I n N C Z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b G F 0 Z W R W Y X J p Y W 5 j Z V R h Y m x l X z I x M T A x M i 0 x O D A z L 0 F 1 d G 9 S Z W 1 v d m V k Q 2 9 s d W 1 u c z E u e 0 N v b H V t b j E s M H 0 m c X V v d D s s J n F 1 b 3 Q 7 U 2 V j d G l v b j E v V H J h b n N s Y X R l Z F Z h c m l h b m N l V G F i b G V f M j E x M D E y L T E 4 M D M v Q X V 0 b 1 J l b W 9 2 Z W R D b 2 x 1 b W 5 z M S 5 7 Q 2 9 s d W 1 u M i w x f S Z x d W 9 0 O y w m c X V v d D t T Z W N 0 a W 9 u M S 9 U c m F u c 2 x h d G V k V m F y a W F u Y 2 V U Y W J s Z V 8 y M T E w M T I t M T g w M y 9 B d X R v U m V t b 3 Z l Z E N v b H V t b n M x L n t D b 2 x 1 b W 4 z L D J 9 J n F 1 b 3 Q 7 L C Z x d W 9 0 O 1 N l Y 3 R p b 2 4 x L 1 R y Y W 5 z b G F 0 Z W R W Y X J p Y W 5 j Z V R h Y m x l X z I x M T A x M i 0 x O D A z L 0 F 1 d G 9 S Z W 1 v d m V k Q 2 9 s d W 1 u c z E u e 0 N v b H V t b j Q s M 3 0 m c X V v d D s s J n F 1 b 3 Q 7 U 2 V j d G l v b j E v V H J h b n N s Y X R l Z F Z h c m l h b m N l V G F i b G V f M j E x M D E y L T E 4 M D M v Q X V 0 b 1 J l b W 9 2 Z W R D b 2 x 1 b W 5 z M S 5 7 Q 2 9 s d W 1 u N S w 0 f S Z x d W 9 0 O y w m c X V v d D t T Z W N 0 a W 9 u M S 9 U c m F u c 2 x h d G V k V m F y a W F u Y 2 V U Y W J s Z V 8 y M T E w M T I t M T g w M y 9 B d X R v U m V t b 3 Z l Z E N v b H V t b n M x L n t D b 2 x 1 b W 4 2 L D V 9 J n F 1 b 3 Q 7 L C Z x d W 9 0 O 1 N l Y 3 R p b 2 4 x L 1 R y Y W 5 z b G F 0 Z W R W Y X J p Y W 5 j Z V R h Y m x l X z I x M T A x M i 0 x O D A z L 0 F 1 d G 9 S Z W 1 v d m V k Q 2 9 s d W 1 u c z E u e 0 N v b H V t b j c s N n 0 m c X V v d D s s J n F 1 b 3 Q 7 U 2 V j d G l v b j E v V H J h b n N s Y X R l Z F Z h c m l h b m N l V G F i b G V f M j E x M D E y L T E 4 M D M v Q X V 0 b 1 J l b W 9 2 Z W R D b 2 x 1 b W 5 z M S 5 7 Q 2 9 s d W 1 u O C w 3 f S Z x d W 9 0 O y w m c X V v d D t T Z W N 0 a W 9 u M S 9 U c m F u c 2 x h d G V k V m F y a W F u Y 2 V U Y W J s Z V 8 y M T E w M T I t M T g w M y 9 B d X R v U m V t b 3 Z l Z E N v b H V t b n M x L n t D b 2 x 1 b W 4 5 L D h 9 J n F 1 b 3 Q 7 L C Z x d W 9 0 O 1 N l Y 3 R p b 2 4 x L 1 R y Y W 5 z b G F 0 Z W R W Y X J p Y W 5 j Z V R h Y m x l X z I x M T A x M i 0 x O D A z L 0 F 1 d G 9 S Z W 1 v d m V k Q 2 9 s d W 1 u c z E u e 0 N v b H V t b j E w L D l 9 J n F 1 b 3 Q 7 L C Z x d W 9 0 O 1 N l Y 3 R p b 2 4 x L 1 R y Y W 5 z b G F 0 Z W R W Y X J p Y W 5 j Z V R h Y m x l X z I x M T A x M i 0 x O D A z L 0 F 1 d G 9 S Z W 1 v d m V k Q 2 9 s d W 1 u c z E u e 0 N v b H V t b j E x L D E w f S Z x d W 9 0 O y w m c X V v d D t T Z W N 0 a W 9 u M S 9 U c m F u c 2 x h d G V k V m F y a W F u Y 2 V U Y W J s Z V 8 y M T E w M T I t M T g w M y 9 B d X R v U m V t b 3 Z l Z E N v b H V t b n M x L n t D b 2 x 1 b W 4 x M i w x M X 0 m c X V v d D s s J n F 1 b 3 Q 7 U 2 V j d G l v b j E v V H J h b n N s Y X R l Z F Z h c m l h b m N l V G F i b G V f M j E x M D E y L T E 4 M D M v Q X V 0 b 1 J l b W 9 2 Z W R D b 2 x 1 b W 5 z M S 5 7 Q 2 9 s d W 1 u M T M s M T J 9 J n F 1 b 3 Q 7 L C Z x d W 9 0 O 1 N l Y 3 R p b 2 4 x L 1 R y Y W 5 z b G F 0 Z W R W Y X J p Y W 5 j Z V R h Y m x l X z I x M T A x M i 0 x O D A z L 0 F 1 d G 9 S Z W 1 v d m V k Q 2 9 s d W 1 u c z E u e 0 N v b H V t b j E 0 L D E z f S Z x d W 9 0 O y w m c X V v d D t T Z W N 0 a W 9 u M S 9 U c m F u c 2 x h d G V k V m F y a W F u Y 2 V U Y W J s Z V 8 y M T E w M T I t M T g w M y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y Y W 5 z b G F 0 Z W R W Y X J p Y W 5 j Z V R h Y m x l X z I x M T A x M i 0 x O D A z L 0 F 1 d G 9 S Z W 1 v d m V k Q 2 9 s d W 1 u c z E u e 0 N v b H V t b j E s M H 0 m c X V v d D s s J n F 1 b 3 Q 7 U 2 V j d G l v b j E v V H J h b n N s Y X R l Z F Z h c m l h b m N l V G F i b G V f M j E x M D E y L T E 4 M D M v Q X V 0 b 1 J l b W 9 2 Z W R D b 2 x 1 b W 5 z M S 5 7 Q 2 9 s d W 1 u M i w x f S Z x d W 9 0 O y w m c X V v d D t T Z W N 0 a W 9 u M S 9 U c m F u c 2 x h d G V k V m F y a W F u Y 2 V U Y W J s Z V 8 y M T E w M T I t M T g w M y 9 B d X R v U m V t b 3 Z l Z E N v b H V t b n M x L n t D b 2 x 1 b W 4 z L D J 9 J n F 1 b 3 Q 7 L C Z x d W 9 0 O 1 N l Y 3 R p b 2 4 x L 1 R y Y W 5 z b G F 0 Z W R W Y X J p Y W 5 j Z V R h Y m x l X z I x M T A x M i 0 x O D A z L 0 F 1 d G 9 S Z W 1 v d m V k Q 2 9 s d W 1 u c z E u e 0 N v b H V t b j Q s M 3 0 m c X V v d D s s J n F 1 b 3 Q 7 U 2 V j d G l v b j E v V H J h b n N s Y X R l Z F Z h c m l h b m N l V G F i b G V f M j E x M D E y L T E 4 M D M v Q X V 0 b 1 J l b W 9 2 Z W R D b 2 x 1 b W 5 z M S 5 7 Q 2 9 s d W 1 u N S w 0 f S Z x d W 9 0 O y w m c X V v d D t T Z W N 0 a W 9 u M S 9 U c m F u c 2 x h d G V k V m F y a W F u Y 2 V U Y W J s Z V 8 y M T E w M T I t M T g w M y 9 B d X R v U m V t b 3 Z l Z E N v b H V t b n M x L n t D b 2 x 1 b W 4 2 L D V 9 J n F 1 b 3 Q 7 L C Z x d W 9 0 O 1 N l Y 3 R p b 2 4 x L 1 R y Y W 5 z b G F 0 Z W R W Y X J p Y W 5 j Z V R h Y m x l X z I x M T A x M i 0 x O D A z L 0 F 1 d G 9 S Z W 1 v d m V k Q 2 9 s d W 1 u c z E u e 0 N v b H V t b j c s N n 0 m c X V v d D s s J n F 1 b 3 Q 7 U 2 V j d G l v b j E v V H J h b n N s Y X R l Z F Z h c m l h b m N l V G F i b G V f M j E x M D E y L T E 4 M D M v Q X V 0 b 1 J l b W 9 2 Z W R D b 2 x 1 b W 5 z M S 5 7 Q 2 9 s d W 1 u O C w 3 f S Z x d W 9 0 O y w m c X V v d D t T Z W N 0 a W 9 u M S 9 U c m F u c 2 x h d G V k V m F y a W F u Y 2 V U Y W J s Z V 8 y M T E w M T I t M T g w M y 9 B d X R v U m V t b 3 Z l Z E N v b H V t b n M x L n t D b 2 x 1 b W 4 5 L D h 9 J n F 1 b 3 Q 7 L C Z x d W 9 0 O 1 N l Y 3 R p b 2 4 x L 1 R y Y W 5 z b G F 0 Z W R W Y X J p Y W 5 j Z V R h Y m x l X z I x M T A x M i 0 x O D A z L 0 F 1 d G 9 S Z W 1 v d m V k Q 2 9 s d W 1 u c z E u e 0 N v b H V t b j E w L D l 9 J n F 1 b 3 Q 7 L C Z x d W 9 0 O 1 N l Y 3 R p b 2 4 x L 1 R y Y W 5 z b G F 0 Z W R W Y X J p Y W 5 j Z V R h Y m x l X z I x M T A x M i 0 x O D A z L 0 F 1 d G 9 S Z W 1 v d m V k Q 2 9 s d W 1 u c z E u e 0 N v b H V t b j E x L D E w f S Z x d W 9 0 O y w m c X V v d D t T Z W N 0 a W 9 u M S 9 U c m F u c 2 x h d G V k V m F y a W F u Y 2 V U Y W J s Z V 8 y M T E w M T I t M T g w M y 9 B d X R v U m V t b 3 Z l Z E N v b H V t b n M x L n t D b 2 x 1 b W 4 x M i w x M X 0 m c X V v d D s s J n F 1 b 3 Q 7 U 2 V j d G l v b j E v V H J h b n N s Y X R l Z F Z h c m l h b m N l V G F i b G V f M j E x M D E y L T E 4 M D M v Q X V 0 b 1 J l b W 9 2 Z W R D b 2 x 1 b W 5 z M S 5 7 Q 2 9 s d W 1 u M T M s M T J 9 J n F 1 b 3 Q 7 L C Z x d W 9 0 O 1 N l Y 3 R p b 2 4 x L 1 R y Y W 5 z b G F 0 Z W R W Y X J p Y W 5 j Z V R h Y m x l X z I x M T A x M i 0 x O D A z L 0 F 1 d G 9 S Z W 1 v d m V k Q 2 9 s d W 1 u c z E u e 0 N v b H V t b j E 0 L D E z f S Z x d W 9 0 O y w m c X V v d D t T Z W N 0 a W 9 u M S 9 U c m F u c 2 x h d G V k V m F y a W F u Y 2 V U Y W J s Z V 8 y M T E w M T I t M T g w M y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b G F 0 Z W R W Y X J p Y W 5 j Z V R h Y m x l X z I x M T A x M i 0 x O D A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z V D I w O j E 4 O j U 1 L j Q y N z k 2 N T l a I i 8 + P E V u d H J 5 I F R 5 c G U 9 I k Z p b G x D b 2 x 1 b W 5 U e X B l c y I g V m F s d W U 9 I n N C Z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b G F 0 Z W R W Y X J p Y W 5 j Z V R h Y m x l X z I x M T A x M i 0 x O D A z I C g y K S 9 B d X R v U m V t b 3 Z l Z E N v b H V t b n M x L n t D b 2 x 1 b W 4 x L D B 9 J n F 1 b 3 Q 7 L C Z x d W 9 0 O 1 N l Y 3 R p b 2 4 x L 1 R y Y W 5 z b G F 0 Z W R W Y X J p Y W 5 j Z V R h Y m x l X z I x M T A x M i 0 x O D A z I C g y K S 9 B d X R v U m V t b 3 Z l Z E N v b H V t b n M x L n t D b 2 x 1 b W 4 y L D F 9 J n F 1 b 3 Q 7 L C Z x d W 9 0 O 1 N l Y 3 R p b 2 4 x L 1 R y Y W 5 z b G F 0 Z W R W Y X J p Y W 5 j Z V R h Y m x l X z I x M T A x M i 0 x O D A z I C g y K S 9 B d X R v U m V t b 3 Z l Z E N v b H V t b n M x L n t D b 2 x 1 b W 4 z L D J 9 J n F 1 b 3 Q 7 L C Z x d W 9 0 O 1 N l Y 3 R p b 2 4 x L 1 R y Y W 5 z b G F 0 Z W R W Y X J p Y W 5 j Z V R h Y m x l X z I x M T A x M i 0 x O D A z I C g y K S 9 B d X R v U m V t b 3 Z l Z E N v b H V t b n M x L n t D b 2 x 1 b W 4 0 L D N 9 J n F 1 b 3 Q 7 L C Z x d W 9 0 O 1 N l Y 3 R p b 2 4 x L 1 R y Y W 5 z b G F 0 Z W R W Y X J p Y W 5 j Z V R h Y m x l X z I x M T A x M i 0 x O D A z I C g y K S 9 B d X R v U m V t b 3 Z l Z E N v b H V t b n M x L n t D b 2 x 1 b W 4 1 L D R 9 J n F 1 b 3 Q 7 L C Z x d W 9 0 O 1 N l Y 3 R p b 2 4 x L 1 R y Y W 5 z b G F 0 Z W R W Y X J p Y W 5 j Z V R h Y m x l X z I x M T A x M i 0 x O D A z I C g y K S 9 B d X R v U m V t b 3 Z l Z E N v b H V t b n M x L n t D b 2 x 1 b W 4 2 L D V 9 J n F 1 b 3 Q 7 L C Z x d W 9 0 O 1 N l Y 3 R p b 2 4 x L 1 R y Y W 5 z b G F 0 Z W R W Y X J p Y W 5 j Z V R h Y m x l X z I x M T A x M i 0 x O D A z I C g y K S 9 B d X R v U m V t b 3 Z l Z E N v b H V t b n M x L n t D b 2 x 1 b W 4 3 L D Z 9 J n F 1 b 3 Q 7 L C Z x d W 9 0 O 1 N l Y 3 R p b 2 4 x L 1 R y Y W 5 z b G F 0 Z W R W Y X J p Y W 5 j Z V R h Y m x l X z I x M T A x M i 0 x O D A z I C g y K S 9 B d X R v U m V t b 3 Z l Z E N v b H V t b n M x L n t D b 2 x 1 b W 4 4 L D d 9 J n F 1 b 3 Q 7 L C Z x d W 9 0 O 1 N l Y 3 R p b 2 4 x L 1 R y Y W 5 z b G F 0 Z W R W Y X J p Y W 5 j Z V R h Y m x l X z I x M T A x M i 0 x O D A z I C g y K S 9 B d X R v U m V t b 3 Z l Z E N v b H V t b n M x L n t D b 2 x 1 b W 4 5 L D h 9 J n F 1 b 3 Q 7 L C Z x d W 9 0 O 1 N l Y 3 R p b 2 4 x L 1 R y Y W 5 z b G F 0 Z W R W Y X J p Y W 5 j Z V R h Y m x l X z I x M T A x M i 0 x O D A z I C g y K S 9 B d X R v U m V t b 3 Z l Z E N v b H V t b n M x L n t D b 2 x 1 b W 4 x M C w 5 f S Z x d W 9 0 O y w m c X V v d D t T Z W N 0 a W 9 u M S 9 U c m F u c 2 x h d G V k V m F y a W F u Y 2 V U Y W J s Z V 8 y M T E w M T I t M T g w M y A o M i k v Q X V 0 b 1 J l b W 9 2 Z W R D b 2 x 1 b W 5 z M S 5 7 Q 2 9 s d W 1 u M T E s M T B 9 J n F 1 b 3 Q 7 L C Z x d W 9 0 O 1 N l Y 3 R p b 2 4 x L 1 R y Y W 5 z b G F 0 Z W R W Y X J p Y W 5 j Z V R h Y m x l X z I x M T A x M i 0 x O D A z I C g y K S 9 B d X R v U m V t b 3 Z l Z E N v b H V t b n M x L n t D b 2 x 1 b W 4 x M i w x M X 0 m c X V v d D s s J n F 1 b 3 Q 7 U 2 V j d G l v b j E v V H J h b n N s Y X R l Z F Z h c m l h b m N l V G F i b G V f M j E x M D E y L T E 4 M D M g K D I p L 0 F 1 d G 9 S Z W 1 v d m V k Q 2 9 s d W 1 u c z E u e 0 N v b H V t b j E z L D E y f S Z x d W 9 0 O y w m c X V v d D t T Z W N 0 a W 9 u M S 9 U c m F u c 2 x h d G V k V m F y a W F u Y 2 V U Y W J s Z V 8 y M T E w M T I t M T g w M y A o M i k v Q X V 0 b 1 J l b W 9 2 Z W R D b 2 x 1 b W 5 z M S 5 7 Q 2 9 s d W 1 u M T Q s M T N 9 J n F 1 b 3 Q 7 L C Z x d W 9 0 O 1 N l Y 3 R p b 2 4 x L 1 R y Y W 5 z b G F 0 Z W R W Y X J p Y W 5 j Z V R h Y m x l X z I x M T A x M i 0 x O D A z I C g y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y Y W 5 z b G F 0 Z W R W Y X J p Y W 5 j Z V R h Y m x l X z I x M T A x M i 0 x O D A z I C g y K S 9 B d X R v U m V t b 3 Z l Z E N v b H V t b n M x L n t D b 2 x 1 b W 4 x L D B 9 J n F 1 b 3 Q 7 L C Z x d W 9 0 O 1 N l Y 3 R p b 2 4 x L 1 R y Y W 5 z b G F 0 Z W R W Y X J p Y W 5 j Z V R h Y m x l X z I x M T A x M i 0 x O D A z I C g y K S 9 B d X R v U m V t b 3 Z l Z E N v b H V t b n M x L n t D b 2 x 1 b W 4 y L D F 9 J n F 1 b 3 Q 7 L C Z x d W 9 0 O 1 N l Y 3 R p b 2 4 x L 1 R y Y W 5 z b G F 0 Z W R W Y X J p Y W 5 j Z V R h Y m x l X z I x M T A x M i 0 x O D A z I C g y K S 9 B d X R v U m V t b 3 Z l Z E N v b H V t b n M x L n t D b 2 x 1 b W 4 z L D J 9 J n F 1 b 3 Q 7 L C Z x d W 9 0 O 1 N l Y 3 R p b 2 4 x L 1 R y Y W 5 z b G F 0 Z W R W Y X J p Y W 5 j Z V R h Y m x l X z I x M T A x M i 0 x O D A z I C g y K S 9 B d X R v U m V t b 3 Z l Z E N v b H V t b n M x L n t D b 2 x 1 b W 4 0 L D N 9 J n F 1 b 3 Q 7 L C Z x d W 9 0 O 1 N l Y 3 R p b 2 4 x L 1 R y Y W 5 z b G F 0 Z W R W Y X J p Y W 5 j Z V R h Y m x l X z I x M T A x M i 0 x O D A z I C g y K S 9 B d X R v U m V t b 3 Z l Z E N v b H V t b n M x L n t D b 2 x 1 b W 4 1 L D R 9 J n F 1 b 3 Q 7 L C Z x d W 9 0 O 1 N l Y 3 R p b 2 4 x L 1 R y Y W 5 z b G F 0 Z W R W Y X J p Y W 5 j Z V R h Y m x l X z I x M T A x M i 0 x O D A z I C g y K S 9 B d X R v U m V t b 3 Z l Z E N v b H V t b n M x L n t D b 2 x 1 b W 4 2 L D V 9 J n F 1 b 3 Q 7 L C Z x d W 9 0 O 1 N l Y 3 R p b 2 4 x L 1 R y Y W 5 z b G F 0 Z W R W Y X J p Y W 5 j Z V R h Y m x l X z I x M T A x M i 0 x O D A z I C g y K S 9 B d X R v U m V t b 3 Z l Z E N v b H V t b n M x L n t D b 2 x 1 b W 4 3 L D Z 9 J n F 1 b 3 Q 7 L C Z x d W 9 0 O 1 N l Y 3 R p b 2 4 x L 1 R y Y W 5 z b G F 0 Z W R W Y X J p Y W 5 j Z V R h Y m x l X z I x M T A x M i 0 x O D A z I C g y K S 9 B d X R v U m V t b 3 Z l Z E N v b H V t b n M x L n t D b 2 x 1 b W 4 4 L D d 9 J n F 1 b 3 Q 7 L C Z x d W 9 0 O 1 N l Y 3 R p b 2 4 x L 1 R y Y W 5 z b G F 0 Z W R W Y X J p Y W 5 j Z V R h Y m x l X z I x M T A x M i 0 x O D A z I C g y K S 9 B d X R v U m V t b 3 Z l Z E N v b H V t b n M x L n t D b 2 x 1 b W 4 5 L D h 9 J n F 1 b 3 Q 7 L C Z x d W 9 0 O 1 N l Y 3 R p b 2 4 x L 1 R y Y W 5 z b G F 0 Z W R W Y X J p Y W 5 j Z V R h Y m x l X z I x M T A x M i 0 x O D A z I C g y K S 9 B d X R v U m V t b 3 Z l Z E N v b H V t b n M x L n t D b 2 x 1 b W 4 x M C w 5 f S Z x d W 9 0 O y w m c X V v d D t T Z W N 0 a W 9 u M S 9 U c m F u c 2 x h d G V k V m F y a W F u Y 2 V U Y W J s Z V 8 y M T E w M T I t M T g w M y A o M i k v Q X V 0 b 1 J l b W 9 2 Z W R D b 2 x 1 b W 5 z M S 5 7 Q 2 9 s d W 1 u M T E s M T B 9 J n F 1 b 3 Q 7 L C Z x d W 9 0 O 1 N l Y 3 R p b 2 4 x L 1 R y Y W 5 z b G F 0 Z W R W Y X J p Y W 5 j Z V R h Y m x l X z I x M T A x M i 0 x O D A z I C g y K S 9 B d X R v U m V t b 3 Z l Z E N v b H V t b n M x L n t D b 2 x 1 b W 4 x M i w x M X 0 m c X V v d D s s J n F 1 b 3 Q 7 U 2 V j d G l v b j E v V H J h b n N s Y X R l Z F Z h c m l h b m N l V G F i b G V f M j E x M D E y L T E 4 M D M g K D I p L 0 F 1 d G 9 S Z W 1 v d m V k Q 2 9 s d W 1 u c z E u e 0 N v b H V t b j E z L D E y f S Z x d W 9 0 O y w m c X V v d D t T Z W N 0 a W 9 u M S 9 U c m F u c 2 x h d G V k V m F y a W F u Y 2 V U Y W J s Z V 8 y M T E w M T I t M T g w M y A o M i k v Q X V 0 b 1 J l b W 9 2 Z W R D b 2 x 1 b W 5 z M S 5 7 Q 2 9 s d W 1 u M T Q s M T N 9 J n F 1 b 3 Q 7 L C Z x d W 9 0 O 1 N l Y 3 R p b 2 4 x L 1 R y Y W 5 z b G F 0 Z W R W Y X J p Y W 5 j Z V R h Y m x l X z I x M T A x M i 0 x O D A z I C g y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b G F 0 Z W R W Y X J p Y W 5 j Z V R h Y m x l X z I x M T A x M i 0 x O D A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s Y X R l Z F Z h c m l h b m N l V G F i b G V f M j E x M D E y L T E 4 M D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b G F 0 Z W R W Y X J p Y W 5 j Z V R h Y m x l X z I x M T A x M i 0 x O D A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s Y X R l Z F Z h c m l h b m N l V G F i b G V f M j E x M D E y L T E 4 M D M l M j A o M i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8 Y E z F x E 7 q Q K l m y H L R P W 9 5 A A A A A A I A A A A A A B B m A A A A A Q A A I A A A A E f 3 t I M c s P 3 T X W N h 8 m V A 0 i R 1 H i A L y W 3 R i x j 6 R x R 0 s Y 5 / A A A A A A 6 A A A A A A g A A I A A A A M P 8 6 z U S l E x j q U v + 4 l w Z S Q 6 O S v 4 i T C f T N o Q j 8 q a M V 8 Y a U A A A A L Q z a L D J 7 f R X 5 G Y T B I r l y D V 1 u G V r t A g 5 K 7 G z 5 t g 9 S 0 5 5 u Z C n E L y / 4 P 9 a T d j 1 i Z T T L 6 I Z 9 S q c E S W 2 s S L z K z K e Z b C U x 1 R 1 4 C p T t p 8 1 i Y t u j Y 9 x Q A A A A G v a F K T 6 u L s / q J u m j Z 2 G x 0 R w c r c D R 8 u + g h J P 9 J 1 I A p + J E O x f j b G z b H f A O I N n V b y P U d L n s e M p X V 7 L Z N 4 a l p D K M 9 g = < / D a t a M a s h u p > 
</file>

<file path=customXml/itemProps1.xml><?xml version="1.0" encoding="utf-8"?>
<ds:datastoreItem xmlns:ds="http://schemas.openxmlformats.org/officeDocument/2006/customXml" ds:itemID="{5465A61B-484E-4F4B-88C5-A9188543C0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TranslatedVarianceTable_211012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Vargas Garcia</dc:creator>
  <cp:lastModifiedBy>Christian Vargas Garcia</cp:lastModifiedBy>
  <dcterms:created xsi:type="dcterms:W3CDTF">2021-10-13T15:57:40Z</dcterms:created>
  <dcterms:modified xsi:type="dcterms:W3CDTF">2022-02-10T21:33:27Z</dcterms:modified>
</cp:coreProperties>
</file>