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xq\Desktop\week3(1)\week3\data\"/>
    </mc:Choice>
  </mc:AlternateContent>
  <xr:revisionPtr revIDLastSave="0" documentId="13_ncr:1_{A665A886-BC76-4636-9179-9C29F303D0C9}" xr6:coauthVersionLast="45" xr6:coauthVersionMax="45" xr10:uidLastSave="{00000000-0000-0000-0000-000000000000}"/>
  <bookViews>
    <workbookView xWindow="-108" yWindow="-108" windowWidth="30936" windowHeight="16896" xr2:uid="{E1C101FE-69A3-2245-97C5-67DD867822F4}"/>
  </bookViews>
  <sheets>
    <sheet name="NaiveExcelBackte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3" i="1" l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L23" i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E28" i="1" s="1"/>
  <c r="F28" i="1" s="1"/>
  <c r="C29" i="1"/>
  <c r="E29" i="1" s="1"/>
  <c r="F29" i="1" s="1"/>
  <c r="C30" i="1"/>
  <c r="E30" i="1" s="1"/>
  <c r="F30" i="1" s="1"/>
  <c r="C31" i="1"/>
  <c r="C32" i="1"/>
  <c r="C33" i="1"/>
  <c r="C34" i="1"/>
  <c r="C35" i="1"/>
  <c r="C36" i="1"/>
  <c r="C37" i="1"/>
  <c r="C38" i="1"/>
  <c r="C39" i="1"/>
  <c r="C40" i="1"/>
  <c r="E40" i="1" s="1"/>
  <c r="F40" i="1" s="1"/>
  <c r="C41" i="1"/>
  <c r="E41" i="1" s="1"/>
  <c r="F41" i="1" s="1"/>
  <c r="C42" i="1"/>
  <c r="E42" i="1" s="1"/>
  <c r="F42" i="1" s="1"/>
  <c r="C43" i="1"/>
  <c r="C44" i="1"/>
  <c r="C45" i="1"/>
  <c r="C46" i="1"/>
  <c r="C47" i="1"/>
  <c r="C48" i="1"/>
  <c r="C49" i="1"/>
  <c r="C50" i="1"/>
  <c r="C51" i="1"/>
  <c r="C52" i="1"/>
  <c r="E52" i="1" s="1"/>
  <c r="F52" i="1" s="1"/>
  <c r="C53" i="1"/>
  <c r="E53" i="1" s="1"/>
  <c r="F53" i="1" s="1"/>
  <c r="C54" i="1"/>
  <c r="E54" i="1" s="1"/>
  <c r="F54" i="1" s="1"/>
  <c r="C55" i="1"/>
  <c r="C56" i="1"/>
  <c r="C57" i="1"/>
  <c r="C58" i="1"/>
  <c r="C59" i="1"/>
  <c r="C60" i="1"/>
  <c r="C61" i="1"/>
  <c r="C62" i="1"/>
  <c r="C63" i="1"/>
  <c r="C64" i="1"/>
  <c r="E64" i="1" s="1"/>
  <c r="F64" i="1" s="1"/>
  <c r="C65" i="1"/>
  <c r="E65" i="1" s="1"/>
  <c r="F65" i="1" s="1"/>
  <c r="C66" i="1"/>
  <c r="E66" i="1" s="1"/>
  <c r="F66" i="1" s="1"/>
  <c r="C67" i="1"/>
  <c r="C68" i="1"/>
  <c r="C69" i="1"/>
  <c r="C70" i="1"/>
  <c r="C71" i="1"/>
  <c r="C72" i="1"/>
  <c r="C73" i="1"/>
  <c r="C74" i="1"/>
  <c r="C75" i="1"/>
  <c r="C76" i="1"/>
  <c r="E76" i="1" s="1"/>
  <c r="F76" i="1" s="1"/>
  <c r="C77" i="1"/>
  <c r="E77" i="1" s="1"/>
  <c r="F77" i="1" s="1"/>
  <c r="C78" i="1"/>
  <c r="E78" i="1" s="1"/>
  <c r="F78" i="1" s="1"/>
  <c r="C79" i="1"/>
  <c r="C80" i="1"/>
  <c r="C81" i="1"/>
  <c r="C82" i="1"/>
  <c r="C83" i="1"/>
  <c r="C84" i="1"/>
  <c r="C85" i="1"/>
  <c r="C86" i="1"/>
  <c r="C87" i="1"/>
  <c r="C88" i="1"/>
  <c r="E88" i="1" s="1"/>
  <c r="F88" i="1" s="1"/>
  <c r="C89" i="1"/>
  <c r="E89" i="1" s="1"/>
  <c r="F89" i="1" s="1"/>
  <c r="C90" i="1"/>
  <c r="E90" i="1" s="1"/>
  <c r="F90" i="1" s="1"/>
  <c r="C91" i="1"/>
  <c r="C92" i="1"/>
  <c r="C93" i="1"/>
  <c r="C94" i="1"/>
  <c r="C95" i="1"/>
  <c r="C96" i="1"/>
  <c r="C97" i="1"/>
  <c r="C98" i="1"/>
  <c r="C99" i="1"/>
  <c r="C100" i="1"/>
  <c r="E100" i="1" s="1"/>
  <c r="F100" i="1" s="1"/>
  <c r="C101" i="1"/>
  <c r="E101" i="1" s="1"/>
  <c r="F101" i="1" s="1"/>
  <c r="C102" i="1"/>
  <c r="E102" i="1" s="1"/>
  <c r="F102" i="1" s="1"/>
  <c r="C103" i="1"/>
  <c r="C104" i="1"/>
  <c r="C105" i="1"/>
  <c r="C106" i="1"/>
  <c r="C107" i="1"/>
  <c r="C108" i="1"/>
  <c r="C109" i="1"/>
  <c r="C110" i="1"/>
  <c r="C111" i="1"/>
  <c r="C112" i="1"/>
  <c r="E112" i="1" s="1"/>
  <c r="F112" i="1" s="1"/>
  <c r="C113" i="1"/>
  <c r="E113" i="1" s="1"/>
  <c r="F113" i="1" s="1"/>
  <c r="C114" i="1"/>
  <c r="E114" i="1" s="1"/>
  <c r="F114" i="1" s="1"/>
  <c r="C115" i="1"/>
  <c r="C116" i="1"/>
  <c r="C117" i="1"/>
  <c r="C118" i="1"/>
  <c r="C119" i="1"/>
  <c r="C120" i="1"/>
  <c r="C121" i="1"/>
  <c r="C122" i="1"/>
  <c r="C123" i="1"/>
  <c r="C124" i="1"/>
  <c r="E124" i="1" s="1"/>
  <c r="F124" i="1" s="1"/>
  <c r="C125" i="1"/>
  <c r="E125" i="1" s="1"/>
  <c r="F125" i="1" s="1"/>
  <c r="C126" i="1"/>
  <c r="E126" i="1" s="1"/>
  <c r="F126" i="1" s="1"/>
  <c r="C127" i="1"/>
  <c r="C128" i="1"/>
  <c r="C129" i="1"/>
  <c r="C130" i="1"/>
  <c r="C131" i="1"/>
  <c r="C132" i="1"/>
  <c r="C133" i="1"/>
  <c r="C134" i="1"/>
  <c r="C135" i="1"/>
  <c r="C136" i="1"/>
  <c r="E136" i="1" s="1"/>
  <c r="F136" i="1" s="1"/>
  <c r="C137" i="1"/>
  <c r="E137" i="1" s="1"/>
  <c r="F137" i="1" s="1"/>
  <c r="C138" i="1"/>
  <c r="E138" i="1" s="1"/>
  <c r="F138" i="1" s="1"/>
  <c r="C139" i="1"/>
  <c r="C140" i="1"/>
  <c r="C141" i="1"/>
  <c r="C142" i="1"/>
  <c r="C143" i="1"/>
  <c r="C144" i="1"/>
  <c r="C145" i="1"/>
  <c r="C146" i="1"/>
  <c r="C147" i="1"/>
  <c r="C148" i="1"/>
  <c r="E148" i="1" s="1"/>
  <c r="F148" i="1" s="1"/>
  <c r="C149" i="1"/>
  <c r="E149" i="1" s="1"/>
  <c r="F149" i="1" s="1"/>
  <c r="C150" i="1"/>
  <c r="E150" i="1" s="1"/>
  <c r="F150" i="1" s="1"/>
  <c r="C151" i="1"/>
  <c r="C152" i="1"/>
  <c r="C153" i="1"/>
  <c r="C154" i="1"/>
  <c r="C155" i="1"/>
  <c r="C156" i="1"/>
  <c r="C157" i="1"/>
  <c r="C158" i="1"/>
  <c r="C159" i="1"/>
  <c r="C160" i="1"/>
  <c r="E160" i="1" s="1"/>
  <c r="F160" i="1" s="1"/>
  <c r="C161" i="1"/>
  <c r="E161" i="1" s="1"/>
  <c r="F161" i="1" s="1"/>
  <c r="C162" i="1"/>
  <c r="E162" i="1" s="1"/>
  <c r="F162" i="1" s="1"/>
  <c r="C163" i="1"/>
  <c r="C164" i="1"/>
  <c r="C165" i="1"/>
  <c r="C166" i="1"/>
  <c r="C167" i="1"/>
  <c r="C168" i="1"/>
  <c r="C169" i="1"/>
  <c r="C170" i="1"/>
  <c r="C171" i="1"/>
  <c r="C172" i="1"/>
  <c r="E172" i="1" s="1"/>
  <c r="F172" i="1" s="1"/>
  <c r="C173" i="1"/>
  <c r="E173" i="1" s="1"/>
  <c r="F173" i="1" s="1"/>
  <c r="C174" i="1"/>
  <c r="E174" i="1" s="1"/>
  <c r="F174" i="1" s="1"/>
  <c r="C175" i="1"/>
  <c r="C176" i="1"/>
  <c r="C177" i="1"/>
  <c r="C178" i="1"/>
  <c r="C179" i="1"/>
  <c r="C180" i="1"/>
  <c r="C181" i="1"/>
  <c r="C182" i="1"/>
  <c r="C183" i="1"/>
  <c r="C184" i="1"/>
  <c r="E184" i="1" s="1"/>
  <c r="F184" i="1" s="1"/>
  <c r="C185" i="1"/>
  <c r="E185" i="1" s="1"/>
  <c r="F185" i="1" s="1"/>
  <c r="C186" i="1"/>
  <c r="E186" i="1" s="1"/>
  <c r="F186" i="1" s="1"/>
  <c r="C187" i="1"/>
  <c r="C188" i="1"/>
  <c r="C189" i="1"/>
  <c r="C190" i="1"/>
  <c r="C191" i="1"/>
  <c r="C192" i="1"/>
  <c r="C193" i="1"/>
  <c r="C194" i="1"/>
  <c r="C195" i="1"/>
  <c r="C196" i="1"/>
  <c r="E196" i="1" s="1"/>
  <c r="F196" i="1" s="1"/>
  <c r="C197" i="1"/>
  <c r="E197" i="1" s="1"/>
  <c r="F197" i="1" s="1"/>
  <c r="C198" i="1"/>
  <c r="E198" i="1" s="1"/>
  <c r="F198" i="1" s="1"/>
  <c r="F31" i="1"/>
  <c r="F32" i="1"/>
  <c r="F33" i="1"/>
  <c r="F43" i="1"/>
  <c r="F44" i="1"/>
  <c r="F45" i="1"/>
  <c r="F55" i="1"/>
  <c r="F56" i="1"/>
  <c r="F57" i="1"/>
  <c r="F67" i="1"/>
  <c r="F68" i="1"/>
  <c r="F69" i="1"/>
  <c r="F79" i="1"/>
  <c r="F80" i="1"/>
  <c r="F81" i="1"/>
  <c r="F91" i="1"/>
  <c r="F92" i="1"/>
  <c r="F93" i="1"/>
  <c r="F103" i="1"/>
  <c r="F104" i="1"/>
  <c r="F105" i="1"/>
  <c r="F115" i="1"/>
  <c r="F116" i="1"/>
  <c r="F117" i="1"/>
  <c r="F127" i="1"/>
  <c r="F128" i="1"/>
  <c r="F129" i="1"/>
  <c r="F139" i="1"/>
  <c r="F140" i="1"/>
  <c r="F141" i="1"/>
  <c r="F151" i="1"/>
  <c r="F152" i="1"/>
  <c r="F153" i="1"/>
  <c r="F163" i="1"/>
  <c r="F164" i="1"/>
  <c r="F165" i="1"/>
  <c r="F175" i="1"/>
  <c r="F176" i="1"/>
  <c r="F177" i="1"/>
  <c r="F187" i="1"/>
  <c r="F188" i="1"/>
  <c r="F189" i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31" i="1"/>
  <c r="E32" i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3" i="1"/>
  <c r="E44" i="1"/>
  <c r="E45" i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5" i="1"/>
  <c r="E56" i="1"/>
  <c r="E57" i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7" i="1"/>
  <c r="E68" i="1"/>
  <c r="E69" i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9" i="1"/>
  <c r="E80" i="1"/>
  <c r="E81" i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91" i="1"/>
  <c r="E92" i="1"/>
  <c r="E93" i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3" i="1"/>
  <c r="E104" i="1"/>
  <c r="E105" i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5" i="1"/>
  <c r="E116" i="1"/>
  <c r="E117" i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7" i="1"/>
  <c r="E128" i="1"/>
  <c r="E129" i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9" i="1"/>
  <c r="E140" i="1"/>
  <c r="E141" i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51" i="1"/>
  <c r="E152" i="1"/>
  <c r="E153" i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3" i="1"/>
  <c r="E164" i="1"/>
  <c r="E165" i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5" i="1"/>
  <c r="E176" i="1"/>
  <c r="E177" i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7" i="1"/>
  <c r="E188" i="1"/>
  <c r="E189" i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C6" i="1" l="1"/>
  <c r="I2" i="1"/>
  <c r="H3" i="1"/>
  <c r="I9" i="1" s="1"/>
  <c r="H4" i="1"/>
  <c r="H5" i="1"/>
  <c r="I12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I20" i="1" l="1"/>
  <c r="I8" i="1"/>
  <c r="J8" i="1" s="1"/>
  <c r="I19" i="1"/>
  <c r="I7" i="1"/>
  <c r="I18" i="1"/>
  <c r="I17" i="1"/>
  <c r="I5" i="1"/>
  <c r="I16" i="1"/>
  <c r="I4" i="1"/>
  <c r="I15" i="1"/>
  <c r="J15" i="1" s="1"/>
  <c r="M15" i="1" s="1"/>
  <c r="I3" i="1"/>
  <c r="J3" i="1" s="1"/>
  <c r="M3" i="1" s="1"/>
  <c r="I6" i="1"/>
  <c r="J6" i="1" s="1"/>
  <c r="K6" i="1" s="1"/>
  <c r="I14" i="1"/>
  <c r="J14" i="1" s="1"/>
  <c r="I13" i="1"/>
  <c r="J13" i="1" s="1"/>
  <c r="K13" i="1" s="1"/>
  <c r="I11" i="1"/>
  <c r="I10" i="1"/>
  <c r="J10" i="1" s="1"/>
  <c r="K10" i="1" s="1"/>
  <c r="J4" i="1"/>
  <c r="M4" i="1" s="1"/>
  <c r="J5" i="1"/>
  <c r="J7" i="1"/>
  <c r="J9" i="1"/>
  <c r="J11" i="1"/>
  <c r="J12" i="1"/>
  <c r="J16" i="1"/>
  <c r="M16" i="1" s="1"/>
  <c r="J17" i="1"/>
  <c r="J18" i="1"/>
  <c r="J19" i="1"/>
  <c r="J20" i="1"/>
  <c r="J2" i="1"/>
  <c r="M2" i="1" s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1" i="1"/>
  <c r="E21" i="1"/>
  <c r="F21" i="1" s="1"/>
  <c r="G21" i="1" s="1"/>
  <c r="K14" i="1" l="1"/>
  <c r="M14" i="1"/>
  <c r="K18" i="1"/>
  <c r="K12" i="1"/>
  <c r="K11" i="1"/>
  <c r="H21" i="1"/>
  <c r="M13" i="1"/>
  <c r="K17" i="1"/>
  <c r="M12" i="1"/>
  <c r="K16" i="1"/>
  <c r="M11" i="1"/>
  <c r="K15" i="1"/>
  <c r="M10" i="1"/>
  <c r="K5" i="1"/>
  <c r="K4" i="1"/>
  <c r="M17" i="1"/>
  <c r="M5" i="1"/>
  <c r="K9" i="1"/>
  <c r="M9" i="1"/>
  <c r="K20" i="1"/>
  <c r="M20" i="1"/>
  <c r="K8" i="1"/>
  <c r="M8" i="1"/>
  <c r="K19" i="1"/>
  <c r="M19" i="1"/>
  <c r="K7" i="1"/>
  <c r="M7" i="1"/>
  <c r="K3" i="1"/>
  <c r="L3" i="1" s="1"/>
  <c r="M18" i="1"/>
  <c r="M6" i="1"/>
  <c r="I22" i="1" l="1"/>
  <c r="J22" i="1" s="1"/>
  <c r="M22" i="1" s="1"/>
  <c r="I21" i="1"/>
  <c r="J21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l="1"/>
  <c r="K21" i="1"/>
  <c r="M21" i="1"/>
  <c r="K22" i="1"/>
  <c r="L22" i="1" l="1"/>
</calcChain>
</file>

<file path=xl/sharedStrings.xml><?xml version="1.0" encoding="utf-8"?>
<sst xmlns="http://schemas.openxmlformats.org/spreadsheetml/2006/main" count="13" uniqueCount="13">
  <si>
    <t>datetime</t>
  </si>
  <si>
    <t>close</t>
  </si>
  <si>
    <t>MA5</t>
  </si>
  <si>
    <t>MA20</t>
  </si>
  <si>
    <t>Position</t>
  </si>
  <si>
    <t>MA5 &gt;= MA20</t>
  </si>
  <si>
    <t>PositionP&amp;L</t>
  </si>
  <si>
    <t>CumP&amp;L</t>
  </si>
  <si>
    <t>Capital</t>
  </si>
  <si>
    <t>Return</t>
  </si>
  <si>
    <t>NetAssetValue</t>
  </si>
  <si>
    <t>NetAssetValue2</t>
  </si>
  <si>
    <t>TradeP&amp;L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</si>
</sst>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NaiveExcelBacktester!$B$1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NaiveExcelBacktester!$A:$A</c:f>
              <c:strCache>
                <c:ptCount val="198"/>
                <c:pt idx="0">
                  <c:v>datetime</c:v>
                </c:pt>
                <c:pt idx="1">
                  <c:v>2020/4/17 9:29</c:v>
                </c:pt>
                <c:pt idx="2">
                  <c:v>2020/4/17 9:30</c:v>
                </c:pt>
                <c:pt idx="3">
                  <c:v>2020/4/17 9:31</c:v>
                </c:pt>
                <c:pt idx="4">
                  <c:v>2020/4/17 9:32</c:v>
                </c:pt>
                <c:pt idx="5">
                  <c:v>2020/4/17 9:33</c:v>
                </c:pt>
                <c:pt idx="6">
                  <c:v>2020/4/17 9:34</c:v>
                </c:pt>
                <c:pt idx="7">
                  <c:v>2020/4/17 9:35</c:v>
                </c:pt>
                <c:pt idx="8">
                  <c:v>2020/4/17 9:36</c:v>
                </c:pt>
                <c:pt idx="9">
                  <c:v>2020/4/17 9:37</c:v>
                </c:pt>
                <c:pt idx="10">
                  <c:v>2020/4/17 9:38</c:v>
                </c:pt>
                <c:pt idx="11">
                  <c:v>2020/4/17 9:39</c:v>
                </c:pt>
                <c:pt idx="12">
                  <c:v>2020/4/17 9:40</c:v>
                </c:pt>
                <c:pt idx="13">
                  <c:v>2020/4/17 9:41</c:v>
                </c:pt>
                <c:pt idx="14">
                  <c:v>2020/4/17 9:42</c:v>
                </c:pt>
                <c:pt idx="15">
                  <c:v>2020/4/17 9:43</c:v>
                </c:pt>
                <c:pt idx="16">
                  <c:v>2020/4/17 9:44</c:v>
                </c:pt>
                <c:pt idx="17">
                  <c:v>2020/4/17 9:45</c:v>
                </c:pt>
                <c:pt idx="18">
                  <c:v>2020/4/17 9:46</c:v>
                </c:pt>
                <c:pt idx="19">
                  <c:v>2020/4/17 9:47</c:v>
                </c:pt>
                <c:pt idx="20">
                  <c:v>2020/4/17 9:48</c:v>
                </c:pt>
                <c:pt idx="21">
                  <c:v>2020/4/17 9:49</c:v>
                </c:pt>
                <c:pt idx="22">
                  <c:v>2020/4/17 9:50</c:v>
                </c:pt>
                <c:pt idx="23">
                  <c:v>2020/4/17 9:51</c:v>
                </c:pt>
                <c:pt idx="24">
                  <c:v>2020/4/17 9:52</c:v>
                </c:pt>
                <c:pt idx="25">
                  <c:v>2020/4/17 9:53</c:v>
                </c:pt>
                <c:pt idx="26">
                  <c:v>2020/4/17 9:54</c:v>
                </c:pt>
                <c:pt idx="27">
                  <c:v>2020/4/17 9:55</c:v>
                </c:pt>
                <c:pt idx="28">
                  <c:v>2020/4/17 9:56</c:v>
                </c:pt>
                <c:pt idx="29">
                  <c:v>2020/4/17 9:57</c:v>
                </c:pt>
                <c:pt idx="30">
                  <c:v>2020/4/17 9:58</c:v>
                </c:pt>
                <c:pt idx="31">
                  <c:v>2020/4/17 9:59</c:v>
                </c:pt>
                <c:pt idx="32">
                  <c:v>2020/4/17 10:00</c:v>
                </c:pt>
                <c:pt idx="33">
                  <c:v>2020/4/17 10:01</c:v>
                </c:pt>
                <c:pt idx="34">
                  <c:v>2020/4/17 10:02</c:v>
                </c:pt>
                <c:pt idx="35">
                  <c:v>2020/4/17 10:03</c:v>
                </c:pt>
                <c:pt idx="36">
                  <c:v>2020/4/17 10:04</c:v>
                </c:pt>
                <c:pt idx="37">
                  <c:v>2020/4/17 10:05</c:v>
                </c:pt>
                <c:pt idx="38">
                  <c:v>2020/4/17 10:06</c:v>
                </c:pt>
                <c:pt idx="39">
                  <c:v>2020/4/17 10:07</c:v>
                </c:pt>
                <c:pt idx="40">
                  <c:v>2020/4/17 10:08</c:v>
                </c:pt>
                <c:pt idx="41">
                  <c:v>2020/4/17 10:09</c:v>
                </c:pt>
                <c:pt idx="42">
                  <c:v>2020/4/17 10:10</c:v>
                </c:pt>
                <c:pt idx="43">
                  <c:v>2020/4/17 10:11</c:v>
                </c:pt>
                <c:pt idx="44">
                  <c:v>2020/4/17 10:12</c:v>
                </c:pt>
                <c:pt idx="45">
                  <c:v>2020/4/17 10:13</c:v>
                </c:pt>
                <c:pt idx="46">
                  <c:v>2020/4/17 10:14</c:v>
                </c:pt>
                <c:pt idx="47">
                  <c:v>2020/4/17 10:29</c:v>
                </c:pt>
                <c:pt idx="48">
                  <c:v>2020/4/17 10:30</c:v>
                </c:pt>
                <c:pt idx="49">
                  <c:v>2020/4/17 10:31</c:v>
                </c:pt>
                <c:pt idx="50">
                  <c:v>2020/4/17 10:32</c:v>
                </c:pt>
                <c:pt idx="51">
                  <c:v>2020/4/17 10:33</c:v>
                </c:pt>
                <c:pt idx="52">
                  <c:v>2020/4/17 10:34</c:v>
                </c:pt>
                <c:pt idx="53">
                  <c:v>2020/4/17 10:35</c:v>
                </c:pt>
                <c:pt idx="54">
                  <c:v>2020/4/17 10:36</c:v>
                </c:pt>
                <c:pt idx="55">
                  <c:v>2020/4/17 10:37</c:v>
                </c:pt>
                <c:pt idx="56">
                  <c:v>2020/4/17 10:38</c:v>
                </c:pt>
                <c:pt idx="57">
                  <c:v>2020/4/17 10:39</c:v>
                </c:pt>
                <c:pt idx="58">
                  <c:v>2020/4/17 10:40</c:v>
                </c:pt>
                <c:pt idx="59">
                  <c:v>2020/4/17 10:41</c:v>
                </c:pt>
                <c:pt idx="60">
                  <c:v>2020/4/17 10:42</c:v>
                </c:pt>
                <c:pt idx="61">
                  <c:v>2020/4/17 10:43</c:v>
                </c:pt>
                <c:pt idx="62">
                  <c:v>2020/4/17 10:44</c:v>
                </c:pt>
                <c:pt idx="63">
                  <c:v>2020/4/17 10:45</c:v>
                </c:pt>
                <c:pt idx="64">
                  <c:v>2020/4/17 10:46</c:v>
                </c:pt>
                <c:pt idx="65">
                  <c:v>2020/4/17 10:47</c:v>
                </c:pt>
                <c:pt idx="66">
                  <c:v>2020/4/17 10:48</c:v>
                </c:pt>
                <c:pt idx="67">
                  <c:v>2020/4/17 10:49</c:v>
                </c:pt>
                <c:pt idx="68">
                  <c:v>2020/4/17 10:50</c:v>
                </c:pt>
                <c:pt idx="69">
                  <c:v>2020/4/17 10:51</c:v>
                </c:pt>
                <c:pt idx="70">
                  <c:v>2020/4/17 10:52</c:v>
                </c:pt>
                <c:pt idx="71">
                  <c:v>2020/4/17 10:53</c:v>
                </c:pt>
                <c:pt idx="72">
                  <c:v>2020/4/17 10:54</c:v>
                </c:pt>
                <c:pt idx="73">
                  <c:v>2020/4/17 10:55</c:v>
                </c:pt>
                <c:pt idx="74">
                  <c:v>2020/4/17 10:56</c:v>
                </c:pt>
                <c:pt idx="75">
                  <c:v>2020/4/17 10:57</c:v>
                </c:pt>
                <c:pt idx="76">
                  <c:v>2020/4/17 10:58</c:v>
                </c:pt>
                <c:pt idx="77">
                  <c:v>2020/4/17 10:59</c:v>
                </c:pt>
                <c:pt idx="78">
                  <c:v>2020/4/17 11:00</c:v>
                </c:pt>
                <c:pt idx="79">
                  <c:v>2020/4/17 11:01</c:v>
                </c:pt>
                <c:pt idx="80">
                  <c:v>2020/4/17 11:02</c:v>
                </c:pt>
                <c:pt idx="81">
                  <c:v>2020/4/17 11:03</c:v>
                </c:pt>
                <c:pt idx="82">
                  <c:v>2020/4/17 11:04</c:v>
                </c:pt>
                <c:pt idx="83">
                  <c:v>2020/4/17 11:05</c:v>
                </c:pt>
                <c:pt idx="84">
                  <c:v>2020/4/17 11:06</c:v>
                </c:pt>
                <c:pt idx="85">
                  <c:v>2020/4/17 11:07</c:v>
                </c:pt>
                <c:pt idx="86">
                  <c:v>2020/4/17 11:08</c:v>
                </c:pt>
                <c:pt idx="87">
                  <c:v>2020/4/17 11:09</c:v>
                </c:pt>
                <c:pt idx="88">
                  <c:v>2020/4/17 11:10</c:v>
                </c:pt>
                <c:pt idx="89">
                  <c:v>2020/4/17 11:11</c:v>
                </c:pt>
                <c:pt idx="90">
                  <c:v>2020/4/17 11:12</c:v>
                </c:pt>
                <c:pt idx="91">
                  <c:v>2020/4/17 11:13</c:v>
                </c:pt>
                <c:pt idx="92">
                  <c:v>2020/4/17 11:14</c:v>
                </c:pt>
                <c:pt idx="93">
                  <c:v>2020/4/17 11:15</c:v>
                </c:pt>
                <c:pt idx="94">
                  <c:v>2020/4/17 11:16</c:v>
                </c:pt>
                <c:pt idx="95">
                  <c:v>2020/4/17 11:17</c:v>
                </c:pt>
                <c:pt idx="96">
                  <c:v>2020/4/17 11:18</c:v>
                </c:pt>
                <c:pt idx="97">
                  <c:v>2020/4/17 11:19</c:v>
                </c:pt>
                <c:pt idx="98">
                  <c:v>2020/4/17 11:20</c:v>
                </c:pt>
                <c:pt idx="99">
                  <c:v>2020/4/17 11:21</c:v>
                </c:pt>
                <c:pt idx="100">
                  <c:v>2020/4/17 11:22</c:v>
                </c:pt>
                <c:pt idx="101">
                  <c:v>2020/4/17 11:23</c:v>
                </c:pt>
                <c:pt idx="102">
                  <c:v>2020/4/17 11:24</c:v>
                </c:pt>
                <c:pt idx="103">
                  <c:v>2020/4/17 11:25</c:v>
                </c:pt>
                <c:pt idx="104">
                  <c:v>2020/4/17 11:26</c:v>
                </c:pt>
                <c:pt idx="105">
                  <c:v>2020/4/17 11:27</c:v>
                </c:pt>
                <c:pt idx="106">
                  <c:v>2020/4/17 11:28</c:v>
                </c:pt>
                <c:pt idx="107">
                  <c:v>2020/4/17 11:29</c:v>
                </c:pt>
                <c:pt idx="108">
                  <c:v>2020/4/17 13:30</c:v>
                </c:pt>
                <c:pt idx="109">
                  <c:v>2020/4/17 13:31</c:v>
                </c:pt>
                <c:pt idx="110">
                  <c:v>2020/4/17 13:32</c:v>
                </c:pt>
                <c:pt idx="111">
                  <c:v>2020/4/17 13:33</c:v>
                </c:pt>
                <c:pt idx="112">
                  <c:v>2020/4/17 13:34</c:v>
                </c:pt>
                <c:pt idx="113">
                  <c:v>2020/4/17 13:35</c:v>
                </c:pt>
                <c:pt idx="114">
                  <c:v>2020/4/17 13:36</c:v>
                </c:pt>
                <c:pt idx="115">
                  <c:v>2020/4/17 13:37</c:v>
                </c:pt>
                <c:pt idx="116">
                  <c:v>2020/4/17 13:38</c:v>
                </c:pt>
                <c:pt idx="117">
                  <c:v>2020/4/17 13:39</c:v>
                </c:pt>
                <c:pt idx="118">
                  <c:v>2020/4/17 13:40</c:v>
                </c:pt>
                <c:pt idx="119">
                  <c:v>2020/4/17 13:41</c:v>
                </c:pt>
                <c:pt idx="120">
                  <c:v>2020/4/17 13:42</c:v>
                </c:pt>
                <c:pt idx="121">
                  <c:v>2020/4/17 13:43</c:v>
                </c:pt>
                <c:pt idx="122">
                  <c:v>2020/4/17 13:44</c:v>
                </c:pt>
                <c:pt idx="123">
                  <c:v>2020/4/17 13:45</c:v>
                </c:pt>
                <c:pt idx="124">
                  <c:v>2020/4/17 13:46</c:v>
                </c:pt>
                <c:pt idx="125">
                  <c:v>2020/4/17 13:47</c:v>
                </c:pt>
                <c:pt idx="126">
                  <c:v>2020/4/17 13:48</c:v>
                </c:pt>
                <c:pt idx="127">
                  <c:v>2020/4/17 13:49</c:v>
                </c:pt>
                <c:pt idx="128">
                  <c:v>2020/4/17 13:50</c:v>
                </c:pt>
                <c:pt idx="129">
                  <c:v>2020/4/17 13:51</c:v>
                </c:pt>
                <c:pt idx="130">
                  <c:v>2020/4/17 13:52</c:v>
                </c:pt>
                <c:pt idx="131">
                  <c:v>2020/4/17 13:53</c:v>
                </c:pt>
                <c:pt idx="132">
                  <c:v>2020/4/17 13:54</c:v>
                </c:pt>
                <c:pt idx="133">
                  <c:v>2020/4/17 13:55</c:v>
                </c:pt>
                <c:pt idx="134">
                  <c:v>2020/4/17 13:56</c:v>
                </c:pt>
                <c:pt idx="135">
                  <c:v>2020/4/17 13:57</c:v>
                </c:pt>
                <c:pt idx="136">
                  <c:v>2020/4/17 13:58</c:v>
                </c:pt>
                <c:pt idx="137">
                  <c:v>2020/4/17 13:59</c:v>
                </c:pt>
                <c:pt idx="138">
                  <c:v>2020/4/17 14:00</c:v>
                </c:pt>
                <c:pt idx="139">
                  <c:v>2020/4/17 14:01</c:v>
                </c:pt>
                <c:pt idx="140">
                  <c:v>2020/4/17 14:02</c:v>
                </c:pt>
                <c:pt idx="141">
                  <c:v>2020/4/17 14:03</c:v>
                </c:pt>
                <c:pt idx="142">
                  <c:v>2020/4/17 14:04</c:v>
                </c:pt>
                <c:pt idx="143">
                  <c:v>2020/4/17 14:05</c:v>
                </c:pt>
                <c:pt idx="144">
                  <c:v>2020/4/17 14:06</c:v>
                </c:pt>
                <c:pt idx="145">
                  <c:v>2020/4/17 14:07</c:v>
                </c:pt>
                <c:pt idx="146">
                  <c:v>2020/4/17 14:08</c:v>
                </c:pt>
                <c:pt idx="147">
                  <c:v>2020/4/17 14:09</c:v>
                </c:pt>
                <c:pt idx="148">
                  <c:v>2020/4/17 14:10</c:v>
                </c:pt>
                <c:pt idx="149">
                  <c:v>2020/4/17 14:11</c:v>
                </c:pt>
                <c:pt idx="150">
                  <c:v>2020/4/17 14:12</c:v>
                </c:pt>
                <c:pt idx="151">
                  <c:v>2020/4/17 14:13</c:v>
                </c:pt>
                <c:pt idx="152">
                  <c:v>2020/4/17 14:14</c:v>
                </c:pt>
                <c:pt idx="153">
                  <c:v>2020/4/17 14:15</c:v>
                </c:pt>
                <c:pt idx="154">
                  <c:v>2020/4/17 14:16</c:v>
                </c:pt>
                <c:pt idx="155">
                  <c:v>2020/4/17 14:17</c:v>
                </c:pt>
                <c:pt idx="156">
                  <c:v>2020/4/17 14:18</c:v>
                </c:pt>
                <c:pt idx="157">
                  <c:v>2020/4/17 14:19</c:v>
                </c:pt>
                <c:pt idx="158">
                  <c:v>2020/4/17 14:20</c:v>
                </c:pt>
                <c:pt idx="159">
                  <c:v>2020/4/17 14:21</c:v>
                </c:pt>
                <c:pt idx="160">
                  <c:v>2020/4/17 14:22</c:v>
                </c:pt>
                <c:pt idx="161">
                  <c:v>2020/4/17 14:23</c:v>
                </c:pt>
                <c:pt idx="162">
                  <c:v>2020/4/17 14:24</c:v>
                </c:pt>
                <c:pt idx="163">
                  <c:v>2020/4/17 14:25</c:v>
                </c:pt>
                <c:pt idx="164">
                  <c:v>2020/4/17 14:26</c:v>
                </c:pt>
                <c:pt idx="165">
                  <c:v>2020/4/17 14:27</c:v>
                </c:pt>
                <c:pt idx="166">
                  <c:v>2020/4/17 14:28</c:v>
                </c:pt>
                <c:pt idx="167">
                  <c:v>2020/4/17 14:29</c:v>
                </c:pt>
                <c:pt idx="168">
                  <c:v>2020/4/17 14:30</c:v>
                </c:pt>
                <c:pt idx="169">
                  <c:v>2020/4/17 14:31</c:v>
                </c:pt>
                <c:pt idx="170">
                  <c:v>2020/4/17 14:32</c:v>
                </c:pt>
                <c:pt idx="171">
                  <c:v>2020/4/17 14:33</c:v>
                </c:pt>
                <c:pt idx="172">
                  <c:v>2020/4/17 14:34</c:v>
                </c:pt>
                <c:pt idx="173">
                  <c:v>2020/4/17 14:35</c:v>
                </c:pt>
                <c:pt idx="174">
                  <c:v>2020/4/17 14:36</c:v>
                </c:pt>
                <c:pt idx="175">
                  <c:v>2020/4/17 14:37</c:v>
                </c:pt>
                <c:pt idx="176">
                  <c:v>2020/4/17 14:38</c:v>
                </c:pt>
                <c:pt idx="177">
                  <c:v>2020/4/17 14:39</c:v>
                </c:pt>
                <c:pt idx="178">
                  <c:v>2020/4/17 14:40</c:v>
                </c:pt>
                <c:pt idx="179">
                  <c:v>2020/4/17 14:41</c:v>
                </c:pt>
                <c:pt idx="180">
                  <c:v>2020/4/17 14:42</c:v>
                </c:pt>
                <c:pt idx="181">
                  <c:v>2020/4/17 14:43</c:v>
                </c:pt>
                <c:pt idx="182">
                  <c:v>2020/4/17 14:44</c:v>
                </c:pt>
                <c:pt idx="183">
                  <c:v>2020/4/17 14:45</c:v>
                </c:pt>
                <c:pt idx="184">
                  <c:v>2020/4/17 14:46</c:v>
                </c:pt>
                <c:pt idx="185">
                  <c:v>2020/4/17 14:47</c:v>
                </c:pt>
                <c:pt idx="186">
                  <c:v>2020/4/17 14:48</c:v>
                </c:pt>
                <c:pt idx="187">
                  <c:v>2020/4/17 14:49</c:v>
                </c:pt>
                <c:pt idx="188">
                  <c:v>2020/4/17 14:50</c:v>
                </c:pt>
                <c:pt idx="189">
                  <c:v>2020/4/17 14:51</c:v>
                </c:pt>
                <c:pt idx="190">
                  <c:v>2020/4/17 14:52</c:v>
                </c:pt>
                <c:pt idx="191">
                  <c:v>2020/4/17 14:53</c:v>
                </c:pt>
                <c:pt idx="192">
                  <c:v>2020/4/17 14:54</c:v>
                </c:pt>
                <c:pt idx="193">
                  <c:v>2020/4/17 14:55</c:v>
                </c:pt>
                <c:pt idx="194">
                  <c:v>2020/4/17 14:56</c:v>
                </c:pt>
                <c:pt idx="195">
                  <c:v>2020/4/17 14:57</c:v>
                </c:pt>
                <c:pt idx="196">
                  <c:v>2020/4/17 14:58</c:v>
                </c:pt>
                <c:pt idx="197">
                  <c:v>2020/4/17 14:59</c:v>
                </c:pt>
              </c:strCache>
            </c:strRef>
          </c:cat>
          <c:val>
            <c:numRef>
              <c:f>NaiveExcelBacktester!$B$2:$B$198</c:f>
              <c:numCache>
                <c:formatCode>General</c:formatCode>
                <c:ptCount val="197"/>
                <c:pt idx="0">
                  <c:v>3832</c:v>
                </c:pt>
                <c:pt idx="1">
                  <c:v>3830</c:v>
                </c:pt>
                <c:pt idx="2">
                  <c:v>3829.4</c:v>
                </c:pt>
                <c:pt idx="3">
                  <c:v>3830.4</c:v>
                </c:pt>
                <c:pt idx="4">
                  <c:v>3828.8</c:v>
                </c:pt>
                <c:pt idx="5">
                  <c:v>3827.4</c:v>
                </c:pt>
                <c:pt idx="6">
                  <c:v>3827.6</c:v>
                </c:pt>
                <c:pt idx="7">
                  <c:v>3826</c:v>
                </c:pt>
                <c:pt idx="8">
                  <c:v>3823.4</c:v>
                </c:pt>
                <c:pt idx="9">
                  <c:v>3825.4</c:v>
                </c:pt>
                <c:pt idx="10">
                  <c:v>3827.2</c:v>
                </c:pt>
                <c:pt idx="11">
                  <c:v>3826.2</c:v>
                </c:pt>
                <c:pt idx="12">
                  <c:v>3825</c:v>
                </c:pt>
                <c:pt idx="13">
                  <c:v>3823.6</c:v>
                </c:pt>
                <c:pt idx="14">
                  <c:v>3824.6</c:v>
                </c:pt>
                <c:pt idx="15">
                  <c:v>3826</c:v>
                </c:pt>
                <c:pt idx="16">
                  <c:v>3827</c:v>
                </c:pt>
                <c:pt idx="17">
                  <c:v>3834.2</c:v>
                </c:pt>
                <c:pt idx="18">
                  <c:v>3838.8</c:v>
                </c:pt>
                <c:pt idx="19">
                  <c:v>3843.4</c:v>
                </c:pt>
                <c:pt idx="20">
                  <c:v>3841</c:v>
                </c:pt>
                <c:pt idx="21">
                  <c:v>3839.6</c:v>
                </c:pt>
                <c:pt idx="22">
                  <c:v>3840.2</c:v>
                </c:pt>
                <c:pt idx="23">
                  <c:v>3842.4</c:v>
                </c:pt>
                <c:pt idx="24">
                  <c:v>3838.4</c:v>
                </c:pt>
                <c:pt idx="25">
                  <c:v>3837.4</c:v>
                </c:pt>
                <c:pt idx="26">
                  <c:v>3838</c:v>
                </c:pt>
                <c:pt idx="27">
                  <c:v>3840.4</c:v>
                </c:pt>
                <c:pt idx="28">
                  <c:v>3840.2</c:v>
                </c:pt>
                <c:pt idx="29">
                  <c:v>3840.2</c:v>
                </c:pt>
                <c:pt idx="30">
                  <c:v>3840.8</c:v>
                </c:pt>
                <c:pt idx="31">
                  <c:v>3836.6</c:v>
                </c:pt>
                <c:pt idx="32">
                  <c:v>3830.2</c:v>
                </c:pt>
                <c:pt idx="33">
                  <c:v>3834.6</c:v>
                </c:pt>
                <c:pt idx="34">
                  <c:v>3843.2</c:v>
                </c:pt>
                <c:pt idx="35">
                  <c:v>3842</c:v>
                </c:pt>
                <c:pt idx="36">
                  <c:v>3841.6</c:v>
                </c:pt>
                <c:pt idx="37">
                  <c:v>3844.2</c:v>
                </c:pt>
                <c:pt idx="38">
                  <c:v>3842.6</c:v>
                </c:pt>
                <c:pt idx="39">
                  <c:v>3842.4</c:v>
                </c:pt>
                <c:pt idx="40">
                  <c:v>3840.8</c:v>
                </c:pt>
                <c:pt idx="41">
                  <c:v>3843.6</c:v>
                </c:pt>
                <c:pt idx="42">
                  <c:v>3845</c:v>
                </c:pt>
                <c:pt idx="43">
                  <c:v>3841.2</c:v>
                </c:pt>
                <c:pt idx="44">
                  <c:v>3843.4</c:v>
                </c:pt>
                <c:pt idx="45">
                  <c:v>3843.2</c:v>
                </c:pt>
                <c:pt idx="46">
                  <c:v>3846.6</c:v>
                </c:pt>
                <c:pt idx="47">
                  <c:v>3846</c:v>
                </c:pt>
                <c:pt idx="48">
                  <c:v>3847.2</c:v>
                </c:pt>
                <c:pt idx="49">
                  <c:v>3850</c:v>
                </c:pt>
                <c:pt idx="50">
                  <c:v>3847</c:v>
                </c:pt>
                <c:pt idx="51">
                  <c:v>3846.4</c:v>
                </c:pt>
                <c:pt idx="52">
                  <c:v>3846.2</c:v>
                </c:pt>
                <c:pt idx="53">
                  <c:v>3845</c:v>
                </c:pt>
                <c:pt idx="54">
                  <c:v>3843.6</c:v>
                </c:pt>
                <c:pt idx="55">
                  <c:v>3842.8</c:v>
                </c:pt>
                <c:pt idx="56">
                  <c:v>3842.6</c:v>
                </c:pt>
                <c:pt idx="57">
                  <c:v>3845.2</c:v>
                </c:pt>
                <c:pt idx="58">
                  <c:v>3845.6</c:v>
                </c:pt>
                <c:pt idx="59">
                  <c:v>3844.6</c:v>
                </c:pt>
                <c:pt idx="60">
                  <c:v>3844.8</c:v>
                </c:pt>
                <c:pt idx="61">
                  <c:v>3843.2</c:v>
                </c:pt>
                <c:pt idx="62">
                  <c:v>3843.4</c:v>
                </c:pt>
                <c:pt idx="63">
                  <c:v>3843.6</c:v>
                </c:pt>
                <c:pt idx="64">
                  <c:v>3843</c:v>
                </c:pt>
                <c:pt idx="65">
                  <c:v>3842.4</c:v>
                </c:pt>
                <c:pt idx="66">
                  <c:v>3841.2</c:v>
                </c:pt>
                <c:pt idx="67">
                  <c:v>3835.4</c:v>
                </c:pt>
                <c:pt idx="68">
                  <c:v>3832.6</c:v>
                </c:pt>
                <c:pt idx="69">
                  <c:v>3834</c:v>
                </c:pt>
                <c:pt idx="70">
                  <c:v>3835.8</c:v>
                </c:pt>
                <c:pt idx="71">
                  <c:v>3838.6</c:v>
                </c:pt>
                <c:pt idx="72">
                  <c:v>3839</c:v>
                </c:pt>
                <c:pt idx="73">
                  <c:v>3837.8</c:v>
                </c:pt>
                <c:pt idx="74">
                  <c:v>3835.8</c:v>
                </c:pt>
                <c:pt idx="75">
                  <c:v>3835.6</c:v>
                </c:pt>
                <c:pt idx="76">
                  <c:v>3837.2</c:v>
                </c:pt>
                <c:pt idx="77">
                  <c:v>3836.6</c:v>
                </c:pt>
                <c:pt idx="78">
                  <c:v>3839.6</c:v>
                </c:pt>
                <c:pt idx="79">
                  <c:v>3840.4</c:v>
                </c:pt>
                <c:pt idx="80">
                  <c:v>3837.8</c:v>
                </c:pt>
                <c:pt idx="81">
                  <c:v>3838.6</c:v>
                </c:pt>
                <c:pt idx="82">
                  <c:v>3838.8</c:v>
                </c:pt>
                <c:pt idx="83">
                  <c:v>3840.8</c:v>
                </c:pt>
                <c:pt idx="84">
                  <c:v>3841</c:v>
                </c:pt>
                <c:pt idx="85">
                  <c:v>3840</c:v>
                </c:pt>
                <c:pt idx="86">
                  <c:v>3842</c:v>
                </c:pt>
                <c:pt idx="87">
                  <c:v>3843.4</c:v>
                </c:pt>
                <c:pt idx="88">
                  <c:v>3838.8</c:v>
                </c:pt>
                <c:pt idx="89">
                  <c:v>3840</c:v>
                </c:pt>
                <c:pt idx="90">
                  <c:v>3839</c:v>
                </c:pt>
                <c:pt idx="91">
                  <c:v>3839.2</c:v>
                </c:pt>
                <c:pt idx="92">
                  <c:v>3840.8</c:v>
                </c:pt>
                <c:pt idx="93">
                  <c:v>3841.6</c:v>
                </c:pt>
                <c:pt idx="94">
                  <c:v>3841.2</c:v>
                </c:pt>
                <c:pt idx="95">
                  <c:v>3844.6</c:v>
                </c:pt>
                <c:pt idx="96">
                  <c:v>3845.6</c:v>
                </c:pt>
                <c:pt idx="97">
                  <c:v>3845.8</c:v>
                </c:pt>
                <c:pt idx="98">
                  <c:v>3845.2</c:v>
                </c:pt>
                <c:pt idx="99">
                  <c:v>3844</c:v>
                </c:pt>
                <c:pt idx="100">
                  <c:v>3843</c:v>
                </c:pt>
                <c:pt idx="101">
                  <c:v>3843.4</c:v>
                </c:pt>
                <c:pt idx="102">
                  <c:v>3846</c:v>
                </c:pt>
                <c:pt idx="103">
                  <c:v>3845</c:v>
                </c:pt>
                <c:pt idx="104">
                  <c:v>3843.6</c:v>
                </c:pt>
                <c:pt idx="105">
                  <c:v>3844.4</c:v>
                </c:pt>
                <c:pt idx="106">
                  <c:v>3844.4</c:v>
                </c:pt>
                <c:pt idx="107">
                  <c:v>3853</c:v>
                </c:pt>
                <c:pt idx="108">
                  <c:v>3855</c:v>
                </c:pt>
                <c:pt idx="109">
                  <c:v>3855.6</c:v>
                </c:pt>
                <c:pt idx="110">
                  <c:v>3856.4</c:v>
                </c:pt>
                <c:pt idx="111">
                  <c:v>3858</c:v>
                </c:pt>
                <c:pt idx="112">
                  <c:v>3857.4</c:v>
                </c:pt>
                <c:pt idx="113">
                  <c:v>3858.2</c:v>
                </c:pt>
                <c:pt idx="114">
                  <c:v>3857.6</c:v>
                </c:pt>
                <c:pt idx="115">
                  <c:v>3857.8</c:v>
                </c:pt>
                <c:pt idx="116">
                  <c:v>3857</c:v>
                </c:pt>
                <c:pt idx="117">
                  <c:v>3856.4</c:v>
                </c:pt>
                <c:pt idx="118">
                  <c:v>3855.6</c:v>
                </c:pt>
                <c:pt idx="119">
                  <c:v>3855.2</c:v>
                </c:pt>
                <c:pt idx="120">
                  <c:v>3855.8</c:v>
                </c:pt>
                <c:pt idx="121">
                  <c:v>3857.8</c:v>
                </c:pt>
                <c:pt idx="122">
                  <c:v>3858.2</c:v>
                </c:pt>
                <c:pt idx="123">
                  <c:v>3858.6</c:v>
                </c:pt>
                <c:pt idx="124">
                  <c:v>3858.6</c:v>
                </c:pt>
                <c:pt idx="125">
                  <c:v>3857</c:v>
                </c:pt>
                <c:pt idx="126">
                  <c:v>3857.8</c:v>
                </c:pt>
                <c:pt idx="127">
                  <c:v>3858.2</c:v>
                </c:pt>
                <c:pt idx="128">
                  <c:v>3860</c:v>
                </c:pt>
                <c:pt idx="129">
                  <c:v>3860</c:v>
                </c:pt>
                <c:pt idx="130">
                  <c:v>3859.4</c:v>
                </c:pt>
                <c:pt idx="131">
                  <c:v>3860.2</c:v>
                </c:pt>
                <c:pt idx="132">
                  <c:v>3859.4</c:v>
                </c:pt>
                <c:pt idx="133">
                  <c:v>3859</c:v>
                </c:pt>
                <c:pt idx="134">
                  <c:v>3859.8</c:v>
                </c:pt>
                <c:pt idx="135">
                  <c:v>3859.8</c:v>
                </c:pt>
                <c:pt idx="136">
                  <c:v>3860</c:v>
                </c:pt>
                <c:pt idx="137">
                  <c:v>3860</c:v>
                </c:pt>
                <c:pt idx="138">
                  <c:v>3860.8</c:v>
                </c:pt>
                <c:pt idx="139">
                  <c:v>3859.4</c:v>
                </c:pt>
                <c:pt idx="140">
                  <c:v>3858</c:v>
                </c:pt>
                <c:pt idx="141">
                  <c:v>3858.4</c:v>
                </c:pt>
                <c:pt idx="142">
                  <c:v>3858.6</c:v>
                </c:pt>
                <c:pt idx="143">
                  <c:v>3858</c:v>
                </c:pt>
                <c:pt idx="144">
                  <c:v>3857.6</c:v>
                </c:pt>
                <c:pt idx="145">
                  <c:v>3856.2</c:v>
                </c:pt>
                <c:pt idx="146">
                  <c:v>3855</c:v>
                </c:pt>
                <c:pt idx="147">
                  <c:v>3854.4</c:v>
                </c:pt>
                <c:pt idx="148">
                  <c:v>3854.6</c:v>
                </c:pt>
                <c:pt idx="149">
                  <c:v>3854.2</c:v>
                </c:pt>
                <c:pt idx="150">
                  <c:v>3854.6</c:v>
                </c:pt>
                <c:pt idx="151">
                  <c:v>3853.6</c:v>
                </c:pt>
                <c:pt idx="152">
                  <c:v>3852.2</c:v>
                </c:pt>
                <c:pt idx="153">
                  <c:v>3853</c:v>
                </c:pt>
                <c:pt idx="154">
                  <c:v>3851.2</c:v>
                </c:pt>
                <c:pt idx="155">
                  <c:v>3851</c:v>
                </c:pt>
                <c:pt idx="156">
                  <c:v>3851.6</c:v>
                </c:pt>
                <c:pt idx="157">
                  <c:v>3851.6</c:v>
                </c:pt>
                <c:pt idx="158">
                  <c:v>3852.2</c:v>
                </c:pt>
                <c:pt idx="159">
                  <c:v>3853.6</c:v>
                </c:pt>
                <c:pt idx="160">
                  <c:v>3853.4</c:v>
                </c:pt>
                <c:pt idx="161">
                  <c:v>3853.6</c:v>
                </c:pt>
                <c:pt idx="162">
                  <c:v>3853.4</c:v>
                </c:pt>
                <c:pt idx="163">
                  <c:v>3852.2</c:v>
                </c:pt>
                <c:pt idx="164">
                  <c:v>3852</c:v>
                </c:pt>
                <c:pt idx="165">
                  <c:v>3851.6</c:v>
                </c:pt>
                <c:pt idx="166">
                  <c:v>3850</c:v>
                </c:pt>
                <c:pt idx="167">
                  <c:v>3849.2</c:v>
                </c:pt>
                <c:pt idx="168">
                  <c:v>3850.4</c:v>
                </c:pt>
                <c:pt idx="169">
                  <c:v>3851.2</c:v>
                </c:pt>
                <c:pt idx="170">
                  <c:v>3851.6</c:v>
                </c:pt>
                <c:pt idx="171">
                  <c:v>3851.8</c:v>
                </c:pt>
                <c:pt idx="172">
                  <c:v>3849.8</c:v>
                </c:pt>
                <c:pt idx="173">
                  <c:v>3850.6</c:v>
                </c:pt>
                <c:pt idx="174">
                  <c:v>3849.8</c:v>
                </c:pt>
                <c:pt idx="175">
                  <c:v>3849.2</c:v>
                </c:pt>
                <c:pt idx="176">
                  <c:v>3850</c:v>
                </c:pt>
                <c:pt idx="177">
                  <c:v>3850.6</c:v>
                </c:pt>
                <c:pt idx="178">
                  <c:v>3850.2</c:v>
                </c:pt>
                <c:pt idx="179">
                  <c:v>3850.6</c:v>
                </c:pt>
                <c:pt idx="180">
                  <c:v>3850.4</c:v>
                </c:pt>
                <c:pt idx="181">
                  <c:v>3850.4</c:v>
                </c:pt>
                <c:pt idx="182">
                  <c:v>3850.4</c:v>
                </c:pt>
                <c:pt idx="183">
                  <c:v>3850.4</c:v>
                </c:pt>
                <c:pt idx="184">
                  <c:v>3850.4</c:v>
                </c:pt>
                <c:pt idx="185">
                  <c:v>3850.2</c:v>
                </c:pt>
                <c:pt idx="186">
                  <c:v>3850.2</c:v>
                </c:pt>
                <c:pt idx="187">
                  <c:v>3850.2</c:v>
                </c:pt>
                <c:pt idx="188">
                  <c:v>3850.2</c:v>
                </c:pt>
                <c:pt idx="189">
                  <c:v>3850</c:v>
                </c:pt>
                <c:pt idx="190">
                  <c:v>3850.4</c:v>
                </c:pt>
                <c:pt idx="191">
                  <c:v>3850.2</c:v>
                </c:pt>
                <c:pt idx="192">
                  <c:v>3850</c:v>
                </c:pt>
                <c:pt idx="193">
                  <c:v>3849.8</c:v>
                </c:pt>
                <c:pt idx="194">
                  <c:v>3849.8</c:v>
                </c:pt>
                <c:pt idx="195">
                  <c:v>3849.6</c:v>
                </c:pt>
                <c:pt idx="196">
                  <c:v>3850.2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A-CC4E-8375-F5264D33E3C2}"/>
            </c:ext>
          </c:extLst>
        </c:ser>
        <c:ser>
          <c:idx val="1"/>
          <c:order val="1"/>
          <c:tx>
            <c:strRef>
              <c:f>NaiveExcelBacktester!$C$1</c:f>
              <c:strCache>
                <c:ptCount val="1"/>
                <c:pt idx="0">
                  <c:v>MA5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NaiveExcelBacktester!$A:$A</c:f>
              <c:strCache>
                <c:ptCount val="198"/>
                <c:pt idx="0">
                  <c:v>datetime</c:v>
                </c:pt>
                <c:pt idx="1">
                  <c:v>2020/4/17 9:29</c:v>
                </c:pt>
                <c:pt idx="2">
                  <c:v>2020/4/17 9:30</c:v>
                </c:pt>
                <c:pt idx="3">
                  <c:v>2020/4/17 9:31</c:v>
                </c:pt>
                <c:pt idx="4">
                  <c:v>2020/4/17 9:32</c:v>
                </c:pt>
                <c:pt idx="5">
                  <c:v>2020/4/17 9:33</c:v>
                </c:pt>
                <c:pt idx="6">
                  <c:v>2020/4/17 9:34</c:v>
                </c:pt>
                <c:pt idx="7">
                  <c:v>2020/4/17 9:35</c:v>
                </c:pt>
                <c:pt idx="8">
                  <c:v>2020/4/17 9:36</c:v>
                </c:pt>
                <c:pt idx="9">
                  <c:v>2020/4/17 9:37</c:v>
                </c:pt>
                <c:pt idx="10">
                  <c:v>2020/4/17 9:38</c:v>
                </c:pt>
                <c:pt idx="11">
                  <c:v>2020/4/17 9:39</c:v>
                </c:pt>
                <c:pt idx="12">
                  <c:v>2020/4/17 9:40</c:v>
                </c:pt>
                <c:pt idx="13">
                  <c:v>2020/4/17 9:41</c:v>
                </c:pt>
                <c:pt idx="14">
                  <c:v>2020/4/17 9:42</c:v>
                </c:pt>
                <c:pt idx="15">
                  <c:v>2020/4/17 9:43</c:v>
                </c:pt>
                <c:pt idx="16">
                  <c:v>2020/4/17 9:44</c:v>
                </c:pt>
                <c:pt idx="17">
                  <c:v>2020/4/17 9:45</c:v>
                </c:pt>
                <c:pt idx="18">
                  <c:v>2020/4/17 9:46</c:v>
                </c:pt>
                <c:pt idx="19">
                  <c:v>2020/4/17 9:47</c:v>
                </c:pt>
                <c:pt idx="20">
                  <c:v>2020/4/17 9:48</c:v>
                </c:pt>
                <c:pt idx="21">
                  <c:v>2020/4/17 9:49</c:v>
                </c:pt>
                <c:pt idx="22">
                  <c:v>2020/4/17 9:50</c:v>
                </c:pt>
                <c:pt idx="23">
                  <c:v>2020/4/17 9:51</c:v>
                </c:pt>
                <c:pt idx="24">
                  <c:v>2020/4/17 9:52</c:v>
                </c:pt>
                <c:pt idx="25">
                  <c:v>2020/4/17 9:53</c:v>
                </c:pt>
                <c:pt idx="26">
                  <c:v>2020/4/17 9:54</c:v>
                </c:pt>
                <c:pt idx="27">
                  <c:v>2020/4/17 9:55</c:v>
                </c:pt>
                <c:pt idx="28">
                  <c:v>2020/4/17 9:56</c:v>
                </c:pt>
                <c:pt idx="29">
                  <c:v>2020/4/17 9:57</c:v>
                </c:pt>
                <c:pt idx="30">
                  <c:v>2020/4/17 9:58</c:v>
                </c:pt>
                <c:pt idx="31">
                  <c:v>2020/4/17 9:59</c:v>
                </c:pt>
                <c:pt idx="32">
                  <c:v>2020/4/17 10:00</c:v>
                </c:pt>
                <c:pt idx="33">
                  <c:v>2020/4/17 10:01</c:v>
                </c:pt>
                <c:pt idx="34">
                  <c:v>2020/4/17 10:02</c:v>
                </c:pt>
                <c:pt idx="35">
                  <c:v>2020/4/17 10:03</c:v>
                </c:pt>
                <c:pt idx="36">
                  <c:v>2020/4/17 10:04</c:v>
                </c:pt>
                <c:pt idx="37">
                  <c:v>2020/4/17 10:05</c:v>
                </c:pt>
                <c:pt idx="38">
                  <c:v>2020/4/17 10:06</c:v>
                </c:pt>
                <c:pt idx="39">
                  <c:v>2020/4/17 10:07</c:v>
                </c:pt>
                <c:pt idx="40">
                  <c:v>2020/4/17 10:08</c:v>
                </c:pt>
                <c:pt idx="41">
                  <c:v>2020/4/17 10:09</c:v>
                </c:pt>
                <c:pt idx="42">
                  <c:v>2020/4/17 10:10</c:v>
                </c:pt>
                <c:pt idx="43">
                  <c:v>2020/4/17 10:11</c:v>
                </c:pt>
                <c:pt idx="44">
                  <c:v>2020/4/17 10:12</c:v>
                </c:pt>
                <c:pt idx="45">
                  <c:v>2020/4/17 10:13</c:v>
                </c:pt>
                <c:pt idx="46">
                  <c:v>2020/4/17 10:14</c:v>
                </c:pt>
                <c:pt idx="47">
                  <c:v>2020/4/17 10:29</c:v>
                </c:pt>
                <c:pt idx="48">
                  <c:v>2020/4/17 10:30</c:v>
                </c:pt>
                <c:pt idx="49">
                  <c:v>2020/4/17 10:31</c:v>
                </c:pt>
                <c:pt idx="50">
                  <c:v>2020/4/17 10:32</c:v>
                </c:pt>
                <c:pt idx="51">
                  <c:v>2020/4/17 10:33</c:v>
                </c:pt>
                <c:pt idx="52">
                  <c:v>2020/4/17 10:34</c:v>
                </c:pt>
                <c:pt idx="53">
                  <c:v>2020/4/17 10:35</c:v>
                </c:pt>
                <c:pt idx="54">
                  <c:v>2020/4/17 10:36</c:v>
                </c:pt>
                <c:pt idx="55">
                  <c:v>2020/4/17 10:37</c:v>
                </c:pt>
                <c:pt idx="56">
                  <c:v>2020/4/17 10:38</c:v>
                </c:pt>
                <c:pt idx="57">
                  <c:v>2020/4/17 10:39</c:v>
                </c:pt>
                <c:pt idx="58">
                  <c:v>2020/4/17 10:40</c:v>
                </c:pt>
                <c:pt idx="59">
                  <c:v>2020/4/17 10:41</c:v>
                </c:pt>
                <c:pt idx="60">
                  <c:v>2020/4/17 10:42</c:v>
                </c:pt>
                <c:pt idx="61">
                  <c:v>2020/4/17 10:43</c:v>
                </c:pt>
                <c:pt idx="62">
                  <c:v>2020/4/17 10:44</c:v>
                </c:pt>
                <c:pt idx="63">
                  <c:v>2020/4/17 10:45</c:v>
                </c:pt>
                <c:pt idx="64">
                  <c:v>2020/4/17 10:46</c:v>
                </c:pt>
                <c:pt idx="65">
                  <c:v>2020/4/17 10:47</c:v>
                </c:pt>
                <c:pt idx="66">
                  <c:v>2020/4/17 10:48</c:v>
                </c:pt>
                <c:pt idx="67">
                  <c:v>2020/4/17 10:49</c:v>
                </c:pt>
                <c:pt idx="68">
                  <c:v>2020/4/17 10:50</c:v>
                </c:pt>
                <c:pt idx="69">
                  <c:v>2020/4/17 10:51</c:v>
                </c:pt>
                <c:pt idx="70">
                  <c:v>2020/4/17 10:52</c:v>
                </c:pt>
                <c:pt idx="71">
                  <c:v>2020/4/17 10:53</c:v>
                </c:pt>
                <c:pt idx="72">
                  <c:v>2020/4/17 10:54</c:v>
                </c:pt>
                <c:pt idx="73">
                  <c:v>2020/4/17 10:55</c:v>
                </c:pt>
                <c:pt idx="74">
                  <c:v>2020/4/17 10:56</c:v>
                </c:pt>
                <c:pt idx="75">
                  <c:v>2020/4/17 10:57</c:v>
                </c:pt>
                <c:pt idx="76">
                  <c:v>2020/4/17 10:58</c:v>
                </c:pt>
                <c:pt idx="77">
                  <c:v>2020/4/17 10:59</c:v>
                </c:pt>
                <c:pt idx="78">
                  <c:v>2020/4/17 11:00</c:v>
                </c:pt>
                <c:pt idx="79">
                  <c:v>2020/4/17 11:01</c:v>
                </c:pt>
                <c:pt idx="80">
                  <c:v>2020/4/17 11:02</c:v>
                </c:pt>
                <c:pt idx="81">
                  <c:v>2020/4/17 11:03</c:v>
                </c:pt>
                <c:pt idx="82">
                  <c:v>2020/4/17 11:04</c:v>
                </c:pt>
                <c:pt idx="83">
                  <c:v>2020/4/17 11:05</c:v>
                </c:pt>
                <c:pt idx="84">
                  <c:v>2020/4/17 11:06</c:v>
                </c:pt>
                <c:pt idx="85">
                  <c:v>2020/4/17 11:07</c:v>
                </c:pt>
                <c:pt idx="86">
                  <c:v>2020/4/17 11:08</c:v>
                </c:pt>
                <c:pt idx="87">
                  <c:v>2020/4/17 11:09</c:v>
                </c:pt>
                <c:pt idx="88">
                  <c:v>2020/4/17 11:10</c:v>
                </c:pt>
                <c:pt idx="89">
                  <c:v>2020/4/17 11:11</c:v>
                </c:pt>
                <c:pt idx="90">
                  <c:v>2020/4/17 11:12</c:v>
                </c:pt>
                <c:pt idx="91">
                  <c:v>2020/4/17 11:13</c:v>
                </c:pt>
                <c:pt idx="92">
                  <c:v>2020/4/17 11:14</c:v>
                </c:pt>
                <c:pt idx="93">
                  <c:v>2020/4/17 11:15</c:v>
                </c:pt>
                <c:pt idx="94">
                  <c:v>2020/4/17 11:16</c:v>
                </c:pt>
                <c:pt idx="95">
                  <c:v>2020/4/17 11:17</c:v>
                </c:pt>
                <c:pt idx="96">
                  <c:v>2020/4/17 11:18</c:v>
                </c:pt>
                <c:pt idx="97">
                  <c:v>2020/4/17 11:19</c:v>
                </c:pt>
                <c:pt idx="98">
                  <c:v>2020/4/17 11:20</c:v>
                </c:pt>
                <c:pt idx="99">
                  <c:v>2020/4/17 11:21</c:v>
                </c:pt>
                <c:pt idx="100">
                  <c:v>2020/4/17 11:22</c:v>
                </c:pt>
                <c:pt idx="101">
                  <c:v>2020/4/17 11:23</c:v>
                </c:pt>
                <c:pt idx="102">
                  <c:v>2020/4/17 11:24</c:v>
                </c:pt>
                <c:pt idx="103">
                  <c:v>2020/4/17 11:25</c:v>
                </c:pt>
                <c:pt idx="104">
                  <c:v>2020/4/17 11:26</c:v>
                </c:pt>
                <c:pt idx="105">
                  <c:v>2020/4/17 11:27</c:v>
                </c:pt>
                <c:pt idx="106">
                  <c:v>2020/4/17 11:28</c:v>
                </c:pt>
                <c:pt idx="107">
                  <c:v>2020/4/17 11:29</c:v>
                </c:pt>
                <c:pt idx="108">
                  <c:v>2020/4/17 13:30</c:v>
                </c:pt>
                <c:pt idx="109">
                  <c:v>2020/4/17 13:31</c:v>
                </c:pt>
                <c:pt idx="110">
                  <c:v>2020/4/17 13:32</c:v>
                </c:pt>
                <c:pt idx="111">
                  <c:v>2020/4/17 13:33</c:v>
                </c:pt>
                <c:pt idx="112">
                  <c:v>2020/4/17 13:34</c:v>
                </c:pt>
                <c:pt idx="113">
                  <c:v>2020/4/17 13:35</c:v>
                </c:pt>
                <c:pt idx="114">
                  <c:v>2020/4/17 13:36</c:v>
                </c:pt>
                <c:pt idx="115">
                  <c:v>2020/4/17 13:37</c:v>
                </c:pt>
                <c:pt idx="116">
                  <c:v>2020/4/17 13:38</c:v>
                </c:pt>
                <c:pt idx="117">
                  <c:v>2020/4/17 13:39</c:v>
                </c:pt>
                <c:pt idx="118">
                  <c:v>2020/4/17 13:40</c:v>
                </c:pt>
                <c:pt idx="119">
                  <c:v>2020/4/17 13:41</c:v>
                </c:pt>
                <c:pt idx="120">
                  <c:v>2020/4/17 13:42</c:v>
                </c:pt>
                <c:pt idx="121">
                  <c:v>2020/4/17 13:43</c:v>
                </c:pt>
                <c:pt idx="122">
                  <c:v>2020/4/17 13:44</c:v>
                </c:pt>
                <c:pt idx="123">
                  <c:v>2020/4/17 13:45</c:v>
                </c:pt>
                <c:pt idx="124">
                  <c:v>2020/4/17 13:46</c:v>
                </c:pt>
                <c:pt idx="125">
                  <c:v>2020/4/17 13:47</c:v>
                </c:pt>
                <c:pt idx="126">
                  <c:v>2020/4/17 13:48</c:v>
                </c:pt>
                <c:pt idx="127">
                  <c:v>2020/4/17 13:49</c:v>
                </c:pt>
                <c:pt idx="128">
                  <c:v>2020/4/17 13:50</c:v>
                </c:pt>
                <c:pt idx="129">
                  <c:v>2020/4/17 13:51</c:v>
                </c:pt>
                <c:pt idx="130">
                  <c:v>2020/4/17 13:52</c:v>
                </c:pt>
                <c:pt idx="131">
                  <c:v>2020/4/17 13:53</c:v>
                </c:pt>
                <c:pt idx="132">
                  <c:v>2020/4/17 13:54</c:v>
                </c:pt>
                <c:pt idx="133">
                  <c:v>2020/4/17 13:55</c:v>
                </c:pt>
                <c:pt idx="134">
                  <c:v>2020/4/17 13:56</c:v>
                </c:pt>
                <c:pt idx="135">
                  <c:v>2020/4/17 13:57</c:v>
                </c:pt>
                <c:pt idx="136">
                  <c:v>2020/4/17 13:58</c:v>
                </c:pt>
                <c:pt idx="137">
                  <c:v>2020/4/17 13:59</c:v>
                </c:pt>
                <c:pt idx="138">
                  <c:v>2020/4/17 14:00</c:v>
                </c:pt>
                <c:pt idx="139">
                  <c:v>2020/4/17 14:01</c:v>
                </c:pt>
                <c:pt idx="140">
                  <c:v>2020/4/17 14:02</c:v>
                </c:pt>
                <c:pt idx="141">
                  <c:v>2020/4/17 14:03</c:v>
                </c:pt>
                <c:pt idx="142">
                  <c:v>2020/4/17 14:04</c:v>
                </c:pt>
                <c:pt idx="143">
                  <c:v>2020/4/17 14:05</c:v>
                </c:pt>
                <c:pt idx="144">
                  <c:v>2020/4/17 14:06</c:v>
                </c:pt>
                <c:pt idx="145">
                  <c:v>2020/4/17 14:07</c:v>
                </c:pt>
                <c:pt idx="146">
                  <c:v>2020/4/17 14:08</c:v>
                </c:pt>
                <c:pt idx="147">
                  <c:v>2020/4/17 14:09</c:v>
                </c:pt>
                <c:pt idx="148">
                  <c:v>2020/4/17 14:10</c:v>
                </c:pt>
                <c:pt idx="149">
                  <c:v>2020/4/17 14:11</c:v>
                </c:pt>
                <c:pt idx="150">
                  <c:v>2020/4/17 14:12</c:v>
                </c:pt>
                <c:pt idx="151">
                  <c:v>2020/4/17 14:13</c:v>
                </c:pt>
                <c:pt idx="152">
                  <c:v>2020/4/17 14:14</c:v>
                </c:pt>
                <c:pt idx="153">
                  <c:v>2020/4/17 14:15</c:v>
                </c:pt>
                <c:pt idx="154">
                  <c:v>2020/4/17 14:16</c:v>
                </c:pt>
                <c:pt idx="155">
                  <c:v>2020/4/17 14:17</c:v>
                </c:pt>
                <c:pt idx="156">
                  <c:v>2020/4/17 14:18</c:v>
                </c:pt>
                <c:pt idx="157">
                  <c:v>2020/4/17 14:19</c:v>
                </c:pt>
                <c:pt idx="158">
                  <c:v>2020/4/17 14:20</c:v>
                </c:pt>
                <c:pt idx="159">
                  <c:v>2020/4/17 14:21</c:v>
                </c:pt>
                <c:pt idx="160">
                  <c:v>2020/4/17 14:22</c:v>
                </c:pt>
                <c:pt idx="161">
                  <c:v>2020/4/17 14:23</c:v>
                </c:pt>
                <c:pt idx="162">
                  <c:v>2020/4/17 14:24</c:v>
                </c:pt>
                <c:pt idx="163">
                  <c:v>2020/4/17 14:25</c:v>
                </c:pt>
                <c:pt idx="164">
                  <c:v>2020/4/17 14:26</c:v>
                </c:pt>
                <c:pt idx="165">
                  <c:v>2020/4/17 14:27</c:v>
                </c:pt>
                <c:pt idx="166">
                  <c:v>2020/4/17 14:28</c:v>
                </c:pt>
                <c:pt idx="167">
                  <c:v>2020/4/17 14:29</c:v>
                </c:pt>
                <c:pt idx="168">
                  <c:v>2020/4/17 14:30</c:v>
                </c:pt>
                <c:pt idx="169">
                  <c:v>2020/4/17 14:31</c:v>
                </c:pt>
                <c:pt idx="170">
                  <c:v>2020/4/17 14:32</c:v>
                </c:pt>
                <c:pt idx="171">
                  <c:v>2020/4/17 14:33</c:v>
                </c:pt>
                <c:pt idx="172">
                  <c:v>2020/4/17 14:34</c:v>
                </c:pt>
                <c:pt idx="173">
                  <c:v>2020/4/17 14:35</c:v>
                </c:pt>
                <c:pt idx="174">
                  <c:v>2020/4/17 14:36</c:v>
                </c:pt>
                <c:pt idx="175">
                  <c:v>2020/4/17 14:37</c:v>
                </c:pt>
                <c:pt idx="176">
                  <c:v>2020/4/17 14:38</c:v>
                </c:pt>
                <c:pt idx="177">
                  <c:v>2020/4/17 14:39</c:v>
                </c:pt>
                <c:pt idx="178">
                  <c:v>2020/4/17 14:40</c:v>
                </c:pt>
                <c:pt idx="179">
                  <c:v>2020/4/17 14:41</c:v>
                </c:pt>
                <c:pt idx="180">
                  <c:v>2020/4/17 14:42</c:v>
                </c:pt>
                <c:pt idx="181">
                  <c:v>2020/4/17 14:43</c:v>
                </c:pt>
                <c:pt idx="182">
                  <c:v>2020/4/17 14:44</c:v>
                </c:pt>
                <c:pt idx="183">
                  <c:v>2020/4/17 14:45</c:v>
                </c:pt>
                <c:pt idx="184">
                  <c:v>2020/4/17 14:46</c:v>
                </c:pt>
                <c:pt idx="185">
                  <c:v>2020/4/17 14:47</c:v>
                </c:pt>
                <c:pt idx="186">
                  <c:v>2020/4/17 14:48</c:v>
                </c:pt>
                <c:pt idx="187">
                  <c:v>2020/4/17 14:49</c:v>
                </c:pt>
                <c:pt idx="188">
                  <c:v>2020/4/17 14:50</c:v>
                </c:pt>
                <c:pt idx="189">
                  <c:v>2020/4/17 14:51</c:v>
                </c:pt>
                <c:pt idx="190">
                  <c:v>2020/4/17 14:52</c:v>
                </c:pt>
                <c:pt idx="191">
                  <c:v>2020/4/17 14:53</c:v>
                </c:pt>
                <c:pt idx="192">
                  <c:v>2020/4/17 14:54</c:v>
                </c:pt>
                <c:pt idx="193">
                  <c:v>2020/4/17 14:55</c:v>
                </c:pt>
                <c:pt idx="194">
                  <c:v>2020/4/17 14:56</c:v>
                </c:pt>
                <c:pt idx="195">
                  <c:v>2020/4/17 14:57</c:v>
                </c:pt>
                <c:pt idx="196">
                  <c:v>2020/4/17 14:58</c:v>
                </c:pt>
                <c:pt idx="197">
                  <c:v>2020/4/17 14:59</c:v>
                </c:pt>
              </c:strCache>
            </c:strRef>
          </c:cat>
          <c:val>
            <c:numRef>
              <c:f>NaiveExcelBacktester!$C$2:$C$198</c:f>
              <c:numCache>
                <c:formatCode>General</c:formatCode>
                <c:ptCount val="197"/>
                <c:pt idx="4">
                  <c:v>3830.12</c:v>
                </c:pt>
                <c:pt idx="5">
                  <c:v>3829.2</c:v>
                </c:pt>
                <c:pt idx="6">
                  <c:v>3828.72</c:v>
                </c:pt>
                <c:pt idx="7">
                  <c:v>3828.04</c:v>
                </c:pt>
                <c:pt idx="8">
                  <c:v>3826.6400000000003</c:v>
                </c:pt>
                <c:pt idx="9">
                  <c:v>3825.96</c:v>
                </c:pt>
                <c:pt idx="10">
                  <c:v>3825.9199999999996</c:v>
                </c:pt>
                <c:pt idx="11">
                  <c:v>3825.6400000000003</c:v>
                </c:pt>
                <c:pt idx="12">
                  <c:v>3825.44</c:v>
                </c:pt>
                <c:pt idx="13">
                  <c:v>3825.4799999999996</c:v>
                </c:pt>
                <c:pt idx="14">
                  <c:v>3825.3199999999997</c:v>
                </c:pt>
                <c:pt idx="15">
                  <c:v>3825.0800000000004</c:v>
                </c:pt>
                <c:pt idx="16">
                  <c:v>3825.2400000000002</c:v>
                </c:pt>
                <c:pt idx="17">
                  <c:v>3827.0800000000004</c:v>
                </c:pt>
                <c:pt idx="18">
                  <c:v>3830.12</c:v>
                </c:pt>
                <c:pt idx="19">
                  <c:v>3833.88</c:v>
                </c:pt>
                <c:pt idx="20">
                  <c:v>3836.88</c:v>
                </c:pt>
                <c:pt idx="21">
                  <c:v>3839.4</c:v>
                </c:pt>
                <c:pt idx="22">
                  <c:v>3840.6</c:v>
                </c:pt>
                <c:pt idx="23">
                  <c:v>3841.3200000000006</c:v>
                </c:pt>
                <c:pt idx="24">
                  <c:v>3840.3199999999997</c:v>
                </c:pt>
                <c:pt idx="25">
                  <c:v>3839.6</c:v>
                </c:pt>
                <c:pt idx="26">
                  <c:v>3839.28</c:v>
                </c:pt>
                <c:pt idx="27">
                  <c:v>3839.3200000000006</c:v>
                </c:pt>
                <c:pt idx="28">
                  <c:v>3838.8799999999997</c:v>
                </c:pt>
                <c:pt idx="29">
                  <c:v>3839.2400000000002</c:v>
                </c:pt>
                <c:pt idx="30">
                  <c:v>3839.9199999999996</c:v>
                </c:pt>
                <c:pt idx="31">
                  <c:v>3839.6399999999994</c:v>
                </c:pt>
                <c:pt idx="32">
                  <c:v>3837.6</c:v>
                </c:pt>
                <c:pt idx="33">
                  <c:v>3836.4799999999996</c:v>
                </c:pt>
                <c:pt idx="34">
                  <c:v>3837.0799999999995</c:v>
                </c:pt>
                <c:pt idx="35">
                  <c:v>3837.3199999999997</c:v>
                </c:pt>
                <c:pt idx="36">
                  <c:v>3838.3199999999997</c:v>
                </c:pt>
                <c:pt idx="37">
                  <c:v>3841.12</c:v>
                </c:pt>
                <c:pt idx="38">
                  <c:v>3842.72</c:v>
                </c:pt>
                <c:pt idx="39">
                  <c:v>3842.56</c:v>
                </c:pt>
                <c:pt idx="40">
                  <c:v>3842.3199999999997</c:v>
                </c:pt>
                <c:pt idx="41">
                  <c:v>3842.72</c:v>
                </c:pt>
                <c:pt idx="42">
                  <c:v>3842.88</c:v>
                </c:pt>
                <c:pt idx="43">
                  <c:v>3842.6</c:v>
                </c:pt>
                <c:pt idx="44">
                  <c:v>3842.8</c:v>
                </c:pt>
                <c:pt idx="45">
                  <c:v>3843.2799999999997</c:v>
                </c:pt>
                <c:pt idx="46">
                  <c:v>3843.8799999999997</c:v>
                </c:pt>
                <c:pt idx="47">
                  <c:v>3844.0800000000004</c:v>
                </c:pt>
                <c:pt idx="48">
                  <c:v>3845.28</c:v>
                </c:pt>
                <c:pt idx="49">
                  <c:v>3846.6</c:v>
                </c:pt>
                <c:pt idx="50">
                  <c:v>3847.3599999999997</c:v>
                </c:pt>
                <c:pt idx="51">
                  <c:v>3847.3200000000006</c:v>
                </c:pt>
                <c:pt idx="52">
                  <c:v>3847.3599999999997</c:v>
                </c:pt>
                <c:pt idx="53">
                  <c:v>3846.9199999999996</c:v>
                </c:pt>
                <c:pt idx="54">
                  <c:v>3845.6399999999994</c:v>
                </c:pt>
                <c:pt idx="55">
                  <c:v>3844.8</c:v>
                </c:pt>
                <c:pt idx="56">
                  <c:v>3844.0399999999995</c:v>
                </c:pt>
                <c:pt idx="57">
                  <c:v>3843.84</c:v>
                </c:pt>
                <c:pt idx="58">
                  <c:v>3843.96</c:v>
                </c:pt>
                <c:pt idx="59">
                  <c:v>3844.16</c:v>
                </c:pt>
                <c:pt idx="60">
                  <c:v>3844.56</c:v>
                </c:pt>
                <c:pt idx="61">
                  <c:v>3844.6800000000003</c:v>
                </c:pt>
                <c:pt idx="62">
                  <c:v>3844.3200000000006</c:v>
                </c:pt>
                <c:pt idx="63">
                  <c:v>3843.9199999999996</c:v>
                </c:pt>
                <c:pt idx="64">
                  <c:v>3843.6</c:v>
                </c:pt>
                <c:pt idx="65">
                  <c:v>3843.1200000000003</c:v>
                </c:pt>
                <c:pt idx="66">
                  <c:v>3842.72</c:v>
                </c:pt>
                <c:pt idx="67">
                  <c:v>3841.1200000000003</c:v>
                </c:pt>
                <c:pt idx="68">
                  <c:v>3838.9199999999996</c:v>
                </c:pt>
                <c:pt idx="69">
                  <c:v>3837.12</c:v>
                </c:pt>
                <c:pt idx="70">
                  <c:v>3835.8</c:v>
                </c:pt>
                <c:pt idx="71">
                  <c:v>3835.2799999999997</c:v>
                </c:pt>
                <c:pt idx="72">
                  <c:v>3836</c:v>
                </c:pt>
                <c:pt idx="73">
                  <c:v>3837.04</c:v>
                </c:pt>
                <c:pt idx="74">
                  <c:v>3837.4</c:v>
                </c:pt>
                <c:pt idx="75">
                  <c:v>3837.3599999999997</c:v>
                </c:pt>
                <c:pt idx="76">
                  <c:v>3837.0800000000004</c:v>
                </c:pt>
                <c:pt idx="77">
                  <c:v>3836.6</c:v>
                </c:pt>
                <c:pt idx="78">
                  <c:v>3836.96</c:v>
                </c:pt>
                <c:pt idx="79">
                  <c:v>3837.88</c:v>
                </c:pt>
                <c:pt idx="80">
                  <c:v>3838.3199999999997</c:v>
                </c:pt>
                <c:pt idx="81">
                  <c:v>3838.6</c:v>
                </c:pt>
                <c:pt idx="82">
                  <c:v>3839.04</c:v>
                </c:pt>
                <c:pt idx="83">
                  <c:v>3839.28</c:v>
                </c:pt>
                <c:pt idx="84">
                  <c:v>3839.4</c:v>
                </c:pt>
                <c:pt idx="85">
                  <c:v>3839.84</c:v>
                </c:pt>
                <c:pt idx="86">
                  <c:v>3840.5199999999995</c:v>
                </c:pt>
                <c:pt idx="87">
                  <c:v>3841.44</c:v>
                </c:pt>
                <c:pt idx="88">
                  <c:v>3841.04</c:v>
                </c:pt>
                <c:pt idx="89">
                  <c:v>3840.84</c:v>
                </c:pt>
                <c:pt idx="90">
                  <c:v>3840.6400000000003</c:v>
                </c:pt>
                <c:pt idx="91">
                  <c:v>3840.0800000000004</c:v>
                </c:pt>
                <c:pt idx="92">
                  <c:v>3839.56</c:v>
                </c:pt>
                <c:pt idx="93">
                  <c:v>3840.12</c:v>
                </c:pt>
                <c:pt idx="94">
                  <c:v>3840.3599999999997</c:v>
                </c:pt>
                <c:pt idx="95">
                  <c:v>3841.4799999999996</c:v>
                </c:pt>
                <c:pt idx="96">
                  <c:v>3842.7599999999998</c:v>
                </c:pt>
                <c:pt idx="97">
                  <c:v>3843.7599999999998</c:v>
                </c:pt>
                <c:pt idx="98">
                  <c:v>3844.4800000000005</c:v>
                </c:pt>
                <c:pt idx="99">
                  <c:v>3845.04</c:v>
                </c:pt>
                <c:pt idx="100">
                  <c:v>3844.72</c:v>
                </c:pt>
                <c:pt idx="101">
                  <c:v>3844.28</c:v>
                </c:pt>
                <c:pt idx="102">
                  <c:v>3844.3199999999997</c:v>
                </c:pt>
                <c:pt idx="103">
                  <c:v>3844.28</c:v>
                </c:pt>
                <c:pt idx="104">
                  <c:v>3844.2</c:v>
                </c:pt>
                <c:pt idx="105">
                  <c:v>3844.4800000000005</c:v>
                </c:pt>
                <c:pt idx="106">
                  <c:v>3844.6800000000003</c:v>
                </c:pt>
                <c:pt idx="107">
                  <c:v>3846.0800000000004</c:v>
                </c:pt>
                <c:pt idx="108">
                  <c:v>3848.0800000000004</c:v>
                </c:pt>
                <c:pt idx="109">
                  <c:v>3850.4799999999996</c:v>
                </c:pt>
                <c:pt idx="110">
                  <c:v>3852.88</c:v>
                </c:pt>
                <c:pt idx="111">
                  <c:v>3855.6</c:v>
                </c:pt>
                <c:pt idx="112">
                  <c:v>3856.4800000000005</c:v>
                </c:pt>
                <c:pt idx="113">
                  <c:v>3857.12</c:v>
                </c:pt>
                <c:pt idx="114">
                  <c:v>3857.5199999999995</c:v>
                </c:pt>
                <c:pt idx="115">
                  <c:v>3857.8</c:v>
                </c:pt>
                <c:pt idx="116">
                  <c:v>3857.6</c:v>
                </c:pt>
                <c:pt idx="117">
                  <c:v>3857.4</c:v>
                </c:pt>
                <c:pt idx="118">
                  <c:v>3856.8799999999997</c:v>
                </c:pt>
                <c:pt idx="119">
                  <c:v>3856.4</c:v>
                </c:pt>
                <c:pt idx="120">
                  <c:v>3856</c:v>
                </c:pt>
                <c:pt idx="121">
                  <c:v>3856.16</c:v>
                </c:pt>
                <c:pt idx="122">
                  <c:v>3856.5199999999995</c:v>
                </c:pt>
                <c:pt idx="123">
                  <c:v>3857.12</c:v>
                </c:pt>
                <c:pt idx="124">
                  <c:v>3857.8</c:v>
                </c:pt>
                <c:pt idx="125">
                  <c:v>3858.04</c:v>
                </c:pt>
                <c:pt idx="126">
                  <c:v>3858.04</c:v>
                </c:pt>
                <c:pt idx="127">
                  <c:v>3858.04</c:v>
                </c:pt>
                <c:pt idx="128">
                  <c:v>3858.3200000000006</c:v>
                </c:pt>
                <c:pt idx="129">
                  <c:v>3858.6</c:v>
                </c:pt>
                <c:pt idx="130">
                  <c:v>3859.0800000000004</c:v>
                </c:pt>
                <c:pt idx="131">
                  <c:v>3859.56</c:v>
                </c:pt>
                <c:pt idx="132">
                  <c:v>3859.8</c:v>
                </c:pt>
                <c:pt idx="133">
                  <c:v>3859.6</c:v>
                </c:pt>
                <c:pt idx="134">
                  <c:v>3859.56</c:v>
                </c:pt>
                <c:pt idx="135">
                  <c:v>3859.6400000000003</c:v>
                </c:pt>
                <c:pt idx="136">
                  <c:v>3859.6</c:v>
                </c:pt>
                <c:pt idx="137">
                  <c:v>3859.72</c:v>
                </c:pt>
                <c:pt idx="138">
                  <c:v>3860.0800000000004</c:v>
                </c:pt>
                <c:pt idx="139">
                  <c:v>3860</c:v>
                </c:pt>
                <c:pt idx="140">
                  <c:v>3859.6399999999994</c:v>
                </c:pt>
                <c:pt idx="141">
                  <c:v>3859.3200000000006</c:v>
                </c:pt>
                <c:pt idx="142">
                  <c:v>3859.04</c:v>
                </c:pt>
                <c:pt idx="143">
                  <c:v>3858.4800000000005</c:v>
                </c:pt>
                <c:pt idx="144">
                  <c:v>3858.12</c:v>
                </c:pt>
                <c:pt idx="145">
                  <c:v>3857.7599999999998</c:v>
                </c:pt>
                <c:pt idx="146">
                  <c:v>3857.0800000000004</c:v>
                </c:pt>
                <c:pt idx="147">
                  <c:v>3856.2400000000002</c:v>
                </c:pt>
                <c:pt idx="148">
                  <c:v>3855.56</c:v>
                </c:pt>
                <c:pt idx="149">
                  <c:v>3854.88</c:v>
                </c:pt>
                <c:pt idx="150">
                  <c:v>3854.56</c:v>
                </c:pt>
                <c:pt idx="151">
                  <c:v>3854.28</c:v>
                </c:pt>
                <c:pt idx="152">
                  <c:v>3853.84</c:v>
                </c:pt>
                <c:pt idx="153">
                  <c:v>3853.5199999999995</c:v>
                </c:pt>
                <c:pt idx="154">
                  <c:v>3852.9199999999996</c:v>
                </c:pt>
                <c:pt idx="155">
                  <c:v>3852.2</c:v>
                </c:pt>
                <c:pt idx="156">
                  <c:v>3851.8</c:v>
                </c:pt>
                <c:pt idx="157">
                  <c:v>3851.6800000000003</c:v>
                </c:pt>
                <c:pt idx="158">
                  <c:v>3851.5199999999995</c:v>
                </c:pt>
                <c:pt idx="159">
                  <c:v>3852</c:v>
                </c:pt>
                <c:pt idx="160">
                  <c:v>3852.4800000000005</c:v>
                </c:pt>
                <c:pt idx="161">
                  <c:v>3852.8799999999997</c:v>
                </c:pt>
                <c:pt idx="162">
                  <c:v>3853.2400000000002</c:v>
                </c:pt>
                <c:pt idx="163">
                  <c:v>3853.2400000000002</c:v>
                </c:pt>
                <c:pt idx="164">
                  <c:v>3852.9199999999996</c:v>
                </c:pt>
                <c:pt idx="165">
                  <c:v>3852.56</c:v>
                </c:pt>
                <c:pt idx="166">
                  <c:v>3851.84</c:v>
                </c:pt>
                <c:pt idx="167">
                  <c:v>3851</c:v>
                </c:pt>
                <c:pt idx="168">
                  <c:v>3850.6400000000003</c:v>
                </c:pt>
                <c:pt idx="169">
                  <c:v>3850.4799999999996</c:v>
                </c:pt>
                <c:pt idx="170">
                  <c:v>3850.4799999999996</c:v>
                </c:pt>
                <c:pt idx="171">
                  <c:v>3850.84</c:v>
                </c:pt>
                <c:pt idx="172">
                  <c:v>3850.96</c:v>
                </c:pt>
                <c:pt idx="173">
                  <c:v>3850.9999999999991</c:v>
                </c:pt>
                <c:pt idx="174">
                  <c:v>3850.7200000000003</c:v>
                </c:pt>
                <c:pt idx="175">
                  <c:v>3850.2400000000002</c:v>
                </c:pt>
                <c:pt idx="176">
                  <c:v>3849.88</c:v>
                </c:pt>
                <c:pt idx="177">
                  <c:v>3850.0399999999995</c:v>
                </c:pt>
                <c:pt idx="178">
                  <c:v>3849.96</c:v>
                </c:pt>
                <c:pt idx="179">
                  <c:v>3850.12</c:v>
                </c:pt>
                <c:pt idx="180">
                  <c:v>3850.3599999999997</c:v>
                </c:pt>
                <c:pt idx="181">
                  <c:v>3850.44</c:v>
                </c:pt>
                <c:pt idx="182">
                  <c:v>3850.4</c:v>
                </c:pt>
                <c:pt idx="183">
                  <c:v>3850.44</c:v>
                </c:pt>
                <c:pt idx="184">
                  <c:v>3850.4</c:v>
                </c:pt>
                <c:pt idx="185">
                  <c:v>3850.3599999999997</c:v>
                </c:pt>
                <c:pt idx="186">
                  <c:v>3850.3200000000006</c:v>
                </c:pt>
                <c:pt idx="187">
                  <c:v>3850.28</c:v>
                </c:pt>
                <c:pt idx="188">
                  <c:v>3850.2400000000002</c:v>
                </c:pt>
                <c:pt idx="189">
                  <c:v>3850.16</c:v>
                </c:pt>
                <c:pt idx="190">
                  <c:v>3850.2</c:v>
                </c:pt>
                <c:pt idx="191">
                  <c:v>3850.2</c:v>
                </c:pt>
                <c:pt idx="192">
                  <c:v>3850.16</c:v>
                </c:pt>
                <c:pt idx="193">
                  <c:v>3850.0799999999995</c:v>
                </c:pt>
                <c:pt idx="194">
                  <c:v>3850.04</c:v>
                </c:pt>
                <c:pt idx="195">
                  <c:v>3849.8799999999997</c:v>
                </c:pt>
                <c:pt idx="196">
                  <c:v>3849.88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EA-CC4E-8375-F5264D33E3C2}"/>
            </c:ext>
          </c:extLst>
        </c:ser>
        <c:ser>
          <c:idx val="2"/>
          <c:order val="2"/>
          <c:tx>
            <c:strRef>
              <c:f>NaiveExcelBacktester!$D$1</c:f>
              <c:strCache>
                <c:ptCount val="1"/>
                <c:pt idx="0">
                  <c:v>MA20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NaiveExcelBacktester!$A:$A</c:f>
              <c:strCache>
                <c:ptCount val="198"/>
                <c:pt idx="0">
                  <c:v>datetime</c:v>
                </c:pt>
                <c:pt idx="1">
                  <c:v>2020/4/17 9:29</c:v>
                </c:pt>
                <c:pt idx="2">
                  <c:v>2020/4/17 9:30</c:v>
                </c:pt>
                <c:pt idx="3">
                  <c:v>2020/4/17 9:31</c:v>
                </c:pt>
                <c:pt idx="4">
                  <c:v>2020/4/17 9:32</c:v>
                </c:pt>
                <c:pt idx="5">
                  <c:v>2020/4/17 9:33</c:v>
                </c:pt>
                <c:pt idx="6">
                  <c:v>2020/4/17 9:34</c:v>
                </c:pt>
                <c:pt idx="7">
                  <c:v>2020/4/17 9:35</c:v>
                </c:pt>
                <c:pt idx="8">
                  <c:v>2020/4/17 9:36</c:v>
                </c:pt>
                <c:pt idx="9">
                  <c:v>2020/4/17 9:37</c:v>
                </c:pt>
                <c:pt idx="10">
                  <c:v>2020/4/17 9:38</c:v>
                </c:pt>
                <c:pt idx="11">
                  <c:v>2020/4/17 9:39</c:v>
                </c:pt>
                <c:pt idx="12">
                  <c:v>2020/4/17 9:40</c:v>
                </c:pt>
                <c:pt idx="13">
                  <c:v>2020/4/17 9:41</c:v>
                </c:pt>
                <c:pt idx="14">
                  <c:v>2020/4/17 9:42</c:v>
                </c:pt>
                <c:pt idx="15">
                  <c:v>2020/4/17 9:43</c:v>
                </c:pt>
                <c:pt idx="16">
                  <c:v>2020/4/17 9:44</c:v>
                </c:pt>
                <c:pt idx="17">
                  <c:v>2020/4/17 9:45</c:v>
                </c:pt>
                <c:pt idx="18">
                  <c:v>2020/4/17 9:46</c:v>
                </c:pt>
                <c:pt idx="19">
                  <c:v>2020/4/17 9:47</c:v>
                </c:pt>
                <c:pt idx="20">
                  <c:v>2020/4/17 9:48</c:v>
                </c:pt>
                <c:pt idx="21">
                  <c:v>2020/4/17 9:49</c:v>
                </c:pt>
                <c:pt idx="22">
                  <c:v>2020/4/17 9:50</c:v>
                </c:pt>
                <c:pt idx="23">
                  <c:v>2020/4/17 9:51</c:v>
                </c:pt>
                <c:pt idx="24">
                  <c:v>2020/4/17 9:52</c:v>
                </c:pt>
                <c:pt idx="25">
                  <c:v>2020/4/17 9:53</c:v>
                </c:pt>
                <c:pt idx="26">
                  <c:v>2020/4/17 9:54</c:v>
                </c:pt>
                <c:pt idx="27">
                  <c:v>2020/4/17 9:55</c:v>
                </c:pt>
                <c:pt idx="28">
                  <c:v>2020/4/17 9:56</c:v>
                </c:pt>
                <c:pt idx="29">
                  <c:v>2020/4/17 9:57</c:v>
                </c:pt>
                <c:pt idx="30">
                  <c:v>2020/4/17 9:58</c:v>
                </c:pt>
                <c:pt idx="31">
                  <c:v>2020/4/17 9:59</c:v>
                </c:pt>
                <c:pt idx="32">
                  <c:v>2020/4/17 10:00</c:v>
                </c:pt>
                <c:pt idx="33">
                  <c:v>2020/4/17 10:01</c:v>
                </c:pt>
                <c:pt idx="34">
                  <c:v>2020/4/17 10:02</c:v>
                </c:pt>
                <c:pt idx="35">
                  <c:v>2020/4/17 10:03</c:v>
                </c:pt>
                <c:pt idx="36">
                  <c:v>2020/4/17 10:04</c:v>
                </c:pt>
                <c:pt idx="37">
                  <c:v>2020/4/17 10:05</c:v>
                </c:pt>
                <c:pt idx="38">
                  <c:v>2020/4/17 10:06</c:v>
                </c:pt>
                <c:pt idx="39">
                  <c:v>2020/4/17 10:07</c:v>
                </c:pt>
                <c:pt idx="40">
                  <c:v>2020/4/17 10:08</c:v>
                </c:pt>
                <c:pt idx="41">
                  <c:v>2020/4/17 10:09</c:v>
                </c:pt>
                <c:pt idx="42">
                  <c:v>2020/4/17 10:10</c:v>
                </c:pt>
                <c:pt idx="43">
                  <c:v>2020/4/17 10:11</c:v>
                </c:pt>
                <c:pt idx="44">
                  <c:v>2020/4/17 10:12</c:v>
                </c:pt>
                <c:pt idx="45">
                  <c:v>2020/4/17 10:13</c:v>
                </c:pt>
                <c:pt idx="46">
                  <c:v>2020/4/17 10:14</c:v>
                </c:pt>
                <c:pt idx="47">
                  <c:v>2020/4/17 10:29</c:v>
                </c:pt>
                <c:pt idx="48">
                  <c:v>2020/4/17 10:30</c:v>
                </c:pt>
                <c:pt idx="49">
                  <c:v>2020/4/17 10:31</c:v>
                </c:pt>
                <c:pt idx="50">
                  <c:v>2020/4/17 10:32</c:v>
                </c:pt>
                <c:pt idx="51">
                  <c:v>2020/4/17 10:33</c:v>
                </c:pt>
                <c:pt idx="52">
                  <c:v>2020/4/17 10:34</c:v>
                </c:pt>
                <c:pt idx="53">
                  <c:v>2020/4/17 10:35</c:v>
                </c:pt>
                <c:pt idx="54">
                  <c:v>2020/4/17 10:36</c:v>
                </c:pt>
                <c:pt idx="55">
                  <c:v>2020/4/17 10:37</c:v>
                </c:pt>
                <c:pt idx="56">
                  <c:v>2020/4/17 10:38</c:v>
                </c:pt>
                <c:pt idx="57">
                  <c:v>2020/4/17 10:39</c:v>
                </c:pt>
                <c:pt idx="58">
                  <c:v>2020/4/17 10:40</c:v>
                </c:pt>
                <c:pt idx="59">
                  <c:v>2020/4/17 10:41</c:v>
                </c:pt>
                <c:pt idx="60">
                  <c:v>2020/4/17 10:42</c:v>
                </c:pt>
                <c:pt idx="61">
                  <c:v>2020/4/17 10:43</c:v>
                </c:pt>
                <c:pt idx="62">
                  <c:v>2020/4/17 10:44</c:v>
                </c:pt>
                <c:pt idx="63">
                  <c:v>2020/4/17 10:45</c:v>
                </c:pt>
                <c:pt idx="64">
                  <c:v>2020/4/17 10:46</c:v>
                </c:pt>
                <c:pt idx="65">
                  <c:v>2020/4/17 10:47</c:v>
                </c:pt>
                <c:pt idx="66">
                  <c:v>2020/4/17 10:48</c:v>
                </c:pt>
                <c:pt idx="67">
                  <c:v>2020/4/17 10:49</c:v>
                </c:pt>
                <c:pt idx="68">
                  <c:v>2020/4/17 10:50</c:v>
                </c:pt>
                <c:pt idx="69">
                  <c:v>2020/4/17 10:51</c:v>
                </c:pt>
                <c:pt idx="70">
                  <c:v>2020/4/17 10:52</c:v>
                </c:pt>
                <c:pt idx="71">
                  <c:v>2020/4/17 10:53</c:v>
                </c:pt>
                <c:pt idx="72">
                  <c:v>2020/4/17 10:54</c:v>
                </c:pt>
                <c:pt idx="73">
                  <c:v>2020/4/17 10:55</c:v>
                </c:pt>
                <c:pt idx="74">
                  <c:v>2020/4/17 10:56</c:v>
                </c:pt>
                <c:pt idx="75">
                  <c:v>2020/4/17 10:57</c:v>
                </c:pt>
                <c:pt idx="76">
                  <c:v>2020/4/17 10:58</c:v>
                </c:pt>
                <c:pt idx="77">
                  <c:v>2020/4/17 10:59</c:v>
                </c:pt>
                <c:pt idx="78">
                  <c:v>2020/4/17 11:00</c:v>
                </c:pt>
                <c:pt idx="79">
                  <c:v>2020/4/17 11:01</c:v>
                </c:pt>
                <c:pt idx="80">
                  <c:v>2020/4/17 11:02</c:v>
                </c:pt>
                <c:pt idx="81">
                  <c:v>2020/4/17 11:03</c:v>
                </c:pt>
                <c:pt idx="82">
                  <c:v>2020/4/17 11:04</c:v>
                </c:pt>
                <c:pt idx="83">
                  <c:v>2020/4/17 11:05</c:v>
                </c:pt>
                <c:pt idx="84">
                  <c:v>2020/4/17 11:06</c:v>
                </c:pt>
                <c:pt idx="85">
                  <c:v>2020/4/17 11:07</c:v>
                </c:pt>
                <c:pt idx="86">
                  <c:v>2020/4/17 11:08</c:v>
                </c:pt>
                <c:pt idx="87">
                  <c:v>2020/4/17 11:09</c:v>
                </c:pt>
                <c:pt idx="88">
                  <c:v>2020/4/17 11:10</c:v>
                </c:pt>
                <c:pt idx="89">
                  <c:v>2020/4/17 11:11</c:v>
                </c:pt>
                <c:pt idx="90">
                  <c:v>2020/4/17 11:12</c:v>
                </c:pt>
                <c:pt idx="91">
                  <c:v>2020/4/17 11:13</c:v>
                </c:pt>
                <c:pt idx="92">
                  <c:v>2020/4/17 11:14</c:v>
                </c:pt>
                <c:pt idx="93">
                  <c:v>2020/4/17 11:15</c:v>
                </c:pt>
                <c:pt idx="94">
                  <c:v>2020/4/17 11:16</c:v>
                </c:pt>
                <c:pt idx="95">
                  <c:v>2020/4/17 11:17</c:v>
                </c:pt>
                <c:pt idx="96">
                  <c:v>2020/4/17 11:18</c:v>
                </c:pt>
                <c:pt idx="97">
                  <c:v>2020/4/17 11:19</c:v>
                </c:pt>
                <c:pt idx="98">
                  <c:v>2020/4/17 11:20</c:v>
                </c:pt>
                <c:pt idx="99">
                  <c:v>2020/4/17 11:21</c:v>
                </c:pt>
                <c:pt idx="100">
                  <c:v>2020/4/17 11:22</c:v>
                </c:pt>
                <c:pt idx="101">
                  <c:v>2020/4/17 11:23</c:v>
                </c:pt>
                <c:pt idx="102">
                  <c:v>2020/4/17 11:24</c:v>
                </c:pt>
                <c:pt idx="103">
                  <c:v>2020/4/17 11:25</c:v>
                </c:pt>
                <c:pt idx="104">
                  <c:v>2020/4/17 11:26</c:v>
                </c:pt>
                <c:pt idx="105">
                  <c:v>2020/4/17 11:27</c:v>
                </c:pt>
                <c:pt idx="106">
                  <c:v>2020/4/17 11:28</c:v>
                </c:pt>
                <c:pt idx="107">
                  <c:v>2020/4/17 11:29</c:v>
                </c:pt>
                <c:pt idx="108">
                  <c:v>2020/4/17 13:30</c:v>
                </c:pt>
                <c:pt idx="109">
                  <c:v>2020/4/17 13:31</c:v>
                </c:pt>
                <c:pt idx="110">
                  <c:v>2020/4/17 13:32</c:v>
                </c:pt>
                <c:pt idx="111">
                  <c:v>2020/4/17 13:33</c:v>
                </c:pt>
                <c:pt idx="112">
                  <c:v>2020/4/17 13:34</c:v>
                </c:pt>
                <c:pt idx="113">
                  <c:v>2020/4/17 13:35</c:v>
                </c:pt>
                <c:pt idx="114">
                  <c:v>2020/4/17 13:36</c:v>
                </c:pt>
                <c:pt idx="115">
                  <c:v>2020/4/17 13:37</c:v>
                </c:pt>
                <c:pt idx="116">
                  <c:v>2020/4/17 13:38</c:v>
                </c:pt>
                <c:pt idx="117">
                  <c:v>2020/4/17 13:39</c:v>
                </c:pt>
                <c:pt idx="118">
                  <c:v>2020/4/17 13:40</c:v>
                </c:pt>
                <c:pt idx="119">
                  <c:v>2020/4/17 13:41</c:v>
                </c:pt>
                <c:pt idx="120">
                  <c:v>2020/4/17 13:42</c:v>
                </c:pt>
                <c:pt idx="121">
                  <c:v>2020/4/17 13:43</c:v>
                </c:pt>
                <c:pt idx="122">
                  <c:v>2020/4/17 13:44</c:v>
                </c:pt>
                <c:pt idx="123">
                  <c:v>2020/4/17 13:45</c:v>
                </c:pt>
                <c:pt idx="124">
                  <c:v>2020/4/17 13:46</c:v>
                </c:pt>
                <c:pt idx="125">
                  <c:v>2020/4/17 13:47</c:v>
                </c:pt>
                <c:pt idx="126">
                  <c:v>2020/4/17 13:48</c:v>
                </c:pt>
                <c:pt idx="127">
                  <c:v>2020/4/17 13:49</c:v>
                </c:pt>
                <c:pt idx="128">
                  <c:v>2020/4/17 13:50</c:v>
                </c:pt>
                <c:pt idx="129">
                  <c:v>2020/4/17 13:51</c:v>
                </c:pt>
                <c:pt idx="130">
                  <c:v>2020/4/17 13:52</c:v>
                </c:pt>
                <c:pt idx="131">
                  <c:v>2020/4/17 13:53</c:v>
                </c:pt>
                <c:pt idx="132">
                  <c:v>2020/4/17 13:54</c:v>
                </c:pt>
                <c:pt idx="133">
                  <c:v>2020/4/17 13:55</c:v>
                </c:pt>
                <c:pt idx="134">
                  <c:v>2020/4/17 13:56</c:v>
                </c:pt>
                <c:pt idx="135">
                  <c:v>2020/4/17 13:57</c:v>
                </c:pt>
                <c:pt idx="136">
                  <c:v>2020/4/17 13:58</c:v>
                </c:pt>
                <c:pt idx="137">
                  <c:v>2020/4/17 13:59</c:v>
                </c:pt>
                <c:pt idx="138">
                  <c:v>2020/4/17 14:00</c:v>
                </c:pt>
                <c:pt idx="139">
                  <c:v>2020/4/17 14:01</c:v>
                </c:pt>
                <c:pt idx="140">
                  <c:v>2020/4/17 14:02</c:v>
                </c:pt>
                <c:pt idx="141">
                  <c:v>2020/4/17 14:03</c:v>
                </c:pt>
                <c:pt idx="142">
                  <c:v>2020/4/17 14:04</c:v>
                </c:pt>
                <c:pt idx="143">
                  <c:v>2020/4/17 14:05</c:v>
                </c:pt>
                <c:pt idx="144">
                  <c:v>2020/4/17 14:06</c:v>
                </c:pt>
                <c:pt idx="145">
                  <c:v>2020/4/17 14:07</c:v>
                </c:pt>
                <c:pt idx="146">
                  <c:v>2020/4/17 14:08</c:v>
                </c:pt>
                <c:pt idx="147">
                  <c:v>2020/4/17 14:09</c:v>
                </c:pt>
                <c:pt idx="148">
                  <c:v>2020/4/17 14:10</c:v>
                </c:pt>
                <c:pt idx="149">
                  <c:v>2020/4/17 14:11</c:v>
                </c:pt>
                <c:pt idx="150">
                  <c:v>2020/4/17 14:12</c:v>
                </c:pt>
                <c:pt idx="151">
                  <c:v>2020/4/17 14:13</c:v>
                </c:pt>
                <c:pt idx="152">
                  <c:v>2020/4/17 14:14</c:v>
                </c:pt>
                <c:pt idx="153">
                  <c:v>2020/4/17 14:15</c:v>
                </c:pt>
                <c:pt idx="154">
                  <c:v>2020/4/17 14:16</c:v>
                </c:pt>
                <c:pt idx="155">
                  <c:v>2020/4/17 14:17</c:v>
                </c:pt>
                <c:pt idx="156">
                  <c:v>2020/4/17 14:18</c:v>
                </c:pt>
                <c:pt idx="157">
                  <c:v>2020/4/17 14:19</c:v>
                </c:pt>
                <c:pt idx="158">
                  <c:v>2020/4/17 14:20</c:v>
                </c:pt>
                <c:pt idx="159">
                  <c:v>2020/4/17 14:21</c:v>
                </c:pt>
                <c:pt idx="160">
                  <c:v>2020/4/17 14:22</c:v>
                </c:pt>
                <c:pt idx="161">
                  <c:v>2020/4/17 14:23</c:v>
                </c:pt>
                <c:pt idx="162">
                  <c:v>2020/4/17 14:24</c:v>
                </c:pt>
                <c:pt idx="163">
                  <c:v>2020/4/17 14:25</c:v>
                </c:pt>
                <c:pt idx="164">
                  <c:v>2020/4/17 14:26</c:v>
                </c:pt>
                <c:pt idx="165">
                  <c:v>2020/4/17 14:27</c:v>
                </c:pt>
                <c:pt idx="166">
                  <c:v>2020/4/17 14:28</c:v>
                </c:pt>
                <c:pt idx="167">
                  <c:v>2020/4/17 14:29</c:v>
                </c:pt>
                <c:pt idx="168">
                  <c:v>2020/4/17 14:30</c:v>
                </c:pt>
                <c:pt idx="169">
                  <c:v>2020/4/17 14:31</c:v>
                </c:pt>
                <c:pt idx="170">
                  <c:v>2020/4/17 14:32</c:v>
                </c:pt>
                <c:pt idx="171">
                  <c:v>2020/4/17 14:33</c:v>
                </c:pt>
                <c:pt idx="172">
                  <c:v>2020/4/17 14:34</c:v>
                </c:pt>
                <c:pt idx="173">
                  <c:v>2020/4/17 14:35</c:v>
                </c:pt>
                <c:pt idx="174">
                  <c:v>2020/4/17 14:36</c:v>
                </c:pt>
                <c:pt idx="175">
                  <c:v>2020/4/17 14:37</c:v>
                </c:pt>
                <c:pt idx="176">
                  <c:v>2020/4/17 14:38</c:v>
                </c:pt>
                <c:pt idx="177">
                  <c:v>2020/4/17 14:39</c:v>
                </c:pt>
                <c:pt idx="178">
                  <c:v>2020/4/17 14:40</c:v>
                </c:pt>
                <c:pt idx="179">
                  <c:v>2020/4/17 14:41</c:v>
                </c:pt>
                <c:pt idx="180">
                  <c:v>2020/4/17 14:42</c:v>
                </c:pt>
                <c:pt idx="181">
                  <c:v>2020/4/17 14:43</c:v>
                </c:pt>
                <c:pt idx="182">
                  <c:v>2020/4/17 14:44</c:v>
                </c:pt>
                <c:pt idx="183">
                  <c:v>2020/4/17 14:45</c:v>
                </c:pt>
                <c:pt idx="184">
                  <c:v>2020/4/17 14:46</c:v>
                </c:pt>
                <c:pt idx="185">
                  <c:v>2020/4/17 14:47</c:v>
                </c:pt>
                <c:pt idx="186">
                  <c:v>2020/4/17 14:48</c:v>
                </c:pt>
                <c:pt idx="187">
                  <c:v>2020/4/17 14:49</c:v>
                </c:pt>
                <c:pt idx="188">
                  <c:v>2020/4/17 14:50</c:v>
                </c:pt>
                <c:pt idx="189">
                  <c:v>2020/4/17 14:51</c:v>
                </c:pt>
                <c:pt idx="190">
                  <c:v>2020/4/17 14:52</c:v>
                </c:pt>
                <c:pt idx="191">
                  <c:v>2020/4/17 14:53</c:v>
                </c:pt>
                <c:pt idx="192">
                  <c:v>2020/4/17 14:54</c:v>
                </c:pt>
                <c:pt idx="193">
                  <c:v>2020/4/17 14:55</c:v>
                </c:pt>
                <c:pt idx="194">
                  <c:v>2020/4/17 14:56</c:v>
                </c:pt>
                <c:pt idx="195">
                  <c:v>2020/4/17 14:57</c:v>
                </c:pt>
                <c:pt idx="196">
                  <c:v>2020/4/17 14:58</c:v>
                </c:pt>
                <c:pt idx="197">
                  <c:v>2020/4/17 14:59</c:v>
                </c:pt>
              </c:strCache>
            </c:strRef>
          </c:cat>
          <c:val>
            <c:numRef>
              <c:f>NaiveExcelBacktester!$D$2:$D$198</c:f>
              <c:numCache>
                <c:formatCode>General</c:formatCode>
                <c:ptCount val="197"/>
                <c:pt idx="19">
                  <c:v>3828.8199999999997</c:v>
                </c:pt>
                <c:pt idx="20">
                  <c:v>3829.2699999999991</c:v>
                </c:pt>
                <c:pt idx="21">
                  <c:v>3829.75</c:v>
                </c:pt>
                <c:pt idx="22">
                  <c:v>3830.29</c:v>
                </c:pt>
                <c:pt idx="23">
                  <c:v>3830.8899999999994</c:v>
                </c:pt>
                <c:pt idx="24">
                  <c:v>3831.37</c:v>
                </c:pt>
                <c:pt idx="25">
                  <c:v>3831.869999999999</c:v>
                </c:pt>
                <c:pt idx="26">
                  <c:v>3832.3899999999994</c:v>
                </c:pt>
                <c:pt idx="27">
                  <c:v>3833.1099999999992</c:v>
                </c:pt>
                <c:pt idx="28">
                  <c:v>3833.9499999999994</c:v>
                </c:pt>
                <c:pt idx="29">
                  <c:v>3834.6899999999996</c:v>
                </c:pt>
                <c:pt idx="30">
                  <c:v>3835.3700000000003</c:v>
                </c:pt>
                <c:pt idx="31">
                  <c:v>3835.8900000000008</c:v>
                </c:pt>
                <c:pt idx="32">
                  <c:v>3836.15</c:v>
                </c:pt>
                <c:pt idx="33">
                  <c:v>3836.7</c:v>
                </c:pt>
                <c:pt idx="34">
                  <c:v>3837.63</c:v>
                </c:pt>
                <c:pt idx="35">
                  <c:v>3838.4299999999994</c:v>
                </c:pt>
                <c:pt idx="36">
                  <c:v>3839.16</c:v>
                </c:pt>
                <c:pt idx="37">
                  <c:v>3839.66</c:v>
                </c:pt>
                <c:pt idx="38">
                  <c:v>3839.85</c:v>
                </c:pt>
                <c:pt idx="39">
                  <c:v>3839.7999999999993</c:v>
                </c:pt>
                <c:pt idx="40">
                  <c:v>3839.7899999999995</c:v>
                </c:pt>
                <c:pt idx="41">
                  <c:v>3839.9900000000002</c:v>
                </c:pt>
                <c:pt idx="42">
                  <c:v>3840.2299999999996</c:v>
                </c:pt>
                <c:pt idx="43">
                  <c:v>3840.1699999999996</c:v>
                </c:pt>
                <c:pt idx="44">
                  <c:v>3840.4199999999992</c:v>
                </c:pt>
                <c:pt idx="45">
                  <c:v>3840.7099999999991</c:v>
                </c:pt>
                <c:pt idx="46">
                  <c:v>3841.1399999999994</c:v>
                </c:pt>
                <c:pt idx="47">
                  <c:v>3841.4200000000005</c:v>
                </c:pt>
                <c:pt idx="48">
                  <c:v>3841.7699999999995</c:v>
                </c:pt>
                <c:pt idx="49">
                  <c:v>3842.2599999999998</c:v>
                </c:pt>
                <c:pt idx="50">
                  <c:v>3842.5699999999997</c:v>
                </c:pt>
                <c:pt idx="51">
                  <c:v>3843.059999999999</c:v>
                </c:pt>
                <c:pt idx="52">
                  <c:v>3843.8599999999992</c:v>
                </c:pt>
                <c:pt idx="53">
                  <c:v>3844.3799999999987</c:v>
                </c:pt>
                <c:pt idx="54">
                  <c:v>3844.4</c:v>
                </c:pt>
                <c:pt idx="55">
                  <c:v>3844.44</c:v>
                </c:pt>
                <c:pt idx="56">
                  <c:v>3844.4900000000002</c:v>
                </c:pt>
                <c:pt idx="57">
                  <c:v>3844.54</c:v>
                </c:pt>
                <c:pt idx="58">
                  <c:v>3844.69</c:v>
                </c:pt>
                <c:pt idx="59">
                  <c:v>3844.8000000000006</c:v>
                </c:pt>
                <c:pt idx="60">
                  <c:v>3845</c:v>
                </c:pt>
                <c:pt idx="61">
                  <c:v>3844.9799999999996</c:v>
                </c:pt>
                <c:pt idx="62">
                  <c:v>3844.8999999999992</c:v>
                </c:pt>
                <c:pt idx="63">
                  <c:v>3845.0199999999995</c:v>
                </c:pt>
                <c:pt idx="64">
                  <c:v>3845</c:v>
                </c:pt>
                <c:pt idx="65">
                  <c:v>3844.96</c:v>
                </c:pt>
                <c:pt idx="66">
                  <c:v>3844.6899999999996</c:v>
                </c:pt>
                <c:pt idx="67">
                  <c:v>3844.1599999999989</c:v>
                </c:pt>
                <c:pt idx="68">
                  <c:v>3843.4299999999994</c:v>
                </c:pt>
                <c:pt idx="69">
                  <c:v>3842.6299999999997</c:v>
                </c:pt>
                <c:pt idx="70">
                  <c:v>3842.0700000000006</c:v>
                </c:pt>
                <c:pt idx="71">
                  <c:v>3841.6799999999994</c:v>
                </c:pt>
                <c:pt idx="72">
                  <c:v>3841.3199999999997</c:v>
                </c:pt>
                <c:pt idx="73">
                  <c:v>3840.96</c:v>
                </c:pt>
                <c:pt idx="74">
                  <c:v>3840.5700000000006</c:v>
                </c:pt>
                <c:pt idx="75">
                  <c:v>3840.2100000000005</c:v>
                </c:pt>
                <c:pt idx="76">
                  <c:v>3839.94</c:v>
                </c:pt>
                <c:pt idx="77">
                  <c:v>3839.5100000000007</c:v>
                </c:pt>
                <c:pt idx="78">
                  <c:v>3839.2100000000005</c:v>
                </c:pt>
                <c:pt idx="79">
                  <c:v>3839.0000000000009</c:v>
                </c:pt>
                <c:pt idx="80">
                  <c:v>3838.65</c:v>
                </c:pt>
                <c:pt idx="81">
                  <c:v>3838.4200000000005</c:v>
                </c:pt>
                <c:pt idx="82">
                  <c:v>3838.19</c:v>
                </c:pt>
                <c:pt idx="83">
                  <c:v>3838.0500000000006</c:v>
                </c:pt>
                <c:pt idx="84">
                  <c:v>3837.95</c:v>
                </c:pt>
                <c:pt idx="85">
                  <c:v>3837.8299999999995</c:v>
                </c:pt>
                <c:pt idx="86">
                  <c:v>3837.87</c:v>
                </c:pt>
                <c:pt idx="87">
                  <c:v>3838.2699999999995</c:v>
                </c:pt>
                <c:pt idx="88">
                  <c:v>3838.5800000000004</c:v>
                </c:pt>
                <c:pt idx="89">
                  <c:v>3838.88</c:v>
                </c:pt>
                <c:pt idx="90">
                  <c:v>3839.04</c:v>
                </c:pt>
                <c:pt idx="91">
                  <c:v>3839.0700000000006</c:v>
                </c:pt>
                <c:pt idx="92">
                  <c:v>3839.1600000000008</c:v>
                </c:pt>
                <c:pt idx="93">
                  <c:v>3839.3500000000008</c:v>
                </c:pt>
                <c:pt idx="94">
                  <c:v>3839.6200000000003</c:v>
                </c:pt>
                <c:pt idx="95">
                  <c:v>3840.0700000000006</c:v>
                </c:pt>
                <c:pt idx="96">
                  <c:v>3840.4900000000007</c:v>
                </c:pt>
                <c:pt idx="97">
                  <c:v>3840.9500000000007</c:v>
                </c:pt>
                <c:pt idx="98">
                  <c:v>3841.2300000000005</c:v>
                </c:pt>
                <c:pt idx="99">
                  <c:v>3841.41</c:v>
                </c:pt>
                <c:pt idx="100">
                  <c:v>3841.6699999999996</c:v>
                </c:pt>
                <c:pt idx="101">
                  <c:v>3841.9099999999989</c:v>
                </c:pt>
                <c:pt idx="102">
                  <c:v>3842.2699999999995</c:v>
                </c:pt>
                <c:pt idx="103">
                  <c:v>3842.4799999999996</c:v>
                </c:pt>
                <c:pt idx="104">
                  <c:v>3842.6100000000006</c:v>
                </c:pt>
                <c:pt idx="105">
                  <c:v>3842.8300000000004</c:v>
                </c:pt>
                <c:pt idx="106">
                  <c:v>3842.9499999999994</c:v>
                </c:pt>
                <c:pt idx="107">
                  <c:v>3843.4299999999994</c:v>
                </c:pt>
                <c:pt idx="108">
                  <c:v>3844.2399999999993</c:v>
                </c:pt>
                <c:pt idx="109">
                  <c:v>3845.0199999999995</c:v>
                </c:pt>
                <c:pt idx="110">
                  <c:v>3845.8900000000003</c:v>
                </c:pt>
                <c:pt idx="111">
                  <c:v>3846.8300000000004</c:v>
                </c:pt>
                <c:pt idx="112">
                  <c:v>3847.66</c:v>
                </c:pt>
                <c:pt idx="113">
                  <c:v>3848.4900000000002</c:v>
                </c:pt>
                <c:pt idx="114">
                  <c:v>3849.3100000000004</c:v>
                </c:pt>
                <c:pt idx="115">
                  <c:v>3849.9700000000003</c:v>
                </c:pt>
                <c:pt idx="116">
                  <c:v>3850.54</c:v>
                </c:pt>
                <c:pt idx="117">
                  <c:v>3851.0699999999997</c:v>
                </c:pt>
                <c:pt idx="118">
                  <c:v>3851.59</c:v>
                </c:pt>
                <c:pt idx="119">
                  <c:v>3852.15</c:v>
                </c:pt>
                <c:pt idx="120">
                  <c:v>3852.79</c:v>
                </c:pt>
                <c:pt idx="121">
                  <c:v>3853.5100000000007</c:v>
                </c:pt>
                <c:pt idx="122">
                  <c:v>3854.12</c:v>
                </c:pt>
                <c:pt idx="123">
                  <c:v>3854.8</c:v>
                </c:pt>
                <c:pt idx="124">
                  <c:v>3855.5500000000006</c:v>
                </c:pt>
                <c:pt idx="125">
                  <c:v>3856.1800000000012</c:v>
                </c:pt>
                <c:pt idx="126">
                  <c:v>3856.8500000000008</c:v>
                </c:pt>
                <c:pt idx="127">
                  <c:v>3857.1099999999997</c:v>
                </c:pt>
                <c:pt idx="128">
                  <c:v>3857.3599999999992</c:v>
                </c:pt>
                <c:pt idx="129">
                  <c:v>3857.5799999999995</c:v>
                </c:pt>
                <c:pt idx="130">
                  <c:v>3857.7299999999996</c:v>
                </c:pt>
                <c:pt idx="131">
                  <c:v>3857.8399999999992</c:v>
                </c:pt>
                <c:pt idx="132">
                  <c:v>3857.9399999999987</c:v>
                </c:pt>
                <c:pt idx="133">
                  <c:v>3857.9799999999987</c:v>
                </c:pt>
                <c:pt idx="134">
                  <c:v>3858.09</c:v>
                </c:pt>
                <c:pt idx="135">
                  <c:v>3858.19</c:v>
                </c:pt>
                <c:pt idx="136">
                  <c:v>3858.34</c:v>
                </c:pt>
                <c:pt idx="137">
                  <c:v>3858.5199999999995</c:v>
                </c:pt>
                <c:pt idx="138">
                  <c:v>3858.78</c:v>
                </c:pt>
                <c:pt idx="139">
                  <c:v>3858.9900000000002</c:v>
                </c:pt>
                <c:pt idx="140">
                  <c:v>3859.1</c:v>
                </c:pt>
                <c:pt idx="141">
                  <c:v>3859.1299999999997</c:v>
                </c:pt>
                <c:pt idx="142">
                  <c:v>3859.1500000000005</c:v>
                </c:pt>
                <c:pt idx="143">
                  <c:v>3859.1200000000013</c:v>
                </c:pt>
                <c:pt idx="144">
                  <c:v>3859.0700000000011</c:v>
                </c:pt>
                <c:pt idx="145">
                  <c:v>3859.0300000000011</c:v>
                </c:pt>
                <c:pt idx="146">
                  <c:v>3858.8900000000003</c:v>
                </c:pt>
                <c:pt idx="147">
                  <c:v>3858.7</c:v>
                </c:pt>
                <c:pt idx="148">
                  <c:v>3858.4300000000003</c:v>
                </c:pt>
                <c:pt idx="149">
                  <c:v>3858.1400000000003</c:v>
                </c:pt>
                <c:pt idx="150">
                  <c:v>3857.9</c:v>
                </c:pt>
                <c:pt idx="151">
                  <c:v>3857.5700000000006</c:v>
                </c:pt>
                <c:pt idx="152">
                  <c:v>3857.21</c:v>
                </c:pt>
                <c:pt idx="153">
                  <c:v>3856.91</c:v>
                </c:pt>
                <c:pt idx="154">
                  <c:v>3856.4799999999996</c:v>
                </c:pt>
                <c:pt idx="155">
                  <c:v>3856.0399999999995</c:v>
                </c:pt>
                <c:pt idx="156">
                  <c:v>3855.62</c:v>
                </c:pt>
                <c:pt idx="157">
                  <c:v>3855.2</c:v>
                </c:pt>
                <c:pt idx="158">
                  <c:v>3854.7699999999995</c:v>
                </c:pt>
                <c:pt idx="159">
                  <c:v>3854.4799999999996</c:v>
                </c:pt>
                <c:pt idx="160">
                  <c:v>3854.2499999999991</c:v>
                </c:pt>
                <c:pt idx="161">
                  <c:v>3854.0099999999998</c:v>
                </c:pt>
                <c:pt idx="162">
                  <c:v>3853.7499999999991</c:v>
                </c:pt>
                <c:pt idx="163">
                  <c:v>3853.4599999999991</c:v>
                </c:pt>
                <c:pt idx="164">
                  <c:v>3853.1799999999994</c:v>
                </c:pt>
                <c:pt idx="165">
                  <c:v>3852.95</c:v>
                </c:pt>
                <c:pt idx="166">
                  <c:v>3852.7</c:v>
                </c:pt>
                <c:pt idx="167">
                  <c:v>3852.4399999999996</c:v>
                </c:pt>
                <c:pt idx="168">
                  <c:v>3852.2299999999996</c:v>
                </c:pt>
                <c:pt idx="169">
                  <c:v>3852.079999999999</c:v>
                </c:pt>
                <c:pt idx="170">
                  <c:v>3851.9299999999994</c:v>
                </c:pt>
                <c:pt idx="171">
                  <c:v>3851.84</c:v>
                </c:pt>
                <c:pt idx="172">
                  <c:v>3851.7200000000003</c:v>
                </c:pt>
                <c:pt idx="173">
                  <c:v>3851.6</c:v>
                </c:pt>
                <c:pt idx="174">
                  <c:v>3851.53</c:v>
                </c:pt>
                <c:pt idx="175">
                  <c:v>3851.44</c:v>
                </c:pt>
                <c:pt idx="176">
                  <c:v>3851.3599999999997</c:v>
                </c:pt>
                <c:pt idx="177">
                  <c:v>3851.3100000000004</c:v>
                </c:pt>
                <c:pt idx="178">
                  <c:v>3851.21</c:v>
                </c:pt>
                <c:pt idx="179">
                  <c:v>3851.06</c:v>
                </c:pt>
                <c:pt idx="180">
                  <c:v>3850.91</c:v>
                </c:pt>
                <c:pt idx="181">
                  <c:v>3850.75</c:v>
                </c:pt>
                <c:pt idx="182">
                  <c:v>3850.5999999999995</c:v>
                </c:pt>
                <c:pt idx="183">
                  <c:v>3850.5099999999993</c:v>
                </c:pt>
                <c:pt idx="184">
                  <c:v>3850.4299999999989</c:v>
                </c:pt>
                <c:pt idx="185">
                  <c:v>3850.3599999999992</c:v>
                </c:pt>
                <c:pt idx="186">
                  <c:v>3850.37</c:v>
                </c:pt>
                <c:pt idx="187">
                  <c:v>3850.4199999999996</c:v>
                </c:pt>
                <c:pt idx="188">
                  <c:v>3850.41</c:v>
                </c:pt>
                <c:pt idx="189">
                  <c:v>3850.35</c:v>
                </c:pt>
                <c:pt idx="190">
                  <c:v>3850.2899999999995</c:v>
                </c:pt>
                <c:pt idx="191">
                  <c:v>3850.2099999999991</c:v>
                </c:pt>
                <c:pt idx="192">
                  <c:v>3850.2199999999989</c:v>
                </c:pt>
                <c:pt idx="193">
                  <c:v>3850.1799999999994</c:v>
                </c:pt>
                <c:pt idx="194">
                  <c:v>3850.1800000000003</c:v>
                </c:pt>
                <c:pt idx="195">
                  <c:v>3850.2</c:v>
                </c:pt>
                <c:pt idx="196">
                  <c:v>3850.21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EA-CC4E-8375-F5264D33E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42304"/>
        <c:axId val="272055648"/>
      </c:lineChart>
      <c:catAx>
        <c:axId val="2719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055648"/>
        <c:crosses val="autoZero"/>
        <c:auto val="1"/>
        <c:lblAlgn val="ctr"/>
        <c:lblOffset val="100"/>
        <c:noMultiLvlLbl val="0"/>
      </c:catAx>
      <c:valAx>
        <c:axId val="27205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19423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NaiveExcelBacktester!$L$1</c:f>
              <c:strCache>
                <c:ptCount val="1"/>
                <c:pt idx="0">
                  <c:v>NetAssetValue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NaiveExcelBacktester!$L$2:$L$198</c:f>
              <c:numCache>
                <c:formatCode>General</c:formatCode>
                <c:ptCount val="1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0.99760000000000004</c:v>
                </c:pt>
                <c:pt idx="21">
                  <c:v>0.99619999999999986</c:v>
                </c:pt>
                <c:pt idx="22">
                  <c:v>0.9967999999999998</c:v>
                </c:pt>
                <c:pt idx="23">
                  <c:v>0.99900000000000022</c:v>
                </c:pt>
                <c:pt idx="24">
                  <c:v>0.99500000000000022</c:v>
                </c:pt>
                <c:pt idx="25">
                  <c:v>0.99400000000000022</c:v>
                </c:pt>
                <c:pt idx="26">
                  <c:v>0.99460000000000015</c:v>
                </c:pt>
                <c:pt idx="27">
                  <c:v>0.99700000000000011</c:v>
                </c:pt>
                <c:pt idx="28">
                  <c:v>0.9967999999999998</c:v>
                </c:pt>
                <c:pt idx="29">
                  <c:v>0.9967999999999998</c:v>
                </c:pt>
                <c:pt idx="30">
                  <c:v>0.99740000000000006</c:v>
                </c:pt>
                <c:pt idx="31">
                  <c:v>0.99319999999999997</c:v>
                </c:pt>
                <c:pt idx="32">
                  <c:v>0.98679999999999979</c:v>
                </c:pt>
                <c:pt idx="33">
                  <c:v>0.99120000000000008</c:v>
                </c:pt>
                <c:pt idx="34">
                  <c:v>0.98260000000000025</c:v>
                </c:pt>
                <c:pt idx="35">
                  <c:v>0.9837999999999999</c:v>
                </c:pt>
                <c:pt idx="36">
                  <c:v>0.98420000000000019</c:v>
                </c:pt>
                <c:pt idx="37">
                  <c:v>0.98160000000000036</c:v>
                </c:pt>
                <c:pt idx="38">
                  <c:v>0.98000000000000032</c:v>
                </c:pt>
                <c:pt idx="39">
                  <c:v>0.97980000000000056</c:v>
                </c:pt>
                <c:pt idx="40">
                  <c:v>0.97820000000000074</c:v>
                </c:pt>
                <c:pt idx="41">
                  <c:v>0.98100000000000043</c:v>
                </c:pt>
                <c:pt idx="42">
                  <c:v>0.9824000000000005</c:v>
                </c:pt>
                <c:pt idx="43">
                  <c:v>0.97860000000000047</c:v>
                </c:pt>
                <c:pt idx="44">
                  <c:v>0.98080000000000067</c:v>
                </c:pt>
                <c:pt idx="45">
                  <c:v>0.98060000000000047</c:v>
                </c:pt>
                <c:pt idx="46">
                  <c:v>0.98400000000000054</c:v>
                </c:pt>
                <c:pt idx="47">
                  <c:v>0.9834000000000005</c:v>
                </c:pt>
                <c:pt idx="48">
                  <c:v>0.98460000000000047</c:v>
                </c:pt>
                <c:pt idx="49">
                  <c:v>0.9874000000000005</c:v>
                </c:pt>
                <c:pt idx="50">
                  <c:v>0.9844000000000005</c:v>
                </c:pt>
                <c:pt idx="51">
                  <c:v>0.98380000000000067</c:v>
                </c:pt>
                <c:pt idx="52">
                  <c:v>0.98360000000000058</c:v>
                </c:pt>
                <c:pt idx="53">
                  <c:v>0.98240000000000061</c:v>
                </c:pt>
                <c:pt idx="54">
                  <c:v>0.98100000000000065</c:v>
                </c:pt>
                <c:pt idx="55">
                  <c:v>0.98020000000000096</c:v>
                </c:pt>
                <c:pt idx="56">
                  <c:v>0.98000000000000054</c:v>
                </c:pt>
                <c:pt idx="57">
                  <c:v>0.97740000000000049</c:v>
                </c:pt>
                <c:pt idx="58">
                  <c:v>0.97700000000000053</c:v>
                </c:pt>
                <c:pt idx="59">
                  <c:v>0.97800000000000042</c:v>
                </c:pt>
                <c:pt idx="60">
                  <c:v>0.9778</c:v>
                </c:pt>
                <c:pt idx="61">
                  <c:v>0.97940000000000038</c:v>
                </c:pt>
                <c:pt idx="62">
                  <c:v>0.97920000000000029</c:v>
                </c:pt>
                <c:pt idx="63">
                  <c:v>0.97900000000000054</c:v>
                </c:pt>
                <c:pt idx="64">
                  <c:v>0.97960000000000058</c:v>
                </c:pt>
                <c:pt idx="65">
                  <c:v>0.9802000000000004</c:v>
                </c:pt>
                <c:pt idx="66">
                  <c:v>0.98140000000000049</c:v>
                </c:pt>
                <c:pt idx="67">
                  <c:v>0.9872000000000003</c:v>
                </c:pt>
                <c:pt idx="68">
                  <c:v>0.99000000000000055</c:v>
                </c:pt>
                <c:pt idx="69">
                  <c:v>0.98860000000000059</c:v>
                </c:pt>
                <c:pt idx="70">
                  <c:v>0.98680000000000023</c:v>
                </c:pt>
                <c:pt idx="71">
                  <c:v>0.98400000000000065</c:v>
                </c:pt>
                <c:pt idx="72">
                  <c:v>0.9836000000000007</c:v>
                </c:pt>
                <c:pt idx="73">
                  <c:v>0.98480000000000045</c:v>
                </c:pt>
                <c:pt idx="74">
                  <c:v>0.98680000000000045</c:v>
                </c:pt>
                <c:pt idx="75">
                  <c:v>0.98700000000000077</c:v>
                </c:pt>
                <c:pt idx="76">
                  <c:v>0.98540000000000083</c:v>
                </c:pt>
                <c:pt idx="77">
                  <c:v>0.98600000000000076</c:v>
                </c:pt>
                <c:pt idx="78">
                  <c:v>0.98300000000000076</c:v>
                </c:pt>
                <c:pt idx="79">
                  <c:v>0.98220000000000052</c:v>
                </c:pt>
                <c:pt idx="80">
                  <c:v>0.98480000000000045</c:v>
                </c:pt>
                <c:pt idx="81">
                  <c:v>0.98400000000000076</c:v>
                </c:pt>
                <c:pt idx="82">
                  <c:v>0.98420000000000096</c:v>
                </c:pt>
                <c:pt idx="83">
                  <c:v>0.98620000000000096</c:v>
                </c:pt>
                <c:pt idx="84">
                  <c:v>0.9864000000000005</c:v>
                </c:pt>
                <c:pt idx="85">
                  <c:v>0.9854000000000005</c:v>
                </c:pt>
                <c:pt idx="86">
                  <c:v>0.9874000000000005</c:v>
                </c:pt>
                <c:pt idx="87">
                  <c:v>0.98880000000000057</c:v>
                </c:pt>
                <c:pt idx="88">
                  <c:v>0.98420000000000074</c:v>
                </c:pt>
                <c:pt idx="89">
                  <c:v>0.98540000000000028</c:v>
                </c:pt>
                <c:pt idx="90">
                  <c:v>0.98440000000000027</c:v>
                </c:pt>
                <c:pt idx="91">
                  <c:v>0.98460000000000036</c:v>
                </c:pt>
                <c:pt idx="92">
                  <c:v>0.98620000000000074</c:v>
                </c:pt>
                <c:pt idx="93">
                  <c:v>0.98700000000000032</c:v>
                </c:pt>
                <c:pt idx="94">
                  <c:v>0.98660000000000025</c:v>
                </c:pt>
                <c:pt idx="95">
                  <c:v>0.99000000000000032</c:v>
                </c:pt>
                <c:pt idx="96">
                  <c:v>0.99100000000000021</c:v>
                </c:pt>
                <c:pt idx="97">
                  <c:v>0.99120000000000053</c:v>
                </c:pt>
                <c:pt idx="98">
                  <c:v>0.99060000000000015</c:v>
                </c:pt>
                <c:pt idx="99">
                  <c:v>0.98940000000000017</c:v>
                </c:pt>
                <c:pt idx="100">
                  <c:v>0.98840000000000017</c:v>
                </c:pt>
                <c:pt idx="101">
                  <c:v>0.98880000000000035</c:v>
                </c:pt>
                <c:pt idx="102">
                  <c:v>0.99140000000000028</c:v>
                </c:pt>
                <c:pt idx="103">
                  <c:v>0.99040000000000028</c:v>
                </c:pt>
                <c:pt idx="104">
                  <c:v>0.98900000000000032</c:v>
                </c:pt>
                <c:pt idx="105">
                  <c:v>0.98980000000000046</c:v>
                </c:pt>
                <c:pt idx="106">
                  <c:v>0.98980000000000046</c:v>
                </c:pt>
                <c:pt idx="107">
                  <c:v>0.99840000000000029</c:v>
                </c:pt>
                <c:pt idx="108">
                  <c:v>1.0004000000000002</c:v>
                </c:pt>
                <c:pt idx="109">
                  <c:v>1.0010000000000001</c:v>
                </c:pt>
                <c:pt idx="110">
                  <c:v>1.0018000000000002</c:v>
                </c:pt>
                <c:pt idx="111">
                  <c:v>1.0034000000000001</c:v>
                </c:pt>
                <c:pt idx="112">
                  <c:v>1.0028000000000001</c:v>
                </c:pt>
                <c:pt idx="113">
                  <c:v>1.0036</c:v>
                </c:pt>
                <c:pt idx="114">
                  <c:v>1.0030000000000001</c:v>
                </c:pt>
                <c:pt idx="115">
                  <c:v>1.0032000000000005</c:v>
                </c:pt>
                <c:pt idx="116">
                  <c:v>1.0024000000000002</c:v>
                </c:pt>
                <c:pt idx="117">
                  <c:v>1.0018000000000005</c:v>
                </c:pt>
                <c:pt idx="118">
                  <c:v>1.0010000000000003</c:v>
                </c:pt>
                <c:pt idx="119">
                  <c:v>1.0006000000000004</c:v>
                </c:pt>
                <c:pt idx="120">
                  <c:v>1.0012000000000008</c:v>
                </c:pt>
                <c:pt idx="121">
                  <c:v>1.0032000000000008</c:v>
                </c:pt>
                <c:pt idx="122">
                  <c:v>1.0036000000000003</c:v>
                </c:pt>
                <c:pt idx="123">
                  <c:v>1.0040000000000002</c:v>
                </c:pt>
                <c:pt idx="124">
                  <c:v>1.0040000000000002</c:v>
                </c:pt>
                <c:pt idx="125">
                  <c:v>1.0024000000000002</c:v>
                </c:pt>
                <c:pt idx="126">
                  <c:v>1.0032000000000005</c:v>
                </c:pt>
                <c:pt idx="127">
                  <c:v>1.0036</c:v>
                </c:pt>
                <c:pt idx="128">
                  <c:v>1.0053999999999998</c:v>
                </c:pt>
                <c:pt idx="129">
                  <c:v>1.0053999999999998</c:v>
                </c:pt>
                <c:pt idx="130">
                  <c:v>1.0047999999999999</c:v>
                </c:pt>
                <c:pt idx="131">
                  <c:v>1.0055999999999998</c:v>
                </c:pt>
                <c:pt idx="132">
                  <c:v>1.0048000000000001</c:v>
                </c:pt>
                <c:pt idx="133">
                  <c:v>1.0044</c:v>
                </c:pt>
                <c:pt idx="134">
                  <c:v>1.0052000000000003</c:v>
                </c:pt>
                <c:pt idx="135">
                  <c:v>1.0052000000000003</c:v>
                </c:pt>
                <c:pt idx="136">
                  <c:v>1.0054000000000001</c:v>
                </c:pt>
                <c:pt idx="137">
                  <c:v>1.0054000000000001</c:v>
                </c:pt>
                <c:pt idx="138">
                  <c:v>1.0062000000000004</c:v>
                </c:pt>
                <c:pt idx="139">
                  <c:v>1.0048000000000004</c:v>
                </c:pt>
                <c:pt idx="140">
                  <c:v>1.0034000000000003</c:v>
                </c:pt>
                <c:pt idx="141">
                  <c:v>1.0038000000000005</c:v>
                </c:pt>
                <c:pt idx="142">
                  <c:v>1.0040000000000002</c:v>
                </c:pt>
                <c:pt idx="143">
                  <c:v>1.0046000000000002</c:v>
                </c:pt>
                <c:pt idx="144">
                  <c:v>1.0050000000000001</c:v>
                </c:pt>
                <c:pt idx="145">
                  <c:v>1.0064000000000002</c:v>
                </c:pt>
                <c:pt idx="146">
                  <c:v>1.0076000000000003</c:v>
                </c:pt>
                <c:pt idx="147">
                  <c:v>1.0082</c:v>
                </c:pt>
                <c:pt idx="148">
                  <c:v>1.008</c:v>
                </c:pt>
                <c:pt idx="149">
                  <c:v>1.0084</c:v>
                </c:pt>
                <c:pt idx="150">
                  <c:v>1.008</c:v>
                </c:pt>
                <c:pt idx="151">
                  <c:v>1.0089999999999999</c:v>
                </c:pt>
                <c:pt idx="152">
                  <c:v>1.0104</c:v>
                </c:pt>
                <c:pt idx="153">
                  <c:v>1.0095999999999998</c:v>
                </c:pt>
                <c:pt idx="154">
                  <c:v>1.0113999999999999</c:v>
                </c:pt>
                <c:pt idx="155">
                  <c:v>1.0115999999999998</c:v>
                </c:pt>
                <c:pt idx="156">
                  <c:v>1.0109999999999997</c:v>
                </c:pt>
                <c:pt idx="157">
                  <c:v>1.0109999999999997</c:v>
                </c:pt>
                <c:pt idx="158">
                  <c:v>1.0103999999999997</c:v>
                </c:pt>
                <c:pt idx="159">
                  <c:v>1.0089999999999997</c:v>
                </c:pt>
                <c:pt idx="160">
                  <c:v>1.0091999999999994</c:v>
                </c:pt>
                <c:pt idx="161">
                  <c:v>1.0089999999999997</c:v>
                </c:pt>
                <c:pt idx="162">
                  <c:v>1.0091999999999994</c:v>
                </c:pt>
                <c:pt idx="163">
                  <c:v>1.0103999999999997</c:v>
                </c:pt>
                <c:pt idx="164">
                  <c:v>1.0105999999999999</c:v>
                </c:pt>
                <c:pt idx="165">
                  <c:v>1.0109999999999999</c:v>
                </c:pt>
                <c:pt idx="166">
                  <c:v>1.0125999999999999</c:v>
                </c:pt>
                <c:pt idx="167">
                  <c:v>1.0134000000000001</c:v>
                </c:pt>
                <c:pt idx="168">
                  <c:v>1.0122</c:v>
                </c:pt>
                <c:pt idx="169">
                  <c:v>1.0114000000000003</c:v>
                </c:pt>
                <c:pt idx="170">
                  <c:v>1.0110000000000003</c:v>
                </c:pt>
                <c:pt idx="171">
                  <c:v>1.0107999999999999</c:v>
                </c:pt>
                <c:pt idx="172">
                  <c:v>1.0127999999999999</c:v>
                </c:pt>
                <c:pt idx="173">
                  <c:v>1.0120000000000002</c:v>
                </c:pt>
                <c:pt idx="174">
                  <c:v>1.0127999999999997</c:v>
                </c:pt>
                <c:pt idx="175">
                  <c:v>1.0134000000000001</c:v>
                </c:pt>
                <c:pt idx="176">
                  <c:v>1.0125999999999999</c:v>
                </c:pt>
                <c:pt idx="177">
                  <c:v>1.012</c:v>
                </c:pt>
                <c:pt idx="178">
                  <c:v>1.0124</c:v>
                </c:pt>
                <c:pt idx="179">
                  <c:v>1.012</c:v>
                </c:pt>
                <c:pt idx="180">
                  <c:v>1.0122</c:v>
                </c:pt>
                <c:pt idx="181">
                  <c:v>1.0122</c:v>
                </c:pt>
                <c:pt idx="182">
                  <c:v>1.0122</c:v>
                </c:pt>
                <c:pt idx="183">
                  <c:v>1.0122</c:v>
                </c:pt>
                <c:pt idx="184">
                  <c:v>1.0122</c:v>
                </c:pt>
                <c:pt idx="185">
                  <c:v>1.0124000000000002</c:v>
                </c:pt>
                <c:pt idx="186">
                  <c:v>1.0124000000000002</c:v>
                </c:pt>
                <c:pt idx="187">
                  <c:v>1.0124000000000002</c:v>
                </c:pt>
                <c:pt idx="188">
                  <c:v>1.0124000000000002</c:v>
                </c:pt>
                <c:pt idx="189">
                  <c:v>1.0126000000000002</c:v>
                </c:pt>
                <c:pt idx="190">
                  <c:v>1.0122</c:v>
                </c:pt>
                <c:pt idx="191">
                  <c:v>1.0124000000000002</c:v>
                </c:pt>
                <c:pt idx="192">
                  <c:v>1.0126000000000002</c:v>
                </c:pt>
                <c:pt idx="193">
                  <c:v>1.0127999999999997</c:v>
                </c:pt>
                <c:pt idx="194">
                  <c:v>1.0127999999999997</c:v>
                </c:pt>
                <c:pt idx="195">
                  <c:v>1.0130000000000001</c:v>
                </c:pt>
                <c:pt idx="196">
                  <c:v>1.0124000000000002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E-1A46-BD53-DF07E824A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016656"/>
        <c:axId val="269840576"/>
      </c:lineChart>
      <c:catAx>
        <c:axId val="2700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9840576"/>
        <c:crosses val="autoZero"/>
        <c:auto val="1"/>
        <c:lblAlgn val="ctr"/>
        <c:lblOffset val="100"/>
        <c:noMultiLvlLbl val="0"/>
      </c:catAx>
      <c:valAx>
        <c:axId val="2698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00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0</xdr:rowOff>
    </xdr:from>
    <xdr:to>
      <xdr:col>29</xdr:col>
      <xdr:colOff>444500</xdr:colOff>
      <xdr:row>39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232E6F-8F06-6A44-B656-6FA4CE8A4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</xdr:colOff>
      <xdr:row>40</xdr:row>
      <xdr:rowOff>196850</xdr:rowOff>
    </xdr:from>
    <xdr:to>
      <xdr:col>29</xdr:col>
      <xdr:colOff>444500</xdr:colOff>
      <xdr:row>75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887141-00A4-0040-99C3-0CBDAB2E8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A1B4-4E58-D242-AC74-C099AF8FD859}">
  <dimension ref="A1:M1036"/>
  <sheetViews>
    <sheetView tabSelected="1" zoomScale="130" zoomScaleNormal="130" workbookViewId="0">
      <pane ySplit="1" topLeftCell="A2" activePane="bottomLeft" state="frozen"/>
      <selection pane="bottomLeft" activeCell="M22" sqref="M22:M198"/>
    </sheetView>
  </sheetViews>
  <sheetFormatPr defaultColWidth="10.90625" defaultRowHeight="15.6" x14ac:dyDescent="0.3"/>
  <cols>
    <col min="1" max="1" width="15" bestFit="1" customWidth="1"/>
    <col min="5" max="5" width="14.1796875" customWidth="1"/>
    <col min="12" max="12" width="16.81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3">
        <v>43938.395138888889</v>
      </c>
      <c r="B2" s="4">
        <v>3832</v>
      </c>
      <c r="F2">
        <v>0</v>
      </c>
      <c r="G2">
        <v>0</v>
      </c>
      <c r="H2">
        <v>0</v>
      </c>
      <c r="I2">
        <f>SUM($H$2:H2)+SUM($G$2:G2)</f>
        <v>0</v>
      </c>
      <c r="J2">
        <f>10000+I2</f>
        <v>10000</v>
      </c>
      <c r="K2">
        <v>0</v>
      </c>
      <c r="L2">
        <v>1</v>
      </c>
      <c r="M2">
        <f>J2/$J$2</f>
        <v>1</v>
      </c>
    </row>
    <row r="3" spans="1:13" x14ac:dyDescent="0.3">
      <c r="A3" s="3">
        <v>43938.395833333336</v>
      </c>
      <c r="B3" s="4">
        <v>3830</v>
      </c>
      <c r="F3">
        <v>0</v>
      </c>
      <c r="G3">
        <v>0</v>
      </c>
      <c r="H3">
        <f t="shared" ref="H3:H20" si="0">F2*(B3-B2)*10</f>
        <v>0</v>
      </c>
      <c r="I3">
        <f>SUM($H$2:H3)+SUM($G$2:G3)</f>
        <v>0</v>
      </c>
      <c r="J3">
        <f t="shared" ref="J3:J66" si="1">10000+I3</f>
        <v>10000</v>
      </c>
      <c r="K3">
        <f>(J3-J2)/J2</f>
        <v>0</v>
      </c>
      <c r="L3">
        <f>L2*(1+K3)</f>
        <v>1</v>
      </c>
      <c r="M3">
        <f t="shared" ref="M3:M66" si="2">J3/$J$2</f>
        <v>1</v>
      </c>
    </row>
    <row r="4" spans="1:13" x14ac:dyDescent="0.3">
      <c r="A4" s="3">
        <v>43938.396527777775</v>
      </c>
      <c r="B4" s="4">
        <v>3829.4</v>
      </c>
      <c r="F4">
        <v>0</v>
      </c>
      <c r="G4">
        <v>0</v>
      </c>
      <c r="H4">
        <f t="shared" si="0"/>
        <v>0</v>
      </c>
      <c r="I4">
        <f>SUM($H$2:H4)+SUM($G$2:G4)</f>
        <v>0</v>
      </c>
      <c r="J4">
        <f t="shared" si="1"/>
        <v>10000</v>
      </c>
      <c r="K4">
        <f t="shared" ref="K4:K67" si="3">(J4-J3)/J3</f>
        <v>0</v>
      </c>
      <c r="L4">
        <f t="shared" ref="L4:L67" si="4">L3*(1+K4)</f>
        <v>1</v>
      </c>
      <c r="M4">
        <f t="shared" si="2"/>
        <v>1</v>
      </c>
    </row>
    <row r="5" spans="1:13" x14ac:dyDescent="0.3">
      <c r="A5" s="3">
        <v>43938.397222222222</v>
      </c>
      <c r="B5" s="4">
        <v>3830.4</v>
      </c>
      <c r="F5">
        <v>0</v>
      </c>
      <c r="G5">
        <v>0</v>
      </c>
      <c r="H5">
        <f t="shared" si="0"/>
        <v>0</v>
      </c>
      <c r="I5">
        <f>SUM($H$2:H5)+SUM($G$2:G5)</f>
        <v>0</v>
      </c>
      <c r="J5">
        <f t="shared" si="1"/>
        <v>10000</v>
      </c>
      <c r="K5">
        <f t="shared" si="3"/>
        <v>0</v>
      </c>
      <c r="L5">
        <f t="shared" si="4"/>
        <v>1</v>
      </c>
      <c r="M5">
        <f t="shared" si="2"/>
        <v>1</v>
      </c>
    </row>
    <row r="6" spans="1:13" x14ac:dyDescent="0.3">
      <c r="A6" s="3">
        <v>43938.397916666669</v>
      </c>
      <c r="B6" s="4">
        <v>3828.8</v>
      </c>
      <c r="C6">
        <f>AVERAGE(B2:B6)</f>
        <v>3830.12</v>
      </c>
      <c r="F6">
        <v>0</v>
      </c>
      <c r="G6">
        <v>0</v>
      </c>
      <c r="H6">
        <f t="shared" si="0"/>
        <v>0</v>
      </c>
      <c r="I6">
        <f>SUM($H$2:H6)+SUM($G$2:G6)</f>
        <v>0</v>
      </c>
      <c r="J6">
        <f t="shared" si="1"/>
        <v>10000</v>
      </c>
      <c r="K6">
        <f t="shared" si="3"/>
        <v>0</v>
      </c>
      <c r="L6">
        <f t="shared" si="4"/>
        <v>1</v>
      </c>
      <c r="M6">
        <f t="shared" si="2"/>
        <v>1</v>
      </c>
    </row>
    <row r="7" spans="1:13" x14ac:dyDescent="0.3">
      <c r="A7" s="3">
        <v>43938.398611111108</v>
      </c>
      <c r="B7" s="4">
        <v>3827.4</v>
      </c>
      <c r="C7">
        <f t="shared" ref="C7:C70" si="5">AVERAGE(B3:B7)</f>
        <v>3829.2</v>
      </c>
      <c r="F7">
        <v>0</v>
      </c>
      <c r="G7">
        <v>0</v>
      </c>
      <c r="H7">
        <f t="shared" si="0"/>
        <v>0</v>
      </c>
      <c r="I7">
        <f>SUM($H$2:H7)+SUM($G$2:G7)</f>
        <v>0</v>
      </c>
      <c r="J7">
        <f t="shared" si="1"/>
        <v>10000</v>
      </c>
      <c r="K7">
        <f t="shared" si="3"/>
        <v>0</v>
      </c>
      <c r="L7">
        <f t="shared" si="4"/>
        <v>1</v>
      </c>
      <c r="M7">
        <f t="shared" si="2"/>
        <v>1</v>
      </c>
    </row>
    <row r="8" spans="1:13" x14ac:dyDescent="0.3">
      <c r="A8" s="3">
        <v>43938.399305555555</v>
      </c>
      <c r="B8" s="4">
        <v>3827.6</v>
      </c>
      <c r="C8">
        <f t="shared" si="5"/>
        <v>3828.72</v>
      </c>
      <c r="F8">
        <v>0</v>
      </c>
      <c r="G8">
        <v>0</v>
      </c>
      <c r="H8">
        <f t="shared" si="0"/>
        <v>0</v>
      </c>
      <c r="I8">
        <f>SUM($H$2:H8)+SUM($G$2:G8)</f>
        <v>0</v>
      </c>
      <c r="J8">
        <f t="shared" si="1"/>
        <v>10000</v>
      </c>
      <c r="K8">
        <f t="shared" si="3"/>
        <v>0</v>
      </c>
      <c r="L8">
        <f t="shared" si="4"/>
        <v>1</v>
      </c>
      <c r="M8">
        <f t="shared" si="2"/>
        <v>1</v>
      </c>
    </row>
    <row r="9" spans="1:13" x14ac:dyDescent="0.3">
      <c r="A9" s="3">
        <v>43938.400000000001</v>
      </c>
      <c r="B9" s="4">
        <v>3826</v>
      </c>
      <c r="C9">
        <f t="shared" si="5"/>
        <v>3828.04</v>
      </c>
      <c r="F9">
        <v>0</v>
      </c>
      <c r="G9">
        <v>0</v>
      </c>
      <c r="H9">
        <f t="shared" si="0"/>
        <v>0</v>
      </c>
      <c r="I9">
        <f>SUM($H$2:H9)+SUM($G$2:G9)</f>
        <v>0</v>
      </c>
      <c r="J9">
        <f t="shared" si="1"/>
        <v>10000</v>
      </c>
      <c r="K9">
        <f t="shared" si="3"/>
        <v>0</v>
      </c>
      <c r="L9">
        <f t="shared" si="4"/>
        <v>1</v>
      </c>
      <c r="M9">
        <f t="shared" si="2"/>
        <v>1</v>
      </c>
    </row>
    <row r="10" spans="1:13" x14ac:dyDescent="0.3">
      <c r="A10" s="3">
        <v>43938.400694444441</v>
      </c>
      <c r="B10" s="4">
        <v>3823.4</v>
      </c>
      <c r="C10">
        <f t="shared" si="5"/>
        <v>3826.6400000000003</v>
      </c>
      <c r="F10">
        <v>0</v>
      </c>
      <c r="G10">
        <v>0</v>
      </c>
      <c r="H10">
        <f t="shared" si="0"/>
        <v>0</v>
      </c>
      <c r="I10">
        <f>SUM($H$2:H10)+SUM($G$2:G10)</f>
        <v>0</v>
      </c>
      <c r="J10">
        <f t="shared" si="1"/>
        <v>10000</v>
      </c>
      <c r="K10">
        <f t="shared" si="3"/>
        <v>0</v>
      </c>
      <c r="L10">
        <f t="shared" si="4"/>
        <v>1</v>
      </c>
      <c r="M10">
        <f t="shared" si="2"/>
        <v>1</v>
      </c>
    </row>
    <row r="11" spans="1:13" x14ac:dyDescent="0.3">
      <c r="A11" s="3">
        <v>43938.401388888888</v>
      </c>
      <c r="B11" s="4">
        <v>3825.4</v>
      </c>
      <c r="C11">
        <f t="shared" si="5"/>
        <v>3825.96</v>
      </c>
      <c r="F11">
        <v>0</v>
      </c>
      <c r="G11">
        <v>0</v>
      </c>
      <c r="H11">
        <f t="shared" si="0"/>
        <v>0</v>
      </c>
      <c r="I11">
        <f>SUM($H$2:H11)+SUM($G$2:G11)</f>
        <v>0</v>
      </c>
      <c r="J11">
        <f t="shared" si="1"/>
        <v>10000</v>
      </c>
      <c r="K11">
        <f t="shared" si="3"/>
        <v>0</v>
      </c>
      <c r="L11">
        <f t="shared" si="4"/>
        <v>1</v>
      </c>
      <c r="M11">
        <f t="shared" si="2"/>
        <v>1</v>
      </c>
    </row>
    <row r="12" spans="1:13" x14ac:dyDescent="0.3">
      <c r="A12" s="3">
        <v>43938.402083333334</v>
      </c>
      <c r="B12" s="4">
        <v>3827.2</v>
      </c>
      <c r="C12">
        <f t="shared" si="5"/>
        <v>3825.9199999999996</v>
      </c>
      <c r="F12">
        <v>0</v>
      </c>
      <c r="G12">
        <v>0</v>
      </c>
      <c r="H12">
        <f t="shared" si="0"/>
        <v>0</v>
      </c>
      <c r="I12">
        <f>SUM($H$2:H12)+SUM($G$2:G12)</f>
        <v>0</v>
      </c>
      <c r="J12">
        <f t="shared" si="1"/>
        <v>10000</v>
      </c>
      <c r="K12">
        <f t="shared" si="3"/>
        <v>0</v>
      </c>
      <c r="L12">
        <f t="shared" si="4"/>
        <v>1</v>
      </c>
      <c r="M12">
        <f t="shared" si="2"/>
        <v>1</v>
      </c>
    </row>
    <row r="13" spans="1:13" x14ac:dyDescent="0.3">
      <c r="A13" s="3">
        <v>43938.402777777781</v>
      </c>
      <c r="B13" s="4">
        <v>3826.2</v>
      </c>
      <c r="C13">
        <f t="shared" si="5"/>
        <v>3825.6400000000003</v>
      </c>
      <c r="F13">
        <v>0</v>
      </c>
      <c r="G13">
        <v>0</v>
      </c>
      <c r="H13">
        <f t="shared" si="0"/>
        <v>0</v>
      </c>
      <c r="I13">
        <f>SUM($H$2:H13)+SUM($G$2:G13)</f>
        <v>0</v>
      </c>
      <c r="J13">
        <f t="shared" si="1"/>
        <v>10000</v>
      </c>
      <c r="K13">
        <f t="shared" si="3"/>
        <v>0</v>
      </c>
      <c r="L13">
        <f t="shared" si="4"/>
        <v>1</v>
      </c>
      <c r="M13">
        <f t="shared" si="2"/>
        <v>1</v>
      </c>
    </row>
    <row r="14" spans="1:13" x14ac:dyDescent="0.3">
      <c r="A14" s="3">
        <v>43938.40347222222</v>
      </c>
      <c r="B14" s="4">
        <v>3825</v>
      </c>
      <c r="C14">
        <f t="shared" si="5"/>
        <v>3825.44</v>
      </c>
      <c r="F14">
        <v>0</v>
      </c>
      <c r="G14">
        <v>0</v>
      </c>
      <c r="H14">
        <f t="shared" si="0"/>
        <v>0</v>
      </c>
      <c r="I14">
        <f>SUM($H$2:H14)+SUM($G$2:G14)</f>
        <v>0</v>
      </c>
      <c r="J14">
        <f t="shared" si="1"/>
        <v>10000</v>
      </c>
      <c r="K14">
        <f t="shared" si="3"/>
        <v>0</v>
      </c>
      <c r="L14">
        <f t="shared" si="4"/>
        <v>1</v>
      </c>
      <c r="M14">
        <f t="shared" si="2"/>
        <v>1</v>
      </c>
    </row>
    <row r="15" spans="1:13" x14ac:dyDescent="0.3">
      <c r="A15" s="3">
        <v>43938.404166666667</v>
      </c>
      <c r="B15" s="4">
        <v>3823.6</v>
      </c>
      <c r="C15">
        <f t="shared" si="5"/>
        <v>3825.4799999999996</v>
      </c>
      <c r="F15">
        <v>0</v>
      </c>
      <c r="G15">
        <v>0</v>
      </c>
      <c r="H15">
        <f t="shared" si="0"/>
        <v>0</v>
      </c>
      <c r="I15">
        <f>SUM($H$2:H15)+SUM($G$2:G15)</f>
        <v>0</v>
      </c>
      <c r="J15">
        <f t="shared" si="1"/>
        <v>10000</v>
      </c>
      <c r="K15">
        <f t="shared" si="3"/>
        <v>0</v>
      </c>
      <c r="L15">
        <f t="shared" si="4"/>
        <v>1</v>
      </c>
      <c r="M15">
        <f t="shared" si="2"/>
        <v>1</v>
      </c>
    </row>
    <row r="16" spans="1:13" x14ac:dyDescent="0.3">
      <c r="A16" s="3">
        <v>43938.404861111114</v>
      </c>
      <c r="B16" s="4">
        <v>3824.6</v>
      </c>
      <c r="C16">
        <f t="shared" si="5"/>
        <v>3825.3199999999997</v>
      </c>
      <c r="F16">
        <v>0</v>
      </c>
      <c r="G16">
        <v>0</v>
      </c>
      <c r="H16">
        <f t="shared" si="0"/>
        <v>0</v>
      </c>
      <c r="I16">
        <f>SUM($H$2:H16)+SUM($G$2:G16)</f>
        <v>0</v>
      </c>
      <c r="J16">
        <f t="shared" si="1"/>
        <v>10000</v>
      </c>
      <c r="K16">
        <f t="shared" si="3"/>
        <v>0</v>
      </c>
      <c r="L16">
        <f t="shared" si="4"/>
        <v>1</v>
      </c>
      <c r="M16">
        <f t="shared" si="2"/>
        <v>1</v>
      </c>
    </row>
    <row r="17" spans="1:13" x14ac:dyDescent="0.3">
      <c r="A17" s="3">
        <v>43938.405555555553</v>
      </c>
      <c r="B17" s="4">
        <v>3826</v>
      </c>
      <c r="C17">
        <f t="shared" si="5"/>
        <v>3825.0800000000004</v>
      </c>
      <c r="F17">
        <v>0</v>
      </c>
      <c r="G17">
        <v>0</v>
      </c>
      <c r="H17">
        <f t="shared" si="0"/>
        <v>0</v>
      </c>
      <c r="I17">
        <f>SUM($H$2:H17)+SUM($G$2:G17)</f>
        <v>0</v>
      </c>
      <c r="J17">
        <f t="shared" si="1"/>
        <v>10000</v>
      </c>
      <c r="K17">
        <f t="shared" si="3"/>
        <v>0</v>
      </c>
      <c r="L17">
        <f t="shared" si="4"/>
        <v>1</v>
      </c>
      <c r="M17">
        <f t="shared" si="2"/>
        <v>1</v>
      </c>
    </row>
    <row r="18" spans="1:13" x14ac:dyDescent="0.3">
      <c r="A18" s="3">
        <v>43938.40625</v>
      </c>
      <c r="B18" s="4">
        <v>3827</v>
      </c>
      <c r="C18">
        <f t="shared" si="5"/>
        <v>3825.2400000000002</v>
      </c>
      <c r="F18">
        <v>0</v>
      </c>
      <c r="G18">
        <v>0</v>
      </c>
      <c r="H18">
        <f t="shared" si="0"/>
        <v>0</v>
      </c>
      <c r="I18">
        <f>SUM($H$2:H18)+SUM($G$2:G18)</f>
        <v>0</v>
      </c>
      <c r="J18">
        <f t="shared" si="1"/>
        <v>10000</v>
      </c>
      <c r="K18">
        <f t="shared" si="3"/>
        <v>0</v>
      </c>
      <c r="L18">
        <f t="shared" si="4"/>
        <v>1</v>
      </c>
      <c r="M18">
        <f t="shared" si="2"/>
        <v>1</v>
      </c>
    </row>
    <row r="19" spans="1:13" x14ac:dyDescent="0.3">
      <c r="A19" s="3">
        <v>43938.406944444447</v>
      </c>
      <c r="B19" s="4">
        <v>3834.2</v>
      </c>
      <c r="C19">
        <f t="shared" si="5"/>
        <v>3827.0800000000004</v>
      </c>
      <c r="F19">
        <v>0</v>
      </c>
      <c r="G19">
        <v>0</v>
      </c>
      <c r="H19">
        <f t="shared" si="0"/>
        <v>0</v>
      </c>
      <c r="I19">
        <f>SUM($H$2:H19)+SUM($G$2:G19)</f>
        <v>0</v>
      </c>
      <c r="J19">
        <f t="shared" si="1"/>
        <v>10000</v>
      </c>
      <c r="K19">
        <f t="shared" si="3"/>
        <v>0</v>
      </c>
      <c r="L19">
        <f t="shared" si="4"/>
        <v>1</v>
      </c>
      <c r="M19">
        <f t="shared" si="2"/>
        <v>1</v>
      </c>
    </row>
    <row r="20" spans="1:13" x14ac:dyDescent="0.3">
      <c r="A20" s="3">
        <v>43938.407638888886</v>
      </c>
      <c r="B20" s="4">
        <v>3838.8</v>
      </c>
      <c r="C20">
        <f t="shared" si="5"/>
        <v>3830.12</v>
      </c>
      <c r="F20">
        <v>0</v>
      </c>
      <c r="G20">
        <v>0</v>
      </c>
      <c r="H20">
        <f t="shared" si="0"/>
        <v>0</v>
      </c>
      <c r="I20">
        <f>SUM($H$2:H20)+SUM($G$2:G20)</f>
        <v>0</v>
      </c>
      <c r="J20">
        <f t="shared" si="1"/>
        <v>10000</v>
      </c>
      <c r="K20">
        <f t="shared" si="3"/>
        <v>0</v>
      </c>
      <c r="L20">
        <f t="shared" si="4"/>
        <v>1</v>
      </c>
      <c r="M20">
        <f t="shared" si="2"/>
        <v>1</v>
      </c>
    </row>
    <row r="21" spans="1:13" x14ac:dyDescent="0.3">
      <c r="A21" s="3">
        <v>43938.408333333333</v>
      </c>
      <c r="B21" s="4">
        <v>3843.4</v>
      </c>
      <c r="C21">
        <f t="shared" si="5"/>
        <v>3833.88</v>
      </c>
      <c r="D21">
        <f>AVERAGE(B2:B21)</f>
        <v>3828.8199999999997</v>
      </c>
      <c r="E21" t="b">
        <f t="shared" ref="E21:E84" si="6">C21&gt;=D21</f>
        <v>1</v>
      </c>
      <c r="F21">
        <f>IF(E21, 1, -1)</f>
        <v>1</v>
      </c>
      <c r="G21">
        <f>10*(F20-F21)*(B21-B20)</f>
        <v>-45.999999999999091</v>
      </c>
      <c r="H21">
        <f>F21*(B21-B20)*10</f>
        <v>45.999999999999091</v>
      </c>
      <c r="I21">
        <f>SUM($H$2:H21)+SUM($G$2:G21)</f>
        <v>0</v>
      </c>
      <c r="J21">
        <f t="shared" si="1"/>
        <v>10000</v>
      </c>
      <c r="K21">
        <f t="shared" si="3"/>
        <v>0</v>
      </c>
      <c r="L21">
        <f t="shared" si="4"/>
        <v>1</v>
      </c>
      <c r="M21">
        <f t="shared" si="2"/>
        <v>1</v>
      </c>
    </row>
    <row r="22" spans="1:13" x14ac:dyDescent="0.3">
      <c r="A22" s="3">
        <v>43938.40902777778</v>
      </c>
      <c r="B22" s="4">
        <v>3841</v>
      </c>
      <c r="C22">
        <f t="shared" si="5"/>
        <v>3836.88</v>
      </c>
      <c r="D22">
        <f t="shared" ref="D22:D85" si="7">AVERAGE(B3:B22)</f>
        <v>3829.2699999999991</v>
      </c>
      <c r="E22" t="b">
        <f t="shared" si="6"/>
        <v>1</v>
      </c>
      <c r="F22">
        <f t="shared" ref="F22:F85" si="8">IF(E22, 1, -1)</f>
        <v>1</v>
      </c>
      <c r="G22">
        <f t="shared" ref="G22:G85" si="9">10*(F21-F22)*(B22-B21)</f>
        <v>0</v>
      </c>
      <c r="H22">
        <f t="shared" ref="H22:H85" si="10">F22*(B22-B21)*10</f>
        <v>-24.000000000000909</v>
      </c>
      <c r="I22">
        <f>SUM($H$2:H22)+SUM($G$2:G22)</f>
        <v>-24.000000000000909</v>
      </c>
      <c r="J22">
        <f t="shared" si="1"/>
        <v>9976</v>
      </c>
      <c r="K22">
        <f t="shared" si="3"/>
        <v>-2.3999999999999998E-3</v>
      </c>
      <c r="L22">
        <f t="shared" si="4"/>
        <v>0.99760000000000004</v>
      </c>
      <c r="M22">
        <f t="shared" si="2"/>
        <v>0.99760000000000004</v>
      </c>
    </row>
    <row r="23" spans="1:13" x14ac:dyDescent="0.3">
      <c r="A23" s="3">
        <v>43938.409722222219</v>
      </c>
      <c r="B23" s="4">
        <v>3839.6</v>
      </c>
      <c r="C23">
        <f t="shared" si="5"/>
        <v>3839.4</v>
      </c>
      <c r="D23">
        <f t="shared" si="7"/>
        <v>3829.75</v>
      </c>
      <c r="E23" t="b">
        <f t="shared" si="6"/>
        <v>1</v>
      </c>
      <c r="F23">
        <f t="shared" si="8"/>
        <v>1</v>
      </c>
      <c r="G23">
        <f t="shared" si="9"/>
        <v>0</v>
      </c>
      <c r="H23">
        <f t="shared" si="10"/>
        <v>-14.000000000000909</v>
      </c>
      <c r="I23">
        <f>SUM($H$2:H23)+SUM($G$2:G23)</f>
        <v>-38.000000000001819</v>
      </c>
      <c r="J23">
        <f t="shared" si="1"/>
        <v>9961.9999999999982</v>
      </c>
      <c r="K23">
        <f t="shared" si="3"/>
        <v>-1.4033680834003427E-3</v>
      </c>
      <c r="L23">
        <f t="shared" si="4"/>
        <v>0.99619999999999986</v>
      </c>
      <c r="M23">
        <f t="shared" si="2"/>
        <v>0.99619999999999986</v>
      </c>
    </row>
    <row r="24" spans="1:13" x14ac:dyDescent="0.3">
      <c r="A24" s="3">
        <v>43938.410416666666</v>
      </c>
      <c r="B24" s="4">
        <v>3840.2</v>
      </c>
      <c r="C24">
        <f t="shared" si="5"/>
        <v>3840.6</v>
      </c>
      <c r="D24">
        <f t="shared" si="7"/>
        <v>3830.29</v>
      </c>
      <c r="E24" t="b">
        <f t="shared" si="6"/>
        <v>1</v>
      </c>
      <c r="F24">
        <f t="shared" si="8"/>
        <v>1</v>
      </c>
      <c r="G24">
        <f t="shared" si="9"/>
        <v>0</v>
      </c>
      <c r="H24">
        <f t="shared" si="10"/>
        <v>5.9999999999990905</v>
      </c>
      <c r="I24">
        <f>SUM($H$2:H24)+SUM($G$2:G24)</f>
        <v>-32.000000000002728</v>
      </c>
      <c r="J24">
        <f t="shared" si="1"/>
        <v>9967.9999999999964</v>
      </c>
      <c r="K24">
        <f t="shared" si="3"/>
        <v>6.0228869704860295E-4</v>
      </c>
      <c r="L24">
        <f t="shared" si="4"/>
        <v>0.9967999999999998</v>
      </c>
      <c r="M24">
        <f t="shared" si="2"/>
        <v>0.99679999999999969</v>
      </c>
    </row>
    <row r="25" spans="1:13" x14ac:dyDescent="0.3">
      <c r="A25" s="3">
        <v>43938.411111111112</v>
      </c>
      <c r="B25" s="4">
        <v>3842.4</v>
      </c>
      <c r="C25">
        <f t="shared" si="5"/>
        <v>3841.3200000000006</v>
      </c>
      <c r="D25">
        <f t="shared" si="7"/>
        <v>3830.8899999999994</v>
      </c>
      <c r="E25" t="b">
        <f t="shared" si="6"/>
        <v>1</v>
      </c>
      <c r="F25">
        <f t="shared" si="8"/>
        <v>1</v>
      </c>
      <c r="G25">
        <f t="shared" si="9"/>
        <v>0</v>
      </c>
      <c r="H25">
        <f t="shared" si="10"/>
        <v>22.000000000002728</v>
      </c>
      <c r="I25">
        <f>SUM($H$2:H25)+SUM($G$2:G25)</f>
        <v>-10</v>
      </c>
      <c r="J25">
        <f t="shared" si="1"/>
        <v>9990</v>
      </c>
      <c r="K25">
        <f t="shared" si="3"/>
        <v>2.2070626003213929E-3</v>
      </c>
      <c r="L25">
        <f t="shared" si="4"/>
        <v>0.99900000000000022</v>
      </c>
      <c r="M25">
        <f t="shared" si="2"/>
        <v>0.999</v>
      </c>
    </row>
    <row r="26" spans="1:13" x14ac:dyDescent="0.3">
      <c r="A26" s="3">
        <v>43938.411805555559</v>
      </c>
      <c r="B26" s="4">
        <v>3838.4</v>
      </c>
      <c r="C26">
        <f t="shared" si="5"/>
        <v>3840.3199999999997</v>
      </c>
      <c r="D26">
        <f t="shared" si="7"/>
        <v>3831.37</v>
      </c>
      <c r="E26" t="b">
        <f t="shared" si="6"/>
        <v>1</v>
      </c>
      <c r="F26">
        <f t="shared" si="8"/>
        <v>1</v>
      </c>
      <c r="G26">
        <f t="shared" si="9"/>
        <v>0</v>
      </c>
      <c r="H26">
        <f t="shared" si="10"/>
        <v>-40</v>
      </c>
      <c r="I26">
        <f>SUM($H$2:H26)+SUM($G$2:G26)</f>
        <v>-50</v>
      </c>
      <c r="J26">
        <f t="shared" si="1"/>
        <v>9950</v>
      </c>
      <c r="K26">
        <f t="shared" si="3"/>
        <v>-4.004004004004004E-3</v>
      </c>
      <c r="L26">
        <f t="shared" si="4"/>
        <v>0.99500000000000022</v>
      </c>
      <c r="M26">
        <f t="shared" si="2"/>
        <v>0.995</v>
      </c>
    </row>
    <row r="27" spans="1:13" x14ac:dyDescent="0.3">
      <c r="A27" s="3">
        <v>43938.412499999999</v>
      </c>
      <c r="B27" s="4">
        <v>3837.4</v>
      </c>
      <c r="C27">
        <f t="shared" si="5"/>
        <v>3839.6</v>
      </c>
      <c r="D27">
        <f t="shared" si="7"/>
        <v>3831.869999999999</v>
      </c>
      <c r="E27" t="b">
        <f t="shared" si="6"/>
        <v>1</v>
      </c>
      <c r="F27">
        <f t="shared" si="8"/>
        <v>1</v>
      </c>
      <c r="G27">
        <f t="shared" si="9"/>
        <v>0</v>
      </c>
      <c r="H27">
        <f t="shared" si="10"/>
        <v>-10</v>
      </c>
      <c r="I27">
        <f>SUM($H$2:H27)+SUM($G$2:G27)</f>
        <v>-60</v>
      </c>
      <c r="J27">
        <f t="shared" si="1"/>
        <v>9940</v>
      </c>
      <c r="K27">
        <f t="shared" si="3"/>
        <v>-1.0050251256281408E-3</v>
      </c>
      <c r="L27">
        <f t="shared" si="4"/>
        <v>0.99400000000000022</v>
      </c>
      <c r="M27">
        <f t="shared" si="2"/>
        <v>0.99399999999999999</v>
      </c>
    </row>
    <row r="28" spans="1:13" x14ac:dyDescent="0.3">
      <c r="A28" s="3">
        <v>43938.413194444445</v>
      </c>
      <c r="B28" s="4">
        <v>3838</v>
      </c>
      <c r="C28">
        <f t="shared" si="5"/>
        <v>3839.28</v>
      </c>
      <c r="D28">
        <f t="shared" si="7"/>
        <v>3832.3899999999994</v>
      </c>
      <c r="E28" t="b">
        <f t="shared" si="6"/>
        <v>1</v>
      </c>
      <c r="F28">
        <f t="shared" si="8"/>
        <v>1</v>
      </c>
      <c r="G28">
        <f t="shared" si="9"/>
        <v>0</v>
      </c>
      <c r="H28">
        <f t="shared" si="10"/>
        <v>5.9999999999990905</v>
      </c>
      <c r="I28">
        <f>SUM($H$2:H28)+SUM($G$2:G28)</f>
        <v>-54.000000000000909</v>
      </c>
      <c r="J28">
        <f t="shared" si="1"/>
        <v>9946</v>
      </c>
      <c r="K28">
        <f t="shared" si="3"/>
        <v>6.0362173038229375E-4</v>
      </c>
      <c r="L28">
        <f t="shared" si="4"/>
        <v>0.99460000000000015</v>
      </c>
      <c r="M28">
        <f t="shared" si="2"/>
        <v>0.99460000000000004</v>
      </c>
    </row>
    <row r="29" spans="1:13" x14ac:dyDescent="0.3">
      <c r="A29" s="3">
        <v>43938.413888888892</v>
      </c>
      <c r="B29" s="4">
        <v>3840.4</v>
      </c>
      <c r="C29">
        <f t="shared" si="5"/>
        <v>3839.3200000000006</v>
      </c>
      <c r="D29">
        <f t="shared" si="7"/>
        <v>3833.1099999999992</v>
      </c>
      <c r="E29" t="b">
        <f t="shared" si="6"/>
        <v>1</v>
      </c>
      <c r="F29">
        <f t="shared" si="8"/>
        <v>1</v>
      </c>
      <c r="G29">
        <f t="shared" si="9"/>
        <v>0</v>
      </c>
      <c r="H29">
        <f t="shared" si="10"/>
        <v>24.000000000000909</v>
      </c>
      <c r="I29">
        <f>SUM($H$2:H29)+SUM($G$2:G29)</f>
        <v>-30</v>
      </c>
      <c r="J29">
        <f t="shared" si="1"/>
        <v>9970</v>
      </c>
      <c r="K29">
        <f t="shared" si="3"/>
        <v>2.4130303639654134E-3</v>
      </c>
      <c r="L29">
        <f t="shared" si="4"/>
        <v>0.99700000000000011</v>
      </c>
      <c r="M29">
        <f t="shared" si="2"/>
        <v>0.997</v>
      </c>
    </row>
    <row r="30" spans="1:13" x14ac:dyDescent="0.3">
      <c r="A30" s="3">
        <v>43938.414583333331</v>
      </c>
      <c r="B30" s="4">
        <v>3840.2</v>
      </c>
      <c r="C30">
        <f t="shared" si="5"/>
        <v>3838.8799999999997</v>
      </c>
      <c r="D30">
        <f t="shared" si="7"/>
        <v>3833.9499999999994</v>
      </c>
      <c r="E30" t="b">
        <f t="shared" si="6"/>
        <v>1</v>
      </c>
      <c r="F30">
        <f t="shared" si="8"/>
        <v>1</v>
      </c>
      <c r="G30">
        <f t="shared" si="9"/>
        <v>0</v>
      </c>
      <c r="H30">
        <f t="shared" si="10"/>
        <v>-2.0000000000027285</v>
      </c>
      <c r="I30">
        <f>SUM($H$2:H30)+SUM($G$2:G30)</f>
        <v>-32.000000000002728</v>
      </c>
      <c r="J30">
        <f t="shared" si="1"/>
        <v>9967.9999999999964</v>
      </c>
      <c r="K30">
        <f t="shared" si="3"/>
        <v>-2.0060180541661365E-4</v>
      </c>
      <c r="L30">
        <f t="shared" si="4"/>
        <v>0.9967999999999998</v>
      </c>
      <c r="M30">
        <f t="shared" si="2"/>
        <v>0.99679999999999969</v>
      </c>
    </row>
    <row r="31" spans="1:13" x14ac:dyDescent="0.3">
      <c r="A31" s="3">
        <v>43938.415277777778</v>
      </c>
      <c r="B31" s="4">
        <v>3840.2</v>
      </c>
      <c r="C31">
        <f t="shared" si="5"/>
        <v>3839.2400000000002</v>
      </c>
      <c r="D31">
        <f t="shared" si="7"/>
        <v>3834.6899999999996</v>
      </c>
      <c r="E31" t="b">
        <f t="shared" si="6"/>
        <v>1</v>
      </c>
      <c r="F31">
        <f t="shared" si="8"/>
        <v>1</v>
      </c>
      <c r="G31">
        <f t="shared" si="9"/>
        <v>0</v>
      </c>
      <c r="H31">
        <f t="shared" si="10"/>
        <v>0</v>
      </c>
      <c r="I31">
        <f>SUM($H$2:H31)+SUM($G$2:G31)</f>
        <v>-32.000000000002728</v>
      </c>
      <c r="J31">
        <f t="shared" si="1"/>
        <v>9967.9999999999964</v>
      </c>
      <c r="K31">
        <f t="shared" si="3"/>
        <v>0</v>
      </c>
      <c r="L31">
        <f t="shared" si="4"/>
        <v>0.9967999999999998</v>
      </c>
      <c r="M31">
        <f t="shared" si="2"/>
        <v>0.99679999999999969</v>
      </c>
    </row>
    <row r="32" spans="1:13" x14ac:dyDescent="0.3">
      <c r="A32" s="3">
        <v>43938.415972222225</v>
      </c>
      <c r="B32" s="4">
        <v>3840.8</v>
      </c>
      <c r="C32">
        <f t="shared" si="5"/>
        <v>3839.9199999999996</v>
      </c>
      <c r="D32">
        <f t="shared" si="7"/>
        <v>3835.3700000000003</v>
      </c>
      <c r="E32" t="b">
        <f t="shared" si="6"/>
        <v>1</v>
      </c>
      <c r="F32">
        <f t="shared" si="8"/>
        <v>1</v>
      </c>
      <c r="G32">
        <f t="shared" si="9"/>
        <v>0</v>
      </c>
      <c r="H32">
        <f t="shared" si="10"/>
        <v>6.000000000003638</v>
      </c>
      <c r="I32">
        <f>SUM($H$2:H32)+SUM($G$2:G32)</f>
        <v>-25.999999999999091</v>
      </c>
      <c r="J32">
        <f t="shared" si="1"/>
        <v>9974</v>
      </c>
      <c r="K32">
        <f t="shared" si="3"/>
        <v>6.0192616372428177E-4</v>
      </c>
      <c r="L32">
        <f t="shared" si="4"/>
        <v>0.99740000000000006</v>
      </c>
      <c r="M32">
        <f t="shared" si="2"/>
        <v>0.99739999999999995</v>
      </c>
    </row>
    <row r="33" spans="1:13" x14ac:dyDescent="0.3">
      <c r="A33" s="3">
        <v>43938.416666666664</v>
      </c>
      <c r="B33" s="4">
        <v>3836.6</v>
      </c>
      <c r="C33">
        <f t="shared" si="5"/>
        <v>3839.6399999999994</v>
      </c>
      <c r="D33">
        <f t="shared" si="7"/>
        <v>3835.8900000000008</v>
      </c>
      <c r="E33" t="b">
        <f t="shared" si="6"/>
        <v>1</v>
      </c>
      <c r="F33">
        <f t="shared" si="8"/>
        <v>1</v>
      </c>
      <c r="G33">
        <f t="shared" si="9"/>
        <v>0</v>
      </c>
      <c r="H33">
        <f t="shared" si="10"/>
        <v>-42.000000000002728</v>
      </c>
      <c r="I33">
        <f>SUM($H$2:H33)+SUM($G$2:G33)</f>
        <v>-68.000000000001819</v>
      </c>
      <c r="J33">
        <f t="shared" si="1"/>
        <v>9931.9999999999982</v>
      </c>
      <c r="K33">
        <f t="shared" si="3"/>
        <v>-4.2109484660118124E-3</v>
      </c>
      <c r="L33">
        <f t="shared" si="4"/>
        <v>0.99319999999999997</v>
      </c>
      <c r="M33">
        <f t="shared" si="2"/>
        <v>0.99319999999999986</v>
      </c>
    </row>
    <row r="34" spans="1:13" x14ac:dyDescent="0.3">
      <c r="A34" s="3">
        <v>43938.417361111111</v>
      </c>
      <c r="B34" s="4">
        <v>3830.2</v>
      </c>
      <c r="C34">
        <f t="shared" si="5"/>
        <v>3837.6</v>
      </c>
      <c r="D34">
        <f t="shared" si="7"/>
        <v>3836.15</v>
      </c>
      <c r="E34" t="b">
        <f t="shared" si="6"/>
        <v>1</v>
      </c>
      <c r="F34">
        <f t="shared" si="8"/>
        <v>1</v>
      </c>
      <c r="G34">
        <f t="shared" si="9"/>
        <v>0</v>
      </c>
      <c r="H34">
        <f t="shared" si="10"/>
        <v>-64.000000000000909</v>
      </c>
      <c r="I34">
        <f>SUM($H$2:H34)+SUM($G$2:G34)</f>
        <v>-132.00000000000273</v>
      </c>
      <c r="J34">
        <f t="shared" si="1"/>
        <v>9867.9999999999964</v>
      </c>
      <c r="K34">
        <f t="shared" si="3"/>
        <v>-6.4438179621427536E-3</v>
      </c>
      <c r="L34">
        <f t="shared" si="4"/>
        <v>0.98679999999999979</v>
      </c>
      <c r="M34">
        <f t="shared" si="2"/>
        <v>0.98679999999999968</v>
      </c>
    </row>
    <row r="35" spans="1:13" x14ac:dyDescent="0.3">
      <c r="A35" s="3">
        <v>43938.418055555558</v>
      </c>
      <c r="B35" s="4">
        <v>3834.6</v>
      </c>
      <c r="C35">
        <f t="shared" si="5"/>
        <v>3836.4799999999996</v>
      </c>
      <c r="D35">
        <f t="shared" si="7"/>
        <v>3836.7</v>
      </c>
      <c r="E35" t="b">
        <f t="shared" si="6"/>
        <v>0</v>
      </c>
      <c r="F35">
        <f t="shared" si="8"/>
        <v>-1</v>
      </c>
      <c r="G35">
        <f t="shared" si="9"/>
        <v>88.000000000001819</v>
      </c>
      <c r="H35">
        <f t="shared" si="10"/>
        <v>-44.000000000000909</v>
      </c>
      <c r="I35">
        <f>SUM($H$2:H35)+SUM($G$2:G35)</f>
        <v>-88.000000000001819</v>
      </c>
      <c r="J35">
        <f t="shared" si="1"/>
        <v>9911.9999999999982</v>
      </c>
      <c r="K35">
        <f t="shared" si="3"/>
        <v>4.458856911228398E-3</v>
      </c>
      <c r="L35">
        <f t="shared" si="4"/>
        <v>0.99120000000000008</v>
      </c>
      <c r="M35">
        <f t="shared" si="2"/>
        <v>0.99119999999999986</v>
      </c>
    </row>
    <row r="36" spans="1:13" x14ac:dyDescent="0.3">
      <c r="A36" s="3">
        <v>43938.418749999997</v>
      </c>
      <c r="B36" s="4">
        <v>3843.2</v>
      </c>
      <c r="C36">
        <f t="shared" si="5"/>
        <v>3837.0799999999995</v>
      </c>
      <c r="D36">
        <f t="shared" si="7"/>
        <v>3837.63</v>
      </c>
      <c r="E36" t="b">
        <f t="shared" si="6"/>
        <v>0</v>
      </c>
      <c r="F36">
        <f t="shared" si="8"/>
        <v>-1</v>
      </c>
      <c r="G36">
        <f t="shared" si="9"/>
        <v>0</v>
      </c>
      <c r="H36">
        <f t="shared" si="10"/>
        <v>-85.999999999999091</v>
      </c>
      <c r="I36">
        <f>SUM($H$2:H36)+SUM($G$2:G36)</f>
        <v>-174.00000000000091</v>
      </c>
      <c r="J36">
        <f t="shared" si="1"/>
        <v>9826</v>
      </c>
      <c r="K36">
        <f t="shared" si="3"/>
        <v>-8.6763518966906979E-3</v>
      </c>
      <c r="L36">
        <f t="shared" si="4"/>
        <v>0.98260000000000025</v>
      </c>
      <c r="M36">
        <f t="shared" si="2"/>
        <v>0.98260000000000003</v>
      </c>
    </row>
    <row r="37" spans="1:13" x14ac:dyDescent="0.3">
      <c r="A37" s="3">
        <v>43938.419444444444</v>
      </c>
      <c r="B37" s="4">
        <v>3842</v>
      </c>
      <c r="C37">
        <f t="shared" si="5"/>
        <v>3837.3199999999997</v>
      </c>
      <c r="D37">
        <f t="shared" si="7"/>
        <v>3838.4299999999994</v>
      </c>
      <c r="E37" t="b">
        <f t="shared" si="6"/>
        <v>0</v>
      </c>
      <c r="F37">
        <f t="shared" si="8"/>
        <v>-1</v>
      </c>
      <c r="G37">
        <f t="shared" si="9"/>
        <v>0</v>
      </c>
      <c r="H37">
        <f t="shared" si="10"/>
        <v>11.999999999998181</v>
      </c>
      <c r="I37">
        <f>SUM($H$2:H37)+SUM($G$2:G37)</f>
        <v>-162.00000000000273</v>
      </c>
      <c r="J37">
        <f t="shared" si="1"/>
        <v>9837.9999999999964</v>
      </c>
      <c r="K37">
        <f t="shared" si="3"/>
        <v>1.2212497455725995E-3</v>
      </c>
      <c r="L37">
        <f t="shared" si="4"/>
        <v>0.9837999999999999</v>
      </c>
      <c r="M37">
        <f t="shared" si="2"/>
        <v>0.98379999999999967</v>
      </c>
    </row>
    <row r="38" spans="1:13" x14ac:dyDescent="0.3">
      <c r="A38" s="3">
        <v>43938.420138888891</v>
      </c>
      <c r="B38" s="4">
        <v>3841.6</v>
      </c>
      <c r="C38">
        <f t="shared" si="5"/>
        <v>3838.3199999999997</v>
      </c>
      <c r="D38">
        <f t="shared" si="7"/>
        <v>3839.16</v>
      </c>
      <c r="E38" t="b">
        <f t="shared" si="6"/>
        <v>0</v>
      </c>
      <c r="F38">
        <f t="shared" si="8"/>
        <v>-1</v>
      </c>
      <c r="G38">
        <f t="shared" si="9"/>
        <v>0</v>
      </c>
      <c r="H38">
        <f t="shared" si="10"/>
        <v>4.0000000000009095</v>
      </c>
      <c r="I38">
        <f>SUM($H$2:H38)+SUM($G$2:G38)</f>
        <v>-158.00000000000182</v>
      </c>
      <c r="J38">
        <f t="shared" si="1"/>
        <v>9841.9999999999982</v>
      </c>
      <c r="K38">
        <f t="shared" si="3"/>
        <v>4.0658670461494415E-4</v>
      </c>
      <c r="L38">
        <f t="shared" si="4"/>
        <v>0.98420000000000019</v>
      </c>
      <c r="M38">
        <f t="shared" si="2"/>
        <v>0.98419999999999985</v>
      </c>
    </row>
    <row r="39" spans="1:13" x14ac:dyDescent="0.3">
      <c r="A39" s="3">
        <v>43938.42083333333</v>
      </c>
      <c r="B39" s="4">
        <v>3844.2</v>
      </c>
      <c r="C39">
        <f t="shared" si="5"/>
        <v>3841.12</v>
      </c>
      <c r="D39">
        <f t="shared" si="7"/>
        <v>3839.66</v>
      </c>
      <c r="E39" t="b">
        <f t="shared" si="6"/>
        <v>1</v>
      </c>
      <c r="F39">
        <f t="shared" si="8"/>
        <v>1</v>
      </c>
      <c r="G39">
        <f t="shared" si="9"/>
        <v>-51.999999999998181</v>
      </c>
      <c r="H39">
        <f t="shared" si="10"/>
        <v>25.999999999999091</v>
      </c>
      <c r="I39">
        <f>SUM($H$2:H39)+SUM($G$2:G39)</f>
        <v>-184.00000000000091</v>
      </c>
      <c r="J39">
        <f t="shared" si="1"/>
        <v>9816</v>
      </c>
      <c r="K39">
        <f t="shared" si="3"/>
        <v>-2.6417394838445627E-3</v>
      </c>
      <c r="L39">
        <f t="shared" si="4"/>
        <v>0.98160000000000036</v>
      </c>
      <c r="M39">
        <f t="shared" si="2"/>
        <v>0.98160000000000003</v>
      </c>
    </row>
    <row r="40" spans="1:13" x14ac:dyDescent="0.3">
      <c r="A40" s="3">
        <v>43938.421527777777</v>
      </c>
      <c r="B40" s="4">
        <v>3842.6</v>
      </c>
      <c r="C40">
        <f t="shared" si="5"/>
        <v>3842.72</v>
      </c>
      <c r="D40">
        <f t="shared" si="7"/>
        <v>3839.85</v>
      </c>
      <c r="E40" t="b">
        <f t="shared" si="6"/>
        <v>1</v>
      </c>
      <c r="F40">
        <f t="shared" si="8"/>
        <v>1</v>
      </c>
      <c r="G40">
        <f t="shared" si="9"/>
        <v>0</v>
      </c>
      <c r="H40">
        <f t="shared" si="10"/>
        <v>-15.999999999999091</v>
      </c>
      <c r="I40">
        <f>SUM($H$2:H40)+SUM($G$2:G40)</f>
        <v>-200</v>
      </c>
      <c r="J40">
        <f t="shared" si="1"/>
        <v>9800</v>
      </c>
      <c r="K40">
        <f t="shared" si="3"/>
        <v>-1.6299918500407497E-3</v>
      </c>
      <c r="L40">
        <f t="shared" si="4"/>
        <v>0.98000000000000032</v>
      </c>
      <c r="M40">
        <f t="shared" si="2"/>
        <v>0.98</v>
      </c>
    </row>
    <row r="41" spans="1:13" x14ac:dyDescent="0.3">
      <c r="A41" s="3">
        <v>43938.422222222223</v>
      </c>
      <c r="B41" s="4">
        <v>3842.4</v>
      </c>
      <c r="C41">
        <f t="shared" si="5"/>
        <v>3842.56</v>
      </c>
      <c r="D41">
        <f t="shared" si="7"/>
        <v>3839.7999999999993</v>
      </c>
      <c r="E41" t="b">
        <f t="shared" si="6"/>
        <v>1</v>
      </c>
      <c r="F41">
        <f t="shared" si="8"/>
        <v>1</v>
      </c>
      <c r="G41">
        <f t="shared" si="9"/>
        <v>0</v>
      </c>
      <c r="H41">
        <f t="shared" si="10"/>
        <v>-1.999999999998181</v>
      </c>
      <c r="I41">
        <f>SUM($H$2:H41)+SUM($G$2:G41)</f>
        <v>-201.99999999999818</v>
      </c>
      <c r="J41">
        <f t="shared" si="1"/>
        <v>9798.0000000000018</v>
      </c>
      <c r="K41">
        <f t="shared" si="3"/>
        <v>-2.0408163265287562E-4</v>
      </c>
      <c r="L41">
        <f t="shared" si="4"/>
        <v>0.97980000000000056</v>
      </c>
      <c r="M41">
        <f t="shared" si="2"/>
        <v>0.97980000000000023</v>
      </c>
    </row>
    <row r="42" spans="1:13" x14ac:dyDescent="0.3">
      <c r="A42" s="3">
        <v>43938.42291666667</v>
      </c>
      <c r="B42" s="4">
        <v>3840.8</v>
      </c>
      <c r="C42">
        <f t="shared" si="5"/>
        <v>3842.3199999999997</v>
      </c>
      <c r="D42">
        <f t="shared" si="7"/>
        <v>3839.7899999999995</v>
      </c>
      <c r="E42" t="b">
        <f t="shared" si="6"/>
        <v>1</v>
      </c>
      <c r="F42">
        <f t="shared" si="8"/>
        <v>1</v>
      </c>
      <c r="G42">
        <f t="shared" si="9"/>
        <v>0</v>
      </c>
      <c r="H42">
        <f t="shared" si="10"/>
        <v>-15.999999999999091</v>
      </c>
      <c r="I42">
        <f>SUM($H$2:H42)+SUM($G$2:G42)</f>
        <v>-217.99999999999727</v>
      </c>
      <c r="J42">
        <f t="shared" si="1"/>
        <v>9782.0000000000036</v>
      </c>
      <c r="K42">
        <f t="shared" si="3"/>
        <v>-1.6329863237393527E-3</v>
      </c>
      <c r="L42">
        <f t="shared" si="4"/>
        <v>0.97820000000000074</v>
      </c>
      <c r="M42">
        <f t="shared" si="2"/>
        <v>0.9782000000000004</v>
      </c>
    </row>
    <row r="43" spans="1:13" x14ac:dyDescent="0.3">
      <c r="A43" s="3">
        <v>43938.423611111109</v>
      </c>
      <c r="B43" s="4">
        <v>3843.6</v>
      </c>
      <c r="C43">
        <f t="shared" si="5"/>
        <v>3842.72</v>
      </c>
      <c r="D43">
        <f t="shared" si="7"/>
        <v>3839.9900000000002</v>
      </c>
      <c r="E43" t="b">
        <f t="shared" si="6"/>
        <v>1</v>
      </c>
      <c r="F43">
        <f t="shared" si="8"/>
        <v>1</v>
      </c>
      <c r="G43">
        <f t="shared" si="9"/>
        <v>0</v>
      </c>
      <c r="H43">
        <f t="shared" si="10"/>
        <v>27.999999999997272</v>
      </c>
      <c r="I43">
        <f>SUM($H$2:H43)+SUM($G$2:G43)</f>
        <v>-190</v>
      </c>
      <c r="J43">
        <f t="shared" si="1"/>
        <v>9810</v>
      </c>
      <c r="K43">
        <f t="shared" si="3"/>
        <v>2.8624003271310928E-3</v>
      </c>
      <c r="L43">
        <f t="shared" si="4"/>
        <v>0.98100000000000043</v>
      </c>
      <c r="M43">
        <f t="shared" si="2"/>
        <v>0.98099999999999998</v>
      </c>
    </row>
    <row r="44" spans="1:13" x14ac:dyDescent="0.3">
      <c r="A44" s="3">
        <v>43938.424305555556</v>
      </c>
      <c r="B44" s="4">
        <v>3845</v>
      </c>
      <c r="C44">
        <f t="shared" si="5"/>
        <v>3842.88</v>
      </c>
      <c r="D44">
        <f t="shared" si="7"/>
        <v>3840.2299999999996</v>
      </c>
      <c r="E44" t="b">
        <f t="shared" si="6"/>
        <v>1</v>
      </c>
      <c r="F44">
        <f t="shared" si="8"/>
        <v>1</v>
      </c>
      <c r="G44">
        <f t="shared" si="9"/>
        <v>0</v>
      </c>
      <c r="H44">
        <f t="shared" si="10"/>
        <v>14.000000000000909</v>
      </c>
      <c r="I44">
        <f>SUM($H$2:H44)+SUM($G$2:G44)</f>
        <v>-175.99999999999909</v>
      </c>
      <c r="J44">
        <f t="shared" si="1"/>
        <v>9824</v>
      </c>
      <c r="K44">
        <f t="shared" si="3"/>
        <v>1.4271151885830785E-3</v>
      </c>
      <c r="L44">
        <f t="shared" si="4"/>
        <v>0.9824000000000005</v>
      </c>
      <c r="M44">
        <f t="shared" si="2"/>
        <v>0.98240000000000005</v>
      </c>
    </row>
    <row r="45" spans="1:13" x14ac:dyDescent="0.3">
      <c r="A45" s="3">
        <v>43938.425000000003</v>
      </c>
      <c r="B45" s="4">
        <v>3841.2</v>
      </c>
      <c r="C45">
        <f t="shared" si="5"/>
        <v>3842.6</v>
      </c>
      <c r="D45">
        <f t="shared" si="7"/>
        <v>3840.1699999999996</v>
      </c>
      <c r="E45" t="b">
        <f t="shared" si="6"/>
        <v>1</v>
      </c>
      <c r="F45">
        <f t="shared" si="8"/>
        <v>1</v>
      </c>
      <c r="G45">
        <f t="shared" si="9"/>
        <v>0</v>
      </c>
      <c r="H45">
        <f t="shared" si="10"/>
        <v>-38.000000000001819</v>
      </c>
      <c r="I45">
        <f>SUM($H$2:H45)+SUM($G$2:G45)</f>
        <v>-214.00000000000091</v>
      </c>
      <c r="J45">
        <f t="shared" si="1"/>
        <v>9786</v>
      </c>
      <c r="K45">
        <f t="shared" si="3"/>
        <v>-3.8680781758957655E-3</v>
      </c>
      <c r="L45">
        <f t="shared" si="4"/>
        <v>0.97860000000000047</v>
      </c>
      <c r="M45">
        <f t="shared" si="2"/>
        <v>0.97860000000000003</v>
      </c>
    </row>
    <row r="46" spans="1:13" x14ac:dyDescent="0.3">
      <c r="A46" s="3">
        <v>43938.425694444442</v>
      </c>
      <c r="B46" s="4">
        <v>3843.4</v>
      </c>
      <c r="C46">
        <f t="shared" si="5"/>
        <v>3842.8</v>
      </c>
      <c r="D46">
        <f t="shared" si="7"/>
        <v>3840.4199999999992</v>
      </c>
      <c r="E46" t="b">
        <f t="shared" si="6"/>
        <v>1</v>
      </c>
      <c r="F46">
        <f t="shared" si="8"/>
        <v>1</v>
      </c>
      <c r="G46">
        <f t="shared" si="9"/>
        <v>0</v>
      </c>
      <c r="H46">
        <f t="shared" si="10"/>
        <v>22.000000000002728</v>
      </c>
      <c r="I46">
        <f>SUM($H$2:H46)+SUM($G$2:G46)</f>
        <v>-191.99999999999818</v>
      </c>
      <c r="J46">
        <f t="shared" si="1"/>
        <v>9808.0000000000018</v>
      </c>
      <c r="K46">
        <f t="shared" si="3"/>
        <v>2.2481095442470692E-3</v>
      </c>
      <c r="L46">
        <f t="shared" si="4"/>
        <v>0.98080000000000067</v>
      </c>
      <c r="M46">
        <f t="shared" si="2"/>
        <v>0.98080000000000023</v>
      </c>
    </row>
    <row r="47" spans="1:13" x14ac:dyDescent="0.3">
      <c r="A47" s="3">
        <v>43938.426388888889</v>
      </c>
      <c r="B47" s="4">
        <v>3843.2</v>
      </c>
      <c r="C47">
        <f t="shared" si="5"/>
        <v>3843.2799999999997</v>
      </c>
      <c r="D47">
        <f t="shared" si="7"/>
        <v>3840.7099999999991</v>
      </c>
      <c r="E47" t="b">
        <f t="shared" si="6"/>
        <v>1</v>
      </c>
      <c r="F47">
        <f t="shared" si="8"/>
        <v>1</v>
      </c>
      <c r="G47">
        <f t="shared" si="9"/>
        <v>0</v>
      </c>
      <c r="H47">
        <f t="shared" si="10"/>
        <v>-2.0000000000027285</v>
      </c>
      <c r="I47">
        <f>SUM($H$2:H47)+SUM($G$2:G47)</f>
        <v>-194.00000000000091</v>
      </c>
      <c r="J47">
        <f t="shared" si="1"/>
        <v>9806</v>
      </c>
      <c r="K47">
        <f t="shared" si="3"/>
        <v>-2.0391517128892932E-4</v>
      </c>
      <c r="L47">
        <f t="shared" si="4"/>
        <v>0.98060000000000047</v>
      </c>
      <c r="M47">
        <f t="shared" si="2"/>
        <v>0.98060000000000003</v>
      </c>
    </row>
    <row r="48" spans="1:13" x14ac:dyDescent="0.3">
      <c r="A48" s="3">
        <v>43938.436805555553</v>
      </c>
      <c r="B48" s="4">
        <v>3846.6</v>
      </c>
      <c r="C48">
        <f t="shared" si="5"/>
        <v>3843.8799999999997</v>
      </c>
      <c r="D48">
        <f t="shared" si="7"/>
        <v>3841.1399999999994</v>
      </c>
      <c r="E48" t="b">
        <f t="shared" si="6"/>
        <v>1</v>
      </c>
      <c r="F48">
        <f t="shared" si="8"/>
        <v>1</v>
      </c>
      <c r="G48">
        <f t="shared" si="9"/>
        <v>0</v>
      </c>
      <c r="H48">
        <f t="shared" si="10"/>
        <v>34.000000000000909</v>
      </c>
      <c r="I48">
        <f>SUM($H$2:H48)+SUM($G$2:G48)</f>
        <v>-160</v>
      </c>
      <c r="J48">
        <f t="shared" si="1"/>
        <v>9840</v>
      </c>
      <c r="K48">
        <f t="shared" si="3"/>
        <v>3.4672649398327553E-3</v>
      </c>
      <c r="L48">
        <f t="shared" si="4"/>
        <v>0.98400000000000054</v>
      </c>
      <c r="M48">
        <f t="shared" si="2"/>
        <v>0.98399999999999999</v>
      </c>
    </row>
    <row r="49" spans="1:13" x14ac:dyDescent="0.3">
      <c r="A49" s="3">
        <v>43938.4375</v>
      </c>
      <c r="B49" s="4">
        <v>3846</v>
      </c>
      <c r="C49">
        <f t="shared" si="5"/>
        <v>3844.0800000000004</v>
      </c>
      <c r="D49">
        <f t="shared" si="7"/>
        <v>3841.4200000000005</v>
      </c>
      <c r="E49" t="b">
        <f t="shared" si="6"/>
        <v>1</v>
      </c>
      <c r="F49">
        <f t="shared" si="8"/>
        <v>1</v>
      </c>
      <c r="G49">
        <f t="shared" si="9"/>
        <v>0</v>
      </c>
      <c r="H49">
        <f t="shared" si="10"/>
        <v>-5.9999999999990905</v>
      </c>
      <c r="I49">
        <f>SUM($H$2:H49)+SUM($G$2:G49)</f>
        <v>-165.99999999999909</v>
      </c>
      <c r="J49">
        <f t="shared" si="1"/>
        <v>9834</v>
      </c>
      <c r="K49">
        <f t="shared" si="3"/>
        <v>-6.0975609756097561E-4</v>
      </c>
      <c r="L49">
        <f t="shared" si="4"/>
        <v>0.9834000000000005</v>
      </c>
      <c r="M49">
        <f t="shared" si="2"/>
        <v>0.98340000000000005</v>
      </c>
    </row>
    <row r="50" spans="1:13" x14ac:dyDescent="0.3">
      <c r="A50" s="3">
        <v>43938.438194444447</v>
      </c>
      <c r="B50" s="4">
        <v>3847.2</v>
      </c>
      <c r="C50">
        <f t="shared" si="5"/>
        <v>3845.28</v>
      </c>
      <c r="D50">
        <f t="shared" si="7"/>
        <v>3841.7699999999995</v>
      </c>
      <c r="E50" t="b">
        <f t="shared" si="6"/>
        <v>1</v>
      </c>
      <c r="F50">
        <f t="shared" si="8"/>
        <v>1</v>
      </c>
      <c r="G50">
        <f t="shared" si="9"/>
        <v>0</v>
      </c>
      <c r="H50">
        <f t="shared" si="10"/>
        <v>11.999999999998181</v>
      </c>
      <c r="I50">
        <f>SUM($H$2:H50)+SUM($G$2:G50)</f>
        <v>-154.00000000000091</v>
      </c>
      <c r="J50">
        <f t="shared" si="1"/>
        <v>9846</v>
      </c>
      <c r="K50">
        <f t="shared" si="3"/>
        <v>1.2202562538133007E-3</v>
      </c>
      <c r="L50">
        <f t="shared" si="4"/>
        <v>0.98460000000000047</v>
      </c>
      <c r="M50">
        <f t="shared" si="2"/>
        <v>0.98460000000000003</v>
      </c>
    </row>
    <row r="51" spans="1:13" x14ac:dyDescent="0.3">
      <c r="A51" s="3">
        <v>43938.438888888886</v>
      </c>
      <c r="B51" s="4">
        <v>3850</v>
      </c>
      <c r="C51">
        <f t="shared" si="5"/>
        <v>3846.6</v>
      </c>
      <c r="D51">
        <f t="shared" si="7"/>
        <v>3842.2599999999998</v>
      </c>
      <c r="E51" t="b">
        <f t="shared" si="6"/>
        <v>1</v>
      </c>
      <c r="F51">
        <f t="shared" si="8"/>
        <v>1</v>
      </c>
      <c r="G51">
        <f t="shared" si="9"/>
        <v>0</v>
      </c>
      <c r="H51">
        <f t="shared" si="10"/>
        <v>28.000000000001819</v>
      </c>
      <c r="I51">
        <f>SUM($H$2:H51)+SUM($G$2:G51)</f>
        <v>-125.99999999999909</v>
      </c>
      <c r="J51">
        <f t="shared" si="1"/>
        <v>9874</v>
      </c>
      <c r="K51">
        <f t="shared" si="3"/>
        <v>2.8437944342880358E-3</v>
      </c>
      <c r="L51">
        <f t="shared" si="4"/>
        <v>0.9874000000000005</v>
      </c>
      <c r="M51">
        <f t="shared" si="2"/>
        <v>0.98740000000000006</v>
      </c>
    </row>
    <row r="52" spans="1:13" x14ac:dyDescent="0.3">
      <c r="A52" s="3">
        <v>43938.439583333333</v>
      </c>
      <c r="B52" s="4">
        <v>3847</v>
      </c>
      <c r="C52">
        <f t="shared" si="5"/>
        <v>3847.3599999999997</v>
      </c>
      <c r="D52">
        <f t="shared" si="7"/>
        <v>3842.5699999999997</v>
      </c>
      <c r="E52" t="b">
        <f t="shared" si="6"/>
        <v>1</v>
      </c>
      <c r="F52">
        <f t="shared" si="8"/>
        <v>1</v>
      </c>
      <c r="G52">
        <f t="shared" si="9"/>
        <v>0</v>
      </c>
      <c r="H52">
        <f t="shared" si="10"/>
        <v>-30</v>
      </c>
      <c r="I52">
        <f>SUM($H$2:H52)+SUM($G$2:G52)</f>
        <v>-155.99999999999909</v>
      </c>
      <c r="J52">
        <f t="shared" si="1"/>
        <v>9844</v>
      </c>
      <c r="K52">
        <f t="shared" si="3"/>
        <v>-3.0382823577071094E-3</v>
      </c>
      <c r="L52">
        <f t="shared" si="4"/>
        <v>0.9844000000000005</v>
      </c>
      <c r="M52">
        <f t="shared" si="2"/>
        <v>0.98440000000000005</v>
      </c>
    </row>
    <row r="53" spans="1:13" x14ac:dyDescent="0.3">
      <c r="A53" s="3">
        <v>43938.44027777778</v>
      </c>
      <c r="B53" s="4">
        <v>3846.4</v>
      </c>
      <c r="C53">
        <f t="shared" si="5"/>
        <v>3847.3200000000006</v>
      </c>
      <c r="D53">
        <f t="shared" si="7"/>
        <v>3843.059999999999</v>
      </c>
      <c r="E53" t="b">
        <f t="shared" si="6"/>
        <v>1</v>
      </c>
      <c r="F53">
        <f t="shared" si="8"/>
        <v>1</v>
      </c>
      <c r="G53">
        <f t="shared" si="9"/>
        <v>0</v>
      </c>
      <c r="H53">
        <f t="shared" si="10"/>
        <v>-5.9999999999990905</v>
      </c>
      <c r="I53">
        <f>SUM($H$2:H53)+SUM($G$2:G53)</f>
        <v>-161.99999999999818</v>
      </c>
      <c r="J53">
        <f t="shared" si="1"/>
        <v>9838.0000000000018</v>
      </c>
      <c r="K53">
        <f t="shared" si="3"/>
        <v>-6.095083299469912E-4</v>
      </c>
      <c r="L53">
        <f t="shared" si="4"/>
        <v>0.98380000000000067</v>
      </c>
      <c r="M53">
        <f t="shared" si="2"/>
        <v>0.98380000000000023</v>
      </c>
    </row>
    <row r="54" spans="1:13" x14ac:dyDescent="0.3">
      <c r="A54" s="3">
        <v>43938.440972222219</v>
      </c>
      <c r="B54" s="4">
        <v>3846.2</v>
      </c>
      <c r="C54">
        <f t="shared" si="5"/>
        <v>3847.3599999999997</v>
      </c>
      <c r="D54">
        <f t="shared" si="7"/>
        <v>3843.8599999999992</v>
      </c>
      <c r="E54" t="b">
        <f t="shared" si="6"/>
        <v>1</v>
      </c>
      <c r="F54">
        <f t="shared" si="8"/>
        <v>1</v>
      </c>
      <c r="G54">
        <f t="shared" si="9"/>
        <v>0</v>
      </c>
      <c r="H54">
        <f t="shared" si="10"/>
        <v>-2.0000000000027285</v>
      </c>
      <c r="I54">
        <f>SUM($H$2:H54)+SUM($G$2:G54)</f>
        <v>-164.00000000000091</v>
      </c>
      <c r="J54">
        <f t="shared" si="1"/>
        <v>9836</v>
      </c>
      <c r="K54">
        <f t="shared" si="3"/>
        <v>-2.0329335230756439E-4</v>
      </c>
      <c r="L54">
        <f t="shared" si="4"/>
        <v>0.98360000000000058</v>
      </c>
      <c r="M54">
        <f t="shared" si="2"/>
        <v>0.98360000000000003</v>
      </c>
    </row>
    <row r="55" spans="1:13" x14ac:dyDescent="0.3">
      <c r="A55" s="3">
        <v>43938.441666666666</v>
      </c>
      <c r="B55" s="4">
        <v>3845</v>
      </c>
      <c r="C55">
        <f t="shared" si="5"/>
        <v>3846.9199999999996</v>
      </c>
      <c r="D55">
        <f t="shared" si="7"/>
        <v>3844.3799999999987</v>
      </c>
      <c r="E55" t="b">
        <f t="shared" si="6"/>
        <v>1</v>
      </c>
      <c r="F55">
        <f t="shared" si="8"/>
        <v>1</v>
      </c>
      <c r="G55">
        <f t="shared" si="9"/>
        <v>0</v>
      </c>
      <c r="H55">
        <f t="shared" si="10"/>
        <v>-11.999999999998181</v>
      </c>
      <c r="I55">
        <f>SUM($H$2:H55)+SUM($G$2:G55)</f>
        <v>-175.99999999999909</v>
      </c>
      <c r="J55">
        <f t="shared" si="1"/>
        <v>9824</v>
      </c>
      <c r="K55">
        <f t="shared" si="3"/>
        <v>-1.2200081333875558E-3</v>
      </c>
      <c r="L55">
        <f t="shared" si="4"/>
        <v>0.98240000000000061</v>
      </c>
      <c r="M55">
        <f t="shared" si="2"/>
        <v>0.98240000000000005</v>
      </c>
    </row>
    <row r="56" spans="1:13" x14ac:dyDescent="0.3">
      <c r="A56" s="3">
        <v>43938.442361111112</v>
      </c>
      <c r="B56" s="4">
        <v>3843.6</v>
      </c>
      <c r="C56">
        <f t="shared" si="5"/>
        <v>3845.6399999999994</v>
      </c>
      <c r="D56">
        <f t="shared" si="7"/>
        <v>3844.4</v>
      </c>
      <c r="E56" t="b">
        <f t="shared" si="6"/>
        <v>1</v>
      </c>
      <c r="F56">
        <f t="shared" si="8"/>
        <v>1</v>
      </c>
      <c r="G56">
        <f t="shared" si="9"/>
        <v>0</v>
      </c>
      <c r="H56">
        <f t="shared" si="10"/>
        <v>-14.000000000000909</v>
      </c>
      <c r="I56">
        <f>SUM($H$2:H56)+SUM($G$2:G56)</f>
        <v>-190</v>
      </c>
      <c r="J56">
        <f t="shared" si="1"/>
        <v>9810</v>
      </c>
      <c r="K56">
        <f t="shared" si="3"/>
        <v>-1.4250814332247557E-3</v>
      </c>
      <c r="L56">
        <f t="shared" si="4"/>
        <v>0.98100000000000065</v>
      </c>
      <c r="M56">
        <f t="shared" si="2"/>
        <v>0.98099999999999998</v>
      </c>
    </row>
    <row r="57" spans="1:13" x14ac:dyDescent="0.3">
      <c r="A57" s="3">
        <v>43938.443055555559</v>
      </c>
      <c r="B57" s="4">
        <v>3842.8</v>
      </c>
      <c r="C57">
        <f t="shared" si="5"/>
        <v>3844.8</v>
      </c>
      <c r="D57">
        <f t="shared" si="7"/>
        <v>3844.44</v>
      </c>
      <c r="E57" t="b">
        <f t="shared" si="6"/>
        <v>1</v>
      </c>
      <c r="F57">
        <f t="shared" si="8"/>
        <v>1</v>
      </c>
      <c r="G57">
        <f t="shared" si="9"/>
        <v>0</v>
      </c>
      <c r="H57">
        <f t="shared" si="10"/>
        <v>-7.9999999999972715</v>
      </c>
      <c r="I57">
        <f>SUM($H$2:H57)+SUM($G$2:G57)</f>
        <v>-197.99999999999727</v>
      </c>
      <c r="J57">
        <f t="shared" si="1"/>
        <v>9802.0000000000036</v>
      </c>
      <c r="K57">
        <f t="shared" si="3"/>
        <v>-8.1549439347567397E-4</v>
      </c>
      <c r="L57">
        <f t="shared" si="4"/>
        <v>0.98020000000000096</v>
      </c>
      <c r="M57">
        <f t="shared" si="2"/>
        <v>0.9802000000000004</v>
      </c>
    </row>
    <row r="58" spans="1:13" x14ac:dyDescent="0.3">
      <c r="A58" s="3">
        <v>43938.443749999999</v>
      </c>
      <c r="B58" s="4">
        <v>3842.6</v>
      </c>
      <c r="C58">
        <f t="shared" si="5"/>
        <v>3844.0399999999995</v>
      </c>
      <c r="D58">
        <f t="shared" si="7"/>
        <v>3844.4900000000002</v>
      </c>
      <c r="E58" t="b">
        <f t="shared" si="6"/>
        <v>0</v>
      </c>
      <c r="F58">
        <f t="shared" si="8"/>
        <v>-1</v>
      </c>
      <c r="G58">
        <f t="shared" si="9"/>
        <v>-4.000000000005457</v>
      </c>
      <c r="H58">
        <f t="shared" si="10"/>
        <v>2.0000000000027285</v>
      </c>
      <c r="I58">
        <f>SUM($H$2:H58)+SUM($G$2:G58)</f>
        <v>-200</v>
      </c>
      <c r="J58">
        <f t="shared" si="1"/>
        <v>9800</v>
      </c>
      <c r="K58">
        <f t="shared" si="3"/>
        <v>-2.0403999183877139E-4</v>
      </c>
      <c r="L58">
        <f t="shared" si="4"/>
        <v>0.98000000000000054</v>
      </c>
      <c r="M58">
        <f t="shared" si="2"/>
        <v>0.98</v>
      </c>
    </row>
    <row r="59" spans="1:13" x14ac:dyDescent="0.3">
      <c r="A59" s="3">
        <v>43938.444444444445</v>
      </c>
      <c r="B59" s="4">
        <v>3845.2</v>
      </c>
      <c r="C59">
        <f t="shared" si="5"/>
        <v>3843.84</v>
      </c>
      <c r="D59">
        <f t="shared" si="7"/>
        <v>3844.54</v>
      </c>
      <c r="E59" t="b">
        <f t="shared" si="6"/>
        <v>0</v>
      </c>
      <c r="F59">
        <f t="shared" si="8"/>
        <v>-1</v>
      </c>
      <c r="G59">
        <f t="shared" si="9"/>
        <v>0</v>
      </c>
      <c r="H59">
        <f t="shared" si="10"/>
        <v>-25.999999999999091</v>
      </c>
      <c r="I59">
        <f>SUM($H$2:H59)+SUM($G$2:G59)</f>
        <v>-225.99999999999909</v>
      </c>
      <c r="J59">
        <f t="shared" si="1"/>
        <v>9774</v>
      </c>
      <c r="K59">
        <f t="shared" si="3"/>
        <v>-2.6530612244897961E-3</v>
      </c>
      <c r="L59">
        <f t="shared" si="4"/>
        <v>0.97740000000000049</v>
      </c>
      <c r="M59">
        <f t="shared" si="2"/>
        <v>0.97740000000000005</v>
      </c>
    </row>
    <row r="60" spans="1:13" x14ac:dyDescent="0.3">
      <c r="A60" s="3">
        <v>43938.445138888892</v>
      </c>
      <c r="B60" s="4">
        <v>3845.6</v>
      </c>
      <c r="C60">
        <f t="shared" si="5"/>
        <v>3843.96</v>
      </c>
      <c r="D60">
        <f t="shared" si="7"/>
        <v>3844.69</v>
      </c>
      <c r="E60" t="b">
        <f t="shared" si="6"/>
        <v>0</v>
      </c>
      <c r="F60">
        <f t="shared" si="8"/>
        <v>-1</v>
      </c>
      <c r="G60">
        <f t="shared" si="9"/>
        <v>0</v>
      </c>
      <c r="H60">
        <f t="shared" si="10"/>
        <v>-4.0000000000009095</v>
      </c>
      <c r="I60">
        <f>SUM($H$2:H60)+SUM($G$2:G60)</f>
        <v>-230</v>
      </c>
      <c r="J60">
        <f t="shared" si="1"/>
        <v>9770</v>
      </c>
      <c r="K60">
        <f t="shared" si="3"/>
        <v>-4.0924902803355842E-4</v>
      </c>
      <c r="L60">
        <f t="shared" si="4"/>
        <v>0.97700000000000053</v>
      </c>
      <c r="M60">
        <f t="shared" si="2"/>
        <v>0.97699999999999998</v>
      </c>
    </row>
    <row r="61" spans="1:13" x14ac:dyDescent="0.3">
      <c r="A61" s="3">
        <v>43938.445833333331</v>
      </c>
      <c r="B61" s="4">
        <v>3844.6</v>
      </c>
      <c r="C61">
        <f t="shared" si="5"/>
        <v>3844.16</v>
      </c>
      <c r="D61">
        <f t="shared" si="7"/>
        <v>3844.8000000000006</v>
      </c>
      <c r="E61" t="b">
        <f t="shared" si="6"/>
        <v>0</v>
      </c>
      <c r="F61">
        <f t="shared" si="8"/>
        <v>-1</v>
      </c>
      <c r="G61">
        <f t="shared" si="9"/>
        <v>0</v>
      </c>
      <c r="H61">
        <f t="shared" si="10"/>
        <v>10</v>
      </c>
      <c r="I61">
        <f>SUM($H$2:H61)+SUM($G$2:G61)</f>
        <v>-220</v>
      </c>
      <c r="J61">
        <f t="shared" si="1"/>
        <v>9780</v>
      </c>
      <c r="K61">
        <f t="shared" si="3"/>
        <v>1.0235414534288639E-3</v>
      </c>
      <c r="L61">
        <f t="shared" si="4"/>
        <v>0.97800000000000042</v>
      </c>
      <c r="M61">
        <f t="shared" si="2"/>
        <v>0.97799999999999998</v>
      </c>
    </row>
    <row r="62" spans="1:13" x14ac:dyDescent="0.3">
      <c r="A62" s="3">
        <v>43938.446527777778</v>
      </c>
      <c r="B62" s="4">
        <v>3844.8</v>
      </c>
      <c r="C62">
        <f t="shared" si="5"/>
        <v>3844.56</v>
      </c>
      <c r="D62">
        <f t="shared" si="7"/>
        <v>3845</v>
      </c>
      <c r="E62" t="b">
        <f t="shared" si="6"/>
        <v>0</v>
      </c>
      <c r="F62">
        <f t="shared" si="8"/>
        <v>-1</v>
      </c>
      <c r="G62">
        <f t="shared" si="9"/>
        <v>0</v>
      </c>
      <c r="H62">
        <f t="shared" si="10"/>
        <v>-2.0000000000027285</v>
      </c>
      <c r="I62">
        <f>SUM($H$2:H62)+SUM($G$2:G62)</f>
        <v>-222.00000000000273</v>
      </c>
      <c r="J62">
        <f t="shared" si="1"/>
        <v>9777.9999999999964</v>
      </c>
      <c r="K62">
        <f t="shared" si="3"/>
        <v>-2.0449897750548447E-4</v>
      </c>
      <c r="L62">
        <f t="shared" si="4"/>
        <v>0.9778</v>
      </c>
      <c r="M62">
        <f t="shared" si="2"/>
        <v>0.97779999999999967</v>
      </c>
    </row>
    <row r="63" spans="1:13" x14ac:dyDescent="0.3">
      <c r="A63" s="3">
        <v>43938.447222222225</v>
      </c>
      <c r="B63" s="4">
        <v>3843.2</v>
      </c>
      <c r="C63">
        <f t="shared" si="5"/>
        <v>3844.6800000000003</v>
      </c>
      <c r="D63">
        <f t="shared" si="7"/>
        <v>3844.9799999999996</v>
      </c>
      <c r="E63" t="b">
        <f t="shared" si="6"/>
        <v>0</v>
      </c>
      <c r="F63">
        <f t="shared" si="8"/>
        <v>-1</v>
      </c>
      <c r="G63">
        <f t="shared" si="9"/>
        <v>0</v>
      </c>
      <c r="H63">
        <f t="shared" si="10"/>
        <v>16.000000000003638</v>
      </c>
      <c r="I63">
        <f>SUM($H$2:H63)+SUM($G$2:G63)</f>
        <v>-205.99999999999909</v>
      </c>
      <c r="J63">
        <f t="shared" si="1"/>
        <v>9794</v>
      </c>
      <c r="K63">
        <f t="shared" si="3"/>
        <v>1.6363264471265743E-3</v>
      </c>
      <c r="L63">
        <f t="shared" si="4"/>
        <v>0.97940000000000038</v>
      </c>
      <c r="M63">
        <f t="shared" si="2"/>
        <v>0.97940000000000005</v>
      </c>
    </row>
    <row r="64" spans="1:13" x14ac:dyDescent="0.3">
      <c r="A64" s="3">
        <v>43938.447916666664</v>
      </c>
      <c r="B64" s="4">
        <v>3843.4</v>
      </c>
      <c r="C64">
        <f t="shared" si="5"/>
        <v>3844.3200000000006</v>
      </c>
      <c r="D64">
        <f t="shared" si="7"/>
        <v>3844.8999999999992</v>
      </c>
      <c r="E64" t="b">
        <f t="shared" si="6"/>
        <v>0</v>
      </c>
      <c r="F64">
        <f t="shared" si="8"/>
        <v>-1</v>
      </c>
      <c r="G64">
        <f t="shared" si="9"/>
        <v>0</v>
      </c>
      <c r="H64">
        <f t="shared" si="10"/>
        <v>-2.0000000000027285</v>
      </c>
      <c r="I64">
        <f>SUM($H$2:H64)+SUM($G$2:G64)</f>
        <v>-208.00000000000182</v>
      </c>
      <c r="J64">
        <f t="shared" si="1"/>
        <v>9791.9999999999982</v>
      </c>
      <c r="K64">
        <f t="shared" si="3"/>
        <v>-2.0420665713720838E-4</v>
      </c>
      <c r="L64">
        <f t="shared" si="4"/>
        <v>0.97920000000000029</v>
      </c>
      <c r="M64">
        <f t="shared" si="2"/>
        <v>0.97919999999999985</v>
      </c>
    </row>
    <row r="65" spans="1:13" x14ac:dyDescent="0.3">
      <c r="A65" s="3">
        <v>43938.448611111111</v>
      </c>
      <c r="B65" s="4">
        <v>3843.6</v>
      </c>
      <c r="C65">
        <f t="shared" si="5"/>
        <v>3843.9199999999996</v>
      </c>
      <c r="D65">
        <f t="shared" si="7"/>
        <v>3845.0199999999995</v>
      </c>
      <c r="E65" t="b">
        <f t="shared" si="6"/>
        <v>0</v>
      </c>
      <c r="F65">
        <f t="shared" si="8"/>
        <v>-1</v>
      </c>
      <c r="G65">
        <f t="shared" si="9"/>
        <v>0</v>
      </c>
      <c r="H65">
        <f t="shared" si="10"/>
        <v>-1.999999999998181</v>
      </c>
      <c r="I65">
        <f>SUM($H$2:H65)+SUM($G$2:G65)</f>
        <v>-210</v>
      </c>
      <c r="J65">
        <f t="shared" si="1"/>
        <v>9790</v>
      </c>
      <c r="K65">
        <f t="shared" si="3"/>
        <v>-2.0424836601288618E-4</v>
      </c>
      <c r="L65">
        <f t="shared" si="4"/>
        <v>0.97900000000000054</v>
      </c>
      <c r="M65">
        <f t="shared" si="2"/>
        <v>0.97899999999999998</v>
      </c>
    </row>
    <row r="66" spans="1:13" x14ac:dyDescent="0.3">
      <c r="A66" s="3">
        <v>43938.449305555558</v>
      </c>
      <c r="B66" s="4">
        <v>3843</v>
      </c>
      <c r="C66">
        <f t="shared" si="5"/>
        <v>3843.6</v>
      </c>
      <c r="D66">
        <f t="shared" si="7"/>
        <v>3845</v>
      </c>
      <c r="E66" t="b">
        <f t="shared" si="6"/>
        <v>0</v>
      </c>
      <c r="F66">
        <f t="shared" si="8"/>
        <v>-1</v>
      </c>
      <c r="G66">
        <f t="shared" si="9"/>
        <v>0</v>
      </c>
      <c r="H66">
        <f t="shared" si="10"/>
        <v>5.9999999999990905</v>
      </c>
      <c r="I66">
        <f>SUM($H$2:H66)+SUM($G$2:G66)</f>
        <v>-204.00000000000091</v>
      </c>
      <c r="J66">
        <f t="shared" si="1"/>
        <v>9796</v>
      </c>
      <c r="K66">
        <f t="shared" si="3"/>
        <v>6.1287027579162408E-4</v>
      </c>
      <c r="L66">
        <f t="shared" si="4"/>
        <v>0.97960000000000058</v>
      </c>
      <c r="M66">
        <f t="shared" si="2"/>
        <v>0.97960000000000003</v>
      </c>
    </row>
    <row r="67" spans="1:13" x14ac:dyDescent="0.3">
      <c r="A67" s="3">
        <v>43938.45</v>
      </c>
      <c r="B67" s="4">
        <v>3842.4</v>
      </c>
      <c r="C67">
        <f t="shared" si="5"/>
        <v>3843.1200000000003</v>
      </c>
      <c r="D67">
        <f t="shared" si="7"/>
        <v>3844.96</v>
      </c>
      <c r="E67" t="b">
        <f t="shared" si="6"/>
        <v>0</v>
      </c>
      <c r="F67">
        <f t="shared" si="8"/>
        <v>-1</v>
      </c>
      <c r="G67">
        <f t="shared" si="9"/>
        <v>0</v>
      </c>
      <c r="H67">
        <f t="shared" si="10"/>
        <v>5.9999999999990905</v>
      </c>
      <c r="I67">
        <f>SUM($H$2:H67)+SUM($G$2:G67)</f>
        <v>-198.00000000000182</v>
      </c>
      <c r="J67">
        <f t="shared" ref="J67:J130" si="11">10000+I67</f>
        <v>9801.9999999999982</v>
      </c>
      <c r="K67">
        <f t="shared" si="3"/>
        <v>6.1249489587568201E-4</v>
      </c>
      <c r="L67">
        <f t="shared" si="4"/>
        <v>0.9802000000000004</v>
      </c>
      <c r="M67">
        <f t="shared" ref="M67:M130" si="12">J67/$J$2</f>
        <v>0.98019999999999985</v>
      </c>
    </row>
    <row r="68" spans="1:13" x14ac:dyDescent="0.3">
      <c r="A68" s="3">
        <v>43938.450694444444</v>
      </c>
      <c r="B68" s="4">
        <v>3841.2</v>
      </c>
      <c r="C68">
        <f t="shared" si="5"/>
        <v>3842.72</v>
      </c>
      <c r="D68">
        <f t="shared" si="7"/>
        <v>3844.6899999999996</v>
      </c>
      <c r="E68" t="b">
        <f t="shared" si="6"/>
        <v>0</v>
      </c>
      <c r="F68">
        <f t="shared" si="8"/>
        <v>-1</v>
      </c>
      <c r="G68">
        <f t="shared" si="9"/>
        <v>0</v>
      </c>
      <c r="H68">
        <f t="shared" si="10"/>
        <v>12.000000000002728</v>
      </c>
      <c r="I68">
        <f>SUM($H$2:H68)+SUM($G$2:G68)</f>
        <v>-185.99999999999909</v>
      </c>
      <c r="J68">
        <f t="shared" si="11"/>
        <v>9814</v>
      </c>
      <c r="K68">
        <f t="shared" ref="K68:K131" si="13">(J68-J67)/J67</f>
        <v>1.2242399510305878E-3</v>
      </c>
      <c r="L68">
        <f t="shared" ref="L68:L131" si="14">L67*(1+K68)</f>
        <v>0.98140000000000049</v>
      </c>
      <c r="M68">
        <f t="shared" si="12"/>
        <v>0.98140000000000005</v>
      </c>
    </row>
    <row r="69" spans="1:13" x14ac:dyDescent="0.3">
      <c r="A69" s="3">
        <v>43938.451388888891</v>
      </c>
      <c r="B69" s="4">
        <v>3835.4</v>
      </c>
      <c r="C69">
        <f t="shared" si="5"/>
        <v>3841.1200000000003</v>
      </c>
      <c r="D69">
        <f t="shared" si="7"/>
        <v>3844.1599999999989</v>
      </c>
      <c r="E69" t="b">
        <f t="shared" si="6"/>
        <v>0</v>
      </c>
      <c r="F69">
        <f t="shared" si="8"/>
        <v>-1</v>
      </c>
      <c r="G69">
        <f t="shared" si="9"/>
        <v>0</v>
      </c>
      <c r="H69">
        <f t="shared" si="10"/>
        <v>57.999999999997272</v>
      </c>
      <c r="I69">
        <f>SUM($H$2:H69)+SUM($G$2:G69)</f>
        <v>-128.00000000000182</v>
      </c>
      <c r="J69">
        <f t="shared" si="11"/>
        <v>9871.9999999999982</v>
      </c>
      <c r="K69">
        <f t="shared" si="13"/>
        <v>5.9099245975135703E-3</v>
      </c>
      <c r="L69">
        <f t="shared" si="14"/>
        <v>0.9872000000000003</v>
      </c>
      <c r="M69">
        <f t="shared" si="12"/>
        <v>0.98719999999999986</v>
      </c>
    </row>
    <row r="70" spans="1:13" x14ac:dyDescent="0.3">
      <c r="A70" s="3">
        <v>43938.45208333333</v>
      </c>
      <c r="B70" s="4">
        <v>3832.6</v>
      </c>
      <c r="C70">
        <f t="shared" si="5"/>
        <v>3838.9199999999996</v>
      </c>
      <c r="D70">
        <f t="shared" si="7"/>
        <v>3843.4299999999994</v>
      </c>
      <c r="E70" t="b">
        <f t="shared" si="6"/>
        <v>0</v>
      </c>
      <c r="F70">
        <f t="shared" si="8"/>
        <v>-1</v>
      </c>
      <c r="G70">
        <f t="shared" si="9"/>
        <v>0</v>
      </c>
      <c r="H70">
        <f t="shared" si="10"/>
        <v>28.000000000001819</v>
      </c>
      <c r="I70">
        <f>SUM($H$2:H70)+SUM($G$2:G70)</f>
        <v>-100</v>
      </c>
      <c r="J70">
        <f t="shared" si="11"/>
        <v>9900</v>
      </c>
      <c r="K70">
        <f t="shared" si="13"/>
        <v>2.8363047001622593E-3</v>
      </c>
      <c r="L70">
        <f t="shared" si="14"/>
        <v>0.99000000000000055</v>
      </c>
      <c r="M70">
        <f t="shared" si="12"/>
        <v>0.99</v>
      </c>
    </row>
    <row r="71" spans="1:13" x14ac:dyDescent="0.3">
      <c r="A71" s="3">
        <v>43938.452777777777</v>
      </c>
      <c r="B71" s="4">
        <v>3834</v>
      </c>
      <c r="C71">
        <f t="shared" ref="C71:C134" si="15">AVERAGE(B67:B71)</f>
        <v>3837.12</v>
      </c>
      <c r="D71">
        <f t="shared" si="7"/>
        <v>3842.6299999999997</v>
      </c>
      <c r="E71" t="b">
        <f t="shared" si="6"/>
        <v>0</v>
      </c>
      <c r="F71">
        <f t="shared" si="8"/>
        <v>-1</v>
      </c>
      <c r="G71">
        <f t="shared" si="9"/>
        <v>0</v>
      </c>
      <c r="H71">
        <f t="shared" si="10"/>
        <v>-14.000000000000909</v>
      </c>
      <c r="I71">
        <f>SUM($H$2:H71)+SUM($G$2:G71)</f>
        <v>-114.00000000000091</v>
      </c>
      <c r="J71">
        <f t="shared" si="11"/>
        <v>9886</v>
      </c>
      <c r="K71">
        <f t="shared" si="13"/>
        <v>-1.4141414141414141E-3</v>
      </c>
      <c r="L71">
        <f t="shared" si="14"/>
        <v>0.98860000000000059</v>
      </c>
      <c r="M71">
        <f t="shared" si="12"/>
        <v>0.98860000000000003</v>
      </c>
    </row>
    <row r="72" spans="1:13" x14ac:dyDescent="0.3">
      <c r="A72" s="3">
        <v>43938.453472222223</v>
      </c>
      <c r="B72" s="4">
        <v>3835.8</v>
      </c>
      <c r="C72">
        <f t="shared" si="15"/>
        <v>3835.8</v>
      </c>
      <c r="D72">
        <f t="shared" si="7"/>
        <v>3842.0700000000006</v>
      </c>
      <c r="E72" t="b">
        <f t="shared" si="6"/>
        <v>0</v>
      </c>
      <c r="F72">
        <f t="shared" si="8"/>
        <v>-1</v>
      </c>
      <c r="G72">
        <f t="shared" si="9"/>
        <v>0</v>
      </c>
      <c r="H72">
        <f t="shared" si="10"/>
        <v>-18.000000000001819</v>
      </c>
      <c r="I72">
        <f>SUM($H$2:H72)+SUM($G$2:G72)</f>
        <v>-132.00000000000273</v>
      </c>
      <c r="J72">
        <f t="shared" si="11"/>
        <v>9867.9999999999964</v>
      </c>
      <c r="K72">
        <f t="shared" si="13"/>
        <v>-1.820756625531422E-3</v>
      </c>
      <c r="L72">
        <f t="shared" si="14"/>
        <v>0.98680000000000023</v>
      </c>
      <c r="M72">
        <f t="shared" si="12"/>
        <v>0.98679999999999968</v>
      </c>
    </row>
    <row r="73" spans="1:13" x14ac:dyDescent="0.3">
      <c r="A73" s="3">
        <v>43938.45416666667</v>
      </c>
      <c r="B73" s="4">
        <v>3838.6</v>
      </c>
      <c r="C73">
        <f t="shared" si="15"/>
        <v>3835.2799999999997</v>
      </c>
      <c r="D73">
        <f t="shared" si="7"/>
        <v>3841.6799999999994</v>
      </c>
      <c r="E73" t="b">
        <f t="shared" si="6"/>
        <v>0</v>
      </c>
      <c r="F73">
        <f t="shared" si="8"/>
        <v>-1</v>
      </c>
      <c r="G73">
        <f t="shared" si="9"/>
        <v>0</v>
      </c>
      <c r="H73">
        <f t="shared" si="10"/>
        <v>-27.999999999997272</v>
      </c>
      <c r="I73">
        <f>SUM($H$2:H73)+SUM($G$2:G73)</f>
        <v>-160</v>
      </c>
      <c r="J73">
        <f t="shared" si="11"/>
        <v>9840</v>
      </c>
      <c r="K73">
        <f t="shared" si="13"/>
        <v>-2.8374543980539493E-3</v>
      </c>
      <c r="L73">
        <f t="shared" si="14"/>
        <v>0.98400000000000065</v>
      </c>
      <c r="M73">
        <f t="shared" si="12"/>
        <v>0.98399999999999999</v>
      </c>
    </row>
    <row r="74" spans="1:13" x14ac:dyDescent="0.3">
      <c r="A74" s="3">
        <v>43938.454861111109</v>
      </c>
      <c r="B74" s="4">
        <v>3839</v>
      </c>
      <c r="C74">
        <f t="shared" si="15"/>
        <v>3836</v>
      </c>
      <c r="D74">
        <f t="shared" si="7"/>
        <v>3841.3199999999997</v>
      </c>
      <c r="E74" t="b">
        <f t="shared" si="6"/>
        <v>0</v>
      </c>
      <c r="F74">
        <f t="shared" si="8"/>
        <v>-1</v>
      </c>
      <c r="G74">
        <f t="shared" si="9"/>
        <v>0</v>
      </c>
      <c r="H74">
        <f t="shared" si="10"/>
        <v>-4.0000000000009095</v>
      </c>
      <c r="I74">
        <f>SUM($H$2:H74)+SUM($G$2:G74)</f>
        <v>-164.00000000000091</v>
      </c>
      <c r="J74">
        <f t="shared" si="11"/>
        <v>9836</v>
      </c>
      <c r="K74">
        <f t="shared" si="13"/>
        <v>-4.0650406504065041E-4</v>
      </c>
      <c r="L74">
        <f t="shared" si="14"/>
        <v>0.9836000000000007</v>
      </c>
      <c r="M74">
        <f t="shared" si="12"/>
        <v>0.98360000000000003</v>
      </c>
    </row>
    <row r="75" spans="1:13" x14ac:dyDescent="0.3">
      <c r="A75" s="3">
        <v>43938.455555555556</v>
      </c>
      <c r="B75" s="4">
        <v>3837.8</v>
      </c>
      <c r="C75">
        <f t="shared" si="15"/>
        <v>3837.04</v>
      </c>
      <c r="D75">
        <f t="shared" si="7"/>
        <v>3840.96</v>
      </c>
      <c r="E75" t="b">
        <f t="shared" si="6"/>
        <v>0</v>
      </c>
      <c r="F75">
        <f t="shared" si="8"/>
        <v>-1</v>
      </c>
      <c r="G75">
        <f t="shared" si="9"/>
        <v>0</v>
      </c>
      <c r="H75">
        <f t="shared" si="10"/>
        <v>11.999999999998181</v>
      </c>
      <c r="I75">
        <f>SUM($H$2:H75)+SUM($G$2:G75)</f>
        <v>-152.00000000000273</v>
      </c>
      <c r="J75">
        <f t="shared" si="11"/>
        <v>9847.9999999999964</v>
      </c>
      <c r="K75">
        <f t="shared" si="13"/>
        <v>1.2200081333871861E-3</v>
      </c>
      <c r="L75">
        <f t="shared" si="14"/>
        <v>0.98480000000000045</v>
      </c>
      <c r="M75">
        <f t="shared" si="12"/>
        <v>0.98479999999999968</v>
      </c>
    </row>
    <row r="76" spans="1:13" x14ac:dyDescent="0.3">
      <c r="A76" s="3">
        <v>43938.456250000003</v>
      </c>
      <c r="B76" s="4">
        <v>3835.8</v>
      </c>
      <c r="C76">
        <f t="shared" si="15"/>
        <v>3837.4</v>
      </c>
      <c r="D76">
        <f t="shared" si="7"/>
        <v>3840.5700000000006</v>
      </c>
      <c r="E76" t="b">
        <f t="shared" si="6"/>
        <v>0</v>
      </c>
      <c r="F76">
        <f t="shared" si="8"/>
        <v>-1</v>
      </c>
      <c r="G76">
        <f t="shared" si="9"/>
        <v>0</v>
      </c>
      <c r="H76">
        <f t="shared" si="10"/>
        <v>20</v>
      </c>
      <c r="I76">
        <f>SUM($H$2:H76)+SUM($G$2:G76)</f>
        <v>-132.00000000000273</v>
      </c>
      <c r="J76">
        <f t="shared" si="11"/>
        <v>9867.9999999999964</v>
      </c>
      <c r="K76">
        <f t="shared" si="13"/>
        <v>2.0308692120227464E-3</v>
      </c>
      <c r="L76">
        <f t="shared" si="14"/>
        <v>0.98680000000000045</v>
      </c>
      <c r="M76">
        <f t="shared" si="12"/>
        <v>0.98679999999999968</v>
      </c>
    </row>
    <row r="77" spans="1:13" x14ac:dyDescent="0.3">
      <c r="A77" s="3">
        <v>43938.456944444442</v>
      </c>
      <c r="B77" s="4">
        <v>3835.6</v>
      </c>
      <c r="C77">
        <f t="shared" si="15"/>
        <v>3837.3599999999997</v>
      </c>
      <c r="D77">
        <f t="shared" si="7"/>
        <v>3840.2100000000005</v>
      </c>
      <c r="E77" t="b">
        <f t="shared" si="6"/>
        <v>0</v>
      </c>
      <c r="F77">
        <f t="shared" si="8"/>
        <v>-1</v>
      </c>
      <c r="G77">
        <f t="shared" si="9"/>
        <v>0</v>
      </c>
      <c r="H77">
        <f t="shared" si="10"/>
        <v>2.0000000000027285</v>
      </c>
      <c r="I77">
        <f>SUM($H$2:H77)+SUM($G$2:G77)</f>
        <v>-130</v>
      </c>
      <c r="J77">
        <f t="shared" si="11"/>
        <v>9870</v>
      </c>
      <c r="K77">
        <f t="shared" si="13"/>
        <v>2.0267531414710566E-4</v>
      </c>
      <c r="L77">
        <f t="shared" si="14"/>
        <v>0.98700000000000077</v>
      </c>
      <c r="M77">
        <f t="shared" si="12"/>
        <v>0.98699999999999999</v>
      </c>
    </row>
    <row r="78" spans="1:13" x14ac:dyDescent="0.3">
      <c r="A78" s="3">
        <v>43938.457638888889</v>
      </c>
      <c r="B78" s="4">
        <v>3837.2</v>
      </c>
      <c r="C78">
        <f t="shared" si="15"/>
        <v>3837.0800000000004</v>
      </c>
      <c r="D78">
        <f t="shared" si="7"/>
        <v>3839.94</v>
      </c>
      <c r="E78" t="b">
        <f t="shared" si="6"/>
        <v>0</v>
      </c>
      <c r="F78">
        <f t="shared" si="8"/>
        <v>-1</v>
      </c>
      <c r="G78">
        <f t="shared" si="9"/>
        <v>0</v>
      </c>
      <c r="H78">
        <f t="shared" si="10"/>
        <v>-15.999999999999091</v>
      </c>
      <c r="I78">
        <f>SUM($H$2:H78)+SUM($G$2:G78)</f>
        <v>-145.99999999999909</v>
      </c>
      <c r="J78">
        <f t="shared" si="11"/>
        <v>9854</v>
      </c>
      <c r="K78">
        <f t="shared" si="13"/>
        <v>-1.6210739614994933E-3</v>
      </c>
      <c r="L78">
        <f t="shared" si="14"/>
        <v>0.98540000000000083</v>
      </c>
      <c r="M78">
        <f t="shared" si="12"/>
        <v>0.98540000000000005</v>
      </c>
    </row>
    <row r="79" spans="1:13" x14ac:dyDescent="0.3">
      <c r="A79" s="3">
        <v>43938.458333333336</v>
      </c>
      <c r="B79" s="4">
        <v>3836.6</v>
      </c>
      <c r="C79">
        <f t="shared" si="15"/>
        <v>3836.6</v>
      </c>
      <c r="D79">
        <f t="shared" si="7"/>
        <v>3839.5100000000007</v>
      </c>
      <c r="E79" t="b">
        <f t="shared" si="6"/>
        <v>0</v>
      </c>
      <c r="F79">
        <f t="shared" si="8"/>
        <v>-1</v>
      </c>
      <c r="G79">
        <f t="shared" si="9"/>
        <v>0</v>
      </c>
      <c r="H79">
        <f t="shared" si="10"/>
        <v>5.9999999999990905</v>
      </c>
      <c r="I79">
        <f>SUM($H$2:H79)+SUM($G$2:G79)</f>
        <v>-140</v>
      </c>
      <c r="J79">
        <f t="shared" si="11"/>
        <v>9860</v>
      </c>
      <c r="K79">
        <f t="shared" si="13"/>
        <v>6.0888979094783841E-4</v>
      </c>
      <c r="L79">
        <f t="shared" si="14"/>
        <v>0.98600000000000076</v>
      </c>
      <c r="M79">
        <f t="shared" si="12"/>
        <v>0.98599999999999999</v>
      </c>
    </row>
    <row r="80" spans="1:13" x14ac:dyDescent="0.3">
      <c r="A80" s="3">
        <v>43938.459027777775</v>
      </c>
      <c r="B80" s="4">
        <v>3839.6</v>
      </c>
      <c r="C80">
        <f t="shared" si="15"/>
        <v>3836.96</v>
      </c>
      <c r="D80">
        <f t="shared" si="7"/>
        <v>3839.2100000000005</v>
      </c>
      <c r="E80" t="b">
        <f t="shared" si="6"/>
        <v>0</v>
      </c>
      <c r="F80">
        <f t="shared" si="8"/>
        <v>-1</v>
      </c>
      <c r="G80">
        <f t="shared" si="9"/>
        <v>0</v>
      </c>
      <c r="H80">
        <f t="shared" si="10"/>
        <v>-30</v>
      </c>
      <c r="I80">
        <f>SUM($H$2:H80)+SUM($G$2:G80)</f>
        <v>-170</v>
      </c>
      <c r="J80">
        <f t="shared" si="11"/>
        <v>9830</v>
      </c>
      <c r="K80">
        <f t="shared" si="13"/>
        <v>-3.0425963488843813E-3</v>
      </c>
      <c r="L80">
        <f t="shared" si="14"/>
        <v>0.98300000000000076</v>
      </c>
      <c r="M80">
        <f t="shared" si="12"/>
        <v>0.98299999999999998</v>
      </c>
    </row>
    <row r="81" spans="1:13" x14ac:dyDescent="0.3">
      <c r="A81" s="3">
        <v>43938.459722222222</v>
      </c>
      <c r="B81" s="4">
        <v>3840.4</v>
      </c>
      <c r="C81">
        <f t="shared" si="15"/>
        <v>3837.88</v>
      </c>
      <c r="D81">
        <f t="shared" si="7"/>
        <v>3839.0000000000009</v>
      </c>
      <c r="E81" t="b">
        <f t="shared" si="6"/>
        <v>0</v>
      </c>
      <c r="F81">
        <f t="shared" si="8"/>
        <v>-1</v>
      </c>
      <c r="G81">
        <f t="shared" si="9"/>
        <v>0</v>
      </c>
      <c r="H81">
        <f t="shared" si="10"/>
        <v>-8.000000000001819</v>
      </c>
      <c r="I81">
        <f>SUM($H$2:H81)+SUM($G$2:G81)</f>
        <v>-178.00000000000182</v>
      </c>
      <c r="J81">
        <f t="shared" si="11"/>
        <v>9821.9999999999982</v>
      </c>
      <c r="K81">
        <f t="shared" si="13"/>
        <v>-8.1383519837251465E-4</v>
      </c>
      <c r="L81">
        <f t="shared" si="14"/>
        <v>0.98220000000000052</v>
      </c>
      <c r="M81">
        <f t="shared" si="12"/>
        <v>0.98219999999999985</v>
      </c>
    </row>
    <row r="82" spans="1:13" x14ac:dyDescent="0.3">
      <c r="A82" s="3">
        <v>43938.460416666669</v>
      </c>
      <c r="B82" s="4">
        <v>3837.8</v>
      </c>
      <c r="C82">
        <f t="shared" si="15"/>
        <v>3838.3199999999997</v>
      </c>
      <c r="D82">
        <f t="shared" si="7"/>
        <v>3838.65</v>
      </c>
      <c r="E82" t="b">
        <f t="shared" si="6"/>
        <v>0</v>
      </c>
      <c r="F82">
        <f t="shared" si="8"/>
        <v>-1</v>
      </c>
      <c r="G82">
        <f t="shared" si="9"/>
        <v>0</v>
      </c>
      <c r="H82">
        <f t="shared" si="10"/>
        <v>25.999999999999091</v>
      </c>
      <c r="I82">
        <f>SUM($H$2:H82)+SUM($G$2:G82)</f>
        <v>-152.00000000000273</v>
      </c>
      <c r="J82">
        <f t="shared" si="11"/>
        <v>9847.9999999999964</v>
      </c>
      <c r="K82">
        <f t="shared" si="13"/>
        <v>2.6471187130928716E-3</v>
      </c>
      <c r="L82">
        <f t="shared" si="14"/>
        <v>0.98480000000000045</v>
      </c>
      <c r="M82">
        <f t="shared" si="12"/>
        <v>0.98479999999999968</v>
      </c>
    </row>
    <row r="83" spans="1:13" x14ac:dyDescent="0.3">
      <c r="A83" s="3">
        <v>43938.461111111108</v>
      </c>
      <c r="B83" s="4">
        <v>3838.6</v>
      </c>
      <c r="C83">
        <f t="shared" si="15"/>
        <v>3838.6</v>
      </c>
      <c r="D83">
        <f t="shared" si="7"/>
        <v>3838.4200000000005</v>
      </c>
      <c r="E83" t="b">
        <f t="shared" si="6"/>
        <v>1</v>
      </c>
      <c r="F83">
        <f t="shared" si="8"/>
        <v>1</v>
      </c>
      <c r="G83">
        <f t="shared" si="9"/>
        <v>-15.999999999994543</v>
      </c>
      <c r="H83">
        <f t="shared" si="10"/>
        <v>7.9999999999972715</v>
      </c>
      <c r="I83">
        <f>SUM($H$2:H83)+SUM($G$2:G83)</f>
        <v>-160</v>
      </c>
      <c r="J83">
        <f t="shared" si="11"/>
        <v>9840</v>
      </c>
      <c r="K83">
        <f t="shared" si="13"/>
        <v>-8.1234768480872919E-4</v>
      </c>
      <c r="L83">
        <f t="shared" si="14"/>
        <v>0.98400000000000076</v>
      </c>
      <c r="M83">
        <f t="shared" si="12"/>
        <v>0.98399999999999999</v>
      </c>
    </row>
    <row r="84" spans="1:13" x14ac:dyDescent="0.3">
      <c r="A84" s="3">
        <v>43938.461805555555</v>
      </c>
      <c r="B84" s="4">
        <v>3838.8</v>
      </c>
      <c r="C84">
        <f t="shared" si="15"/>
        <v>3839.04</v>
      </c>
      <c r="D84">
        <f t="shared" si="7"/>
        <v>3838.19</v>
      </c>
      <c r="E84" t="b">
        <f t="shared" si="6"/>
        <v>1</v>
      </c>
      <c r="F84">
        <f t="shared" si="8"/>
        <v>1</v>
      </c>
      <c r="G84">
        <f t="shared" si="9"/>
        <v>0</v>
      </c>
      <c r="H84">
        <f t="shared" si="10"/>
        <v>2.0000000000027285</v>
      </c>
      <c r="I84">
        <f>SUM($H$2:H84)+SUM($G$2:G84)</f>
        <v>-157.99999999999727</v>
      </c>
      <c r="J84">
        <f t="shared" si="11"/>
        <v>9842.0000000000036</v>
      </c>
      <c r="K84">
        <f t="shared" si="13"/>
        <v>2.0325203252069492E-4</v>
      </c>
      <c r="L84">
        <f t="shared" si="14"/>
        <v>0.98420000000000096</v>
      </c>
      <c r="M84">
        <f t="shared" si="12"/>
        <v>0.98420000000000041</v>
      </c>
    </row>
    <row r="85" spans="1:13" x14ac:dyDescent="0.3">
      <c r="A85" s="3">
        <v>43938.462500000001</v>
      </c>
      <c r="B85" s="4">
        <v>3840.8</v>
      </c>
      <c r="C85">
        <f t="shared" si="15"/>
        <v>3839.28</v>
      </c>
      <c r="D85">
        <f t="shared" si="7"/>
        <v>3838.0500000000006</v>
      </c>
      <c r="E85" t="b">
        <f t="shared" ref="E85:E148" si="16">C85&gt;=D85</f>
        <v>1</v>
      </c>
      <c r="F85">
        <f t="shared" si="8"/>
        <v>1</v>
      </c>
      <c r="G85">
        <f t="shared" si="9"/>
        <v>0</v>
      </c>
      <c r="H85">
        <f t="shared" si="10"/>
        <v>20</v>
      </c>
      <c r="I85">
        <f>SUM($H$2:H85)+SUM($G$2:G85)</f>
        <v>-137.99999999999727</v>
      </c>
      <c r="J85">
        <f t="shared" si="11"/>
        <v>9862.0000000000036</v>
      </c>
      <c r="K85">
        <f t="shared" si="13"/>
        <v>2.032107295265189E-3</v>
      </c>
      <c r="L85">
        <f t="shared" si="14"/>
        <v>0.98620000000000096</v>
      </c>
      <c r="M85">
        <f t="shared" si="12"/>
        <v>0.98620000000000041</v>
      </c>
    </row>
    <row r="86" spans="1:13" x14ac:dyDescent="0.3">
      <c r="A86" s="3">
        <v>43938.463194444441</v>
      </c>
      <c r="B86" s="4">
        <v>3841</v>
      </c>
      <c r="C86">
        <f t="shared" si="15"/>
        <v>3839.4</v>
      </c>
      <c r="D86">
        <f t="shared" ref="D86:D149" si="17">AVERAGE(B67:B86)</f>
        <v>3837.95</v>
      </c>
      <c r="E86" t="b">
        <f t="shared" si="16"/>
        <v>1</v>
      </c>
      <c r="F86">
        <f t="shared" ref="F86:F149" si="18">IF(E86, 1, -1)</f>
        <v>1</v>
      </c>
      <c r="G86">
        <f t="shared" ref="G86:G149" si="19">10*(F85-F86)*(B86-B85)</f>
        <v>0</v>
      </c>
      <c r="H86">
        <f t="shared" ref="H86:H149" si="20">F86*(B86-B85)*10</f>
        <v>1.999999999998181</v>
      </c>
      <c r="I86">
        <f>SUM($H$2:H86)+SUM($G$2:G86)</f>
        <v>-135.99999999999909</v>
      </c>
      <c r="J86">
        <f t="shared" si="11"/>
        <v>9864</v>
      </c>
      <c r="K86">
        <f t="shared" si="13"/>
        <v>2.0279862096900844E-4</v>
      </c>
      <c r="L86">
        <f t="shared" si="14"/>
        <v>0.9864000000000005</v>
      </c>
      <c r="M86">
        <f t="shared" si="12"/>
        <v>0.98640000000000005</v>
      </c>
    </row>
    <row r="87" spans="1:13" x14ac:dyDescent="0.3">
      <c r="A87" s="3">
        <v>43938.463888888888</v>
      </c>
      <c r="B87" s="4">
        <v>3840</v>
      </c>
      <c r="C87">
        <f t="shared" si="15"/>
        <v>3839.84</v>
      </c>
      <c r="D87">
        <f t="shared" si="17"/>
        <v>3837.8299999999995</v>
      </c>
      <c r="E87" t="b">
        <f t="shared" si="16"/>
        <v>1</v>
      </c>
      <c r="F87">
        <f t="shared" si="18"/>
        <v>1</v>
      </c>
      <c r="G87">
        <f t="shared" si="19"/>
        <v>0</v>
      </c>
      <c r="H87">
        <f t="shared" si="20"/>
        <v>-10</v>
      </c>
      <c r="I87">
        <f>SUM($H$2:H87)+SUM($G$2:G87)</f>
        <v>-145.99999999999909</v>
      </c>
      <c r="J87">
        <f t="shared" si="11"/>
        <v>9854</v>
      </c>
      <c r="K87">
        <f t="shared" si="13"/>
        <v>-1.013787510137875E-3</v>
      </c>
      <c r="L87">
        <f t="shared" si="14"/>
        <v>0.9854000000000005</v>
      </c>
      <c r="M87">
        <f t="shared" si="12"/>
        <v>0.98540000000000005</v>
      </c>
    </row>
    <row r="88" spans="1:13" x14ac:dyDescent="0.3">
      <c r="A88" s="3">
        <v>43938.464583333334</v>
      </c>
      <c r="B88" s="4">
        <v>3842</v>
      </c>
      <c r="C88">
        <f t="shared" si="15"/>
        <v>3840.5199999999995</v>
      </c>
      <c r="D88">
        <f t="shared" si="17"/>
        <v>3837.87</v>
      </c>
      <c r="E88" t="b">
        <f t="shared" si="16"/>
        <v>1</v>
      </c>
      <c r="F88">
        <f t="shared" si="18"/>
        <v>1</v>
      </c>
      <c r="G88">
        <f t="shared" si="19"/>
        <v>0</v>
      </c>
      <c r="H88">
        <f t="shared" si="20"/>
        <v>20</v>
      </c>
      <c r="I88">
        <f>SUM($H$2:H88)+SUM($G$2:G88)</f>
        <v>-125.99999999999909</v>
      </c>
      <c r="J88">
        <f t="shared" si="11"/>
        <v>9874</v>
      </c>
      <c r="K88">
        <f t="shared" si="13"/>
        <v>2.0296326364927946E-3</v>
      </c>
      <c r="L88">
        <f t="shared" si="14"/>
        <v>0.9874000000000005</v>
      </c>
      <c r="M88">
        <f t="shared" si="12"/>
        <v>0.98740000000000006</v>
      </c>
    </row>
    <row r="89" spans="1:13" x14ac:dyDescent="0.3">
      <c r="A89" s="3">
        <v>43938.465277777781</v>
      </c>
      <c r="B89" s="4">
        <v>3843.4</v>
      </c>
      <c r="C89">
        <f t="shared" si="15"/>
        <v>3841.44</v>
      </c>
      <c r="D89">
        <f t="shared" si="17"/>
        <v>3838.2699999999995</v>
      </c>
      <c r="E89" t="b">
        <f t="shared" si="16"/>
        <v>1</v>
      </c>
      <c r="F89">
        <f t="shared" si="18"/>
        <v>1</v>
      </c>
      <c r="G89">
        <f t="shared" si="19"/>
        <v>0</v>
      </c>
      <c r="H89">
        <f t="shared" si="20"/>
        <v>14.000000000000909</v>
      </c>
      <c r="I89">
        <f>SUM($H$2:H89)+SUM($G$2:G89)</f>
        <v>-111.99999999999818</v>
      </c>
      <c r="J89">
        <f t="shared" si="11"/>
        <v>9888.0000000000018</v>
      </c>
      <c r="K89">
        <f t="shared" si="13"/>
        <v>1.4178651002635021E-3</v>
      </c>
      <c r="L89">
        <f t="shared" si="14"/>
        <v>0.98880000000000057</v>
      </c>
      <c r="M89">
        <f t="shared" si="12"/>
        <v>0.98880000000000023</v>
      </c>
    </row>
    <row r="90" spans="1:13" x14ac:dyDescent="0.3">
      <c r="A90" s="3">
        <v>43938.46597222222</v>
      </c>
      <c r="B90" s="4">
        <v>3838.8</v>
      </c>
      <c r="C90">
        <f t="shared" si="15"/>
        <v>3841.04</v>
      </c>
      <c r="D90">
        <f t="shared" si="17"/>
        <v>3838.5800000000004</v>
      </c>
      <c r="E90" t="b">
        <f t="shared" si="16"/>
        <v>1</v>
      </c>
      <c r="F90">
        <f t="shared" si="18"/>
        <v>1</v>
      </c>
      <c r="G90">
        <f t="shared" si="19"/>
        <v>0</v>
      </c>
      <c r="H90">
        <f t="shared" si="20"/>
        <v>-45.999999999999091</v>
      </c>
      <c r="I90">
        <f>SUM($H$2:H90)+SUM($G$2:G90)</f>
        <v>-157.99999999999727</v>
      </c>
      <c r="J90">
        <f t="shared" si="11"/>
        <v>9842.0000000000036</v>
      </c>
      <c r="K90">
        <f t="shared" si="13"/>
        <v>-4.6521035598703657E-3</v>
      </c>
      <c r="L90">
        <f t="shared" si="14"/>
        <v>0.98420000000000074</v>
      </c>
      <c r="M90">
        <f t="shared" si="12"/>
        <v>0.98420000000000041</v>
      </c>
    </row>
    <row r="91" spans="1:13" x14ac:dyDescent="0.3">
      <c r="A91" s="3">
        <v>43938.466666666667</v>
      </c>
      <c r="B91" s="4">
        <v>3840</v>
      </c>
      <c r="C91">
        <f t="shared" si="15"/>
        <v>3840.84</v>
      </c>
      <c r="D91">
        <f t="shared" si="17"/>
        <v>3838.88</v>
      </c>
      <c r="E91" t="b">
        <f t="shared" si="16"/>
        <v>1</v>
      </c>
      <c r="F91">
        <f t="shared" si="18"/>
        <v>1</v>
      </c>
      <c r="G91">
        <f t="shared" si="19"/>
        <v>0</v>
      </c>
      <c r="H91">
        <f t="shared" si="20"/>
        <v>11.999999999998181</v>
      </c>
      <c r="I91">
        <f>SUM($H$2:H91)+SUM($G$2:G91)</f>
        <v>-145.99999999999909</v>
      </c>
      <c r="J91">
        <f t="shared" si="11"/>
        <v>9854</v>
      </c>
      <c r="K91">
        <f t="shared" si="13"/>
        <v>1.219264377158744E-3</v>
      </c>
      <c r="L91">
        <f t="shared" si="14"/>
        <v>0.98540000000000028</v>
      </c>
      <c r="M91">
        <f t="shared" si="12"/>
        <v>0.98540000000000005</v>
      </c>
    </row>
    <row r="92" spans="1:13" x14ac:dyDescent="0.3">
      <c r="A92" s="3">
        <v>43938.467361111114</v>
      </c>
      <c r="B92" s="4">
        <v>3839</v>
      </c>
      <c r="C92">
        <f t="shared" si="15"/>
        <v>3840.6400000000003</v>
      </c>
      <c r="D92">
        <f t="shared" si="17"/>
        <v>3839.04</v>
      </c>
      <c r="E92" t="b">
        <f t="shared" si="16"/>
        <v>1</v>
      </c>
      <c r="F92">
        <f t="shared" si="18"/>
        <v>1</v>
      </c>
      <c r="G92">
        <f t="shared" si="19"/>
        <v>0</v>
      </c>
      <c r="H92">
        <f t="shared" si="20"/>
        <v>-10</v>
      </c>
      <c r="I92">
        <f>SUM($H$2:H92)+SUM($G$2:G92)</f>
        <v>-155.99999999999909</v>
      </c>
      <c r="J92">
        <f t="shared" si="11"/>
        <v>9844</v>
      </c>
      <c r="K92">
        <f t="shared" si="13"/>
        <v>-1.0148163182463973E-3</v>
      </c>
      <c r="L92">
        <f t="shared" si="14"/>
        <v>0.98440000000000027</v>
      </c>
      <c r="M92">
        <f t="shared" si="12"/>
        <v>0.98440000000000005</v>
      </c>
    </row>
    <row r="93" spans="1:13" x14ac:dyDescent="0.3">
      <c r="A93" s="3">
        <v>43938.468055555553</v>
      </c>
      <c r="B93" s="4">
        <v>3839.2</v>
      </c>
      <c r="C93">
        <f t="shared" si="15"/>
        <v>3840.0800000000004</v>
      </c>
      <c r="D93">
        <f t="shared" si="17"/>
        <v>3839.0700000000006</v>
      </c>
      <c r="E93" t="b">
        <f t="shared" si="16"/>
        <v>1</v>
      </c>
      <c r="F93">
        <f t="shared" si="18"/>
        <v>1</v>
      </c>
      <c r="G93">
        <f t="shared" si="19"/>
        <v>0</v>
      </c>
      <c r="H93">
        <f t="shared" si="20"/>
        <v>1.999999999998181</v>
      </c>
      <c r="I93">
        <f>SUM($H$2:H93)+SUM($G$2:G93)</f>
        <v>-154.00000000000091</v>
      </c>
      <c r="J93">
        <f t="shared" si="11"/>
        <v>9846</v>
      </c>
      <c r="K93">
        <f t="shared" si="13"/>
        <v>2.0316944331572531E-4</v>
      </c>
      <c r="L93">
        <f t="shared" si="14"/>
        <v>0.98460000000000036</v>
      </c>
      <c r="M93">
        <f t="shared" si="12"/>
        <v>0.98460000000000003</v>
      </c>
    </row>
    <row r="94" spans="1:13" x14ac:dyDescent="0.3">
      <c r="A94" s="3">
        <v>43938.46875</v>
      </c>
      <c r="B94" s="4">
        <v>3840.8</v>
      </c>
      <c r="C94">
        <f t="shared" si="15"/>
        <v>3839.56</v>
      </c>
      <c r="D94">
        <f t="shared" si="17"/>
        <v>3839.1600000000008</v>
      </c>
      <c r="E94" t="b">
        <f t="shared" si="16"/>
        <v>1</v>
      </c>
      <c r="F94">
        <f t="shared" si="18"/>
        <v>1</v>
      </c>
      <c r="G94">
        <f t="shared" si="19"/>
        <v>0</v>
      </c>
      <c r="H94">
        <f t="shared" si="20"/>
        <v>16.000000000003638</v>
      </c>
      <c r="I94">
        <f>SUM($H$2:H94)+SUM($G$2:G94)</f>
        <v>-137.99999999999727</v>
      </c>
      <c r="J94">
        <f t="shared" si="11"/>
        <v>9862.0000000000036</v>
      </c>
      <c r="K94">
        <f t="shared" si="13"/>
        <v>1.6250253910221042E-3</v>
      </c>
      <c r="L94">
        <f t="shared" si="14"/>
        <v>0.98620000000000074</v>
      </c>
      <c r="M94">
        <f t="shared" si="12"/>
        <v>0.98620000000000041</v>
      </c>
    </row>
    <row r="95" spans="1:13" x14ac:dyDescent="0.3">
      <c r="A95" s="3">
        <v>43938.469444444447</v>
      </c>
      <c r="B95" s="4">
        <v>3841.6</v>
      </c>
      <c r="C95">
        <f t="shared" si="15"/>
        <v>3840.12</v>
      </c>
      <c r="D95">
        <f t="shared" si="17"/>
        <v>3839.3500000000008</v>
      </c>
      <c r="E95" t="b">
        <f t="shared" si="16"/>
        <v>1</v>
      </c>
      <c r="F95">
        <f t="shared" si="18"/>
        <v>1</v>
      </c>
      <c r="G95">
        <f t="shared" si="19"/>
        <v>0</v>
      </c>
      <c r="H95">
        <f t="shared" si="20"/>
        <v>7.9999999999972715</v>
      </c>
      <c r="I95">
        <f>SUM($H$2:H95)+SUM($G$2:G95)</f>
        <v>-130</v>
      </c>
      <c r="J95">
        <f t="shared" si="11"/>
        <v>9870</v>
      </c>
      <c r="K95">
        <f t="shared" si="13"/>
        <v>8.111944838771404E-4</v>
      </c>
      <c r="L95">
        <f t="shared" si="14"/>
        <v>0.98700000000000032</v>
      </c>
      <c r="M95">
        <f t="shared" si="12"/>
        <v>0.98699999999999999</v>
      </c>
    </row>
    <row r="96" spans="1:13" x14ac:dyDescent="0.3">
      <c r="A96" s="3">
        <v>43938.470138888886</v>
      </c>
      <c r="B96" s="4">
        <v>3841.2</v>
      </c>
      <c r="C96">
        <f t="shared" si="15"/>
        <v>3840.3599999999997</v>
      </c>
      <c r="D96">
        <f t="shared" si="17"/>
        <v>3839.6200000000003</v>
      </c>
      <c r="E96" t="b">
        <f t="shared" si="16"/>
        <v>1</v>
      </c>
      <c r="F96">
        <f t="shared" si="18"/>
        <v>1</v>
      </c>
      <c r="G96">
        <f t="shared" si="19"/>
        <v>0</v>
      </c>
      <c r="H96">
        <f t="shared" si="20"/>
        <v>-4.0000000000009095</v>
      </c>
      <c r="I96">
        <f>SUM($H$2:H96)+SUM($G$2:G96)</f>
        <v>-134.00000000000091</v>
      </c>
      <c r="J96">
        <f t="shared" si="11"/>
        <v>9866</v>
      </c>
      <c r="K96">
        <f t="shared" si="13"/>
        <v>-4.0526849037487333E-4</v>
      </c>
      <c r="L96">
        <f t="shared" si="14"/>
        <v>0.98660000000000025</v>
      </c>
      <c r="M96">
        <f t="shared" si="12"/>
        <v>0.98660000000000003</v>
      </c>
    </row>
    <row r="97" spans="1:13" x14ac:dyDescent="0.3">
      <c r="A97" s="3">
        <v>43938.470833333333</v>
      </c>
      <c r="B97" s="4">
        <v>3844.6</v>
      </c>
      <c r="C97">
        <f t="shared" si="15"/>
        <v>3841.4799999999996</v>
      </c>
      <c r="D97">
        <f t="shared" si="17"/>
        <v>3840.0700000000006</v>
      </c>
      <c r="E97" t="b">
        <f t="shared" si="16"/>
        <v>1</v>
      </c>
      <c r="F97">
        <f t="shared" si="18"/>
        <v>1</v>
      </c>
      <c r="G97">
        <f t="shared" si="19"/>
        <v>0</v>
      </c>
      <c r="H97">
        <f t="shared" si="20"/>
        <v>34.000000000000909</v>
      </c>
      <c r="I97">
        <f>SUM($H$2:H97)+SUM($G$2:G97)</f>
        <v>-100</v>
      </c>
      <c r="J97">
        <f t="shared" si="11"/>
        <v>9900</v>
      </c>
      <c r="K97">
        <f t="shared" si="13"/>
        <v>3.4461787958645854E-3</v>
      </c>
      <c r="L97">
        <f t="shared" si="14"/>
        <v>0.99000000000000032</v>
      </c>
      <c r="M97">
        <f t="shared" si="12"/>
        <v>0.99</v>
      </c>
    </row>
    <row r="98" spans="1:13" x14ac:dyDescent="0.3">
      <c r="A98" s="3">
        <v>43938.47152777778</v>
      </c>
      <c r="B98" s="4">
        <v>3845.6</v>
      </c>
      <c r="C98">
        <f t="shared" si="15"/>
        <v>3842.7599999999998</v>
      </c>
      <c r="D98">
        <f t="shared" si="17"/>
        <v>3840.4900000000007</v>
      </c>
      <c r="E98" t="b">
        <f t="shared" si="16"/>
        <v>1</v>
      </c>
      <c r="F98">
        <f t="shared" si="18"/>
        <v>1</v>
      </c>
      <c r="G98">
        <f t="shared" si="19"/>
        <v>0</v>
      </c>
      <c r="H98">
        <f t="shared" si="20"/>
        <v>10</v>
      </c>
      <c r="I98">
        <f>SUM($H$2:H98)+SUM($G$2:G98)</f>
        <v>-90</v>
      </c>
      <c r="J98">
        <f t="shared" si="11"/>
        <v>9910</v>
      </c>
      <c r="K98">
        <f t="shared" si="13"/>
        <v>1.0101010101010101E-3</v>
      </c>
      <c r="L98">
        <f t="shared" si="14"/>
        <v>0.99100000000000021</v>
      </c>
      <c r="M98">
        <f t="shared" si="12"/>
        <v>0.99099999999999999</v>
      </c>
    </row>
    <row r="99" spans="1:13" x14ac:dyDescent="0.3">
      <c r="A99" s="3">
        <v>43938.472222222219</v>
      </c>
      <c r="B99" s="4">
        <v>3845.8</v>
      </c>
      <c r="C99">
        <f t="shared" si="15"/>
        <v>3843.7599999999998</v>
      </c>
      <c r="D99">
        <f t="shared" si="17"/>
        <v>3840.9500000000007</v>
      </c>
      <c r="E99" t="b">
        <f t="shared" si="16"/>
        <v>1</v>
      </c>
      <c r="F99">
        <f t="shared" si="18"/>
        <v>1</v>
      </c>
      <c r="G99">
        <f t="shared" si="19"/>
        <v>0</v>
      </c>
      <c r="H99">
        <f t="shared" si="20"/>
        <v>2.0000000000027285</v>
      </c>
      <c r="I99">
        <f>SUM($H$2:H99)+SUM($G$2:G99)</f>
        <v>-87.999999999997272</v>
      </c>
      <c r="J99">
        <f t="shared" si="11"/>
        <v>9912.0000000000036</v>
      </c>
      <c r="K99">
        <f t="shared" si="13"/>
        <v>2.0181634712448417E-4</v>
      </c>
      <c r="L99">
        <f t="shared" si="14"/>
        <v>0.99120000000000053</v>
      </c>
      <c r="M99">
        <f t="shared" si="12"/>
        <v>0.99120000000000041</v>
      </c>
    </row>
    <row r="100" spans="1:13" x14ac:dyDescent="0.3">
      <c r="A100" s="3">
        <v>43938.472916666666</v>
      </c>
      <c r="B100" s="4">
        <v>3845.2</v>
      </c>
      <c r="C100">
        <f t="shared" si="15"/>
        <v>3844.4800000000005</v>
      </c>
      <c r="D100">
        <f t="shared" si="17"/>
        <v>3841.2300000000005</v>
      </c>
      <c r="E100" t="b">
        <f t="shared" si="16"/>
        <v>1</v>
      </c>
      <c r="F100">
        <f t="shared" si="18"/>
        <v>1</v>
      </c>
      <c r="G100">
        <f t="shared" si="19"/>
        <v>0</v>
      </c>
      <c r="H100">
        <f t="shared" si="20"/>
        <v>-6.000000000003638</v>
      </c>
      <c r="I100">
        <f>SUM($H$2:H100)+SUM($G$2:G100)</f>
        <v>-94.000000000000909</v>
      </c>
      <c r="J100">
        <f t="shared" si="11"/>
        <v>9906</v>
      </c>
      <c r="K100">
        <f t="shared" si="13"/>
        <v>-6.0532687651368401E-4</v>
      </c>
      <c r="L100">
        <f t="shared" si="14"/>
        <v>0.99060000000000015</v>
      </c>
      <c r="M100">
        <f t="shared" si="12"/>
        <v>0.99060000000000004</v>
      </c>
    </row>
    <row r="101" spans="1:13" x14ac:dyDescent="0.3">
      <c r="A101" s="3">
        <v>43938.473611111112</v>
      </c>
      <c r="B101" s="4">
        <v>3844</v>
      </c>
      <c r="C101">
        <f t="shared" si="15"/>
        <v>3845.04</v>
      </c>
      <c r="D101">
        <f t="shared" si="17"/>
        <v>3841.41</v>
      </c>
      <c r="E101" t="b">
        <f t="shared" si="16"/>
        <v>1</v>
      </c>
      <c r="F101">
        <f t="shared" si="18"/>
        <v>1</v>
      </c>
      <c r="G101">
        <f t="shared" si="19"/>
        <v>0</v>
      </c>
      <c r="H101">
        <f t="shared" si="20"/>
        <v>-11.999999999998181</v>
      </c>
      <c r="I101">
        <f>SUM($H$2:H101)+SUM($G$2:G101)</f>
        <v>-105.99999999999909</v>
      </c>
      <c r="J101">
        <f t="shared" si="11"/>
        <v>9894</v>
      </c>
      <c r="K101">
        <f t="shared" si="13"/>
        <v>-1.2113870381586917E-3</v>
      </c>
      <c r="L101">
        <f t="shared" si="14"/>
        <v>0.98940000000000017</v>
      </c>
      <c r="M101">
        <f t="shared" si="12"/>
        <v>0.98939999999999995</v>
      </c>
    </row>
    <row r="102" spans="1:13" x14ac:dyDescent="0.3">
      <c r="A102" s="3">
        <v>43938.474305555559</v>
      </c>
      <c r="B102" s="4">
        <v>3843</v>
      </c>
      <c r="C102">
        <f t="shared" si="15"/>
        <v>3844.72</v>
      </c>
      <c r="D102">
        <f t="shared" si="17"/>
        <v>3841.6699999999996</v>
      </c>
      <c r="E102" t="b">
        <f t="shared" si="16"/>
        <v>1</v>
      </c>
      <c r="F102">
        <f t="shared" si="18"/>
        <v>1</v>
      </c>
      <c r="G102">
        <f t="shared" si="19"/>
        <v>0</v>
      </c>
      <c r="H102">
        <f t="shared" si="20"/>
        <v>-10</v>
      </c>
      <c r="I102">
        <f>SUM($H$2:H102)+SUM($G$2:G102)</f>
        <v>-115.99999999999909</v>
      </c>
      <c r="J102">
        <f t="shared" si="11"/>
        <v>9884</v>
      </c>
      <c r="K102">
        <f t="shared" si="13"/>
        <v>-1.010713563776026E-3</v>
      </c>
      <c r="L102">
        <f t="shared" si="14"/>
        <v>0.98840000000000017</v>
      </c>
      <c r="M102">
        <f t="shared" si="12"/>
        <v>0.98839999999999995</v>
      </c>
    </row>
    <row r="103" spans="1:13" x14ac:dyDescent="0.3">
      <c r="A103" s="3">
        <v>43938.474999999999</v>
      </c>
      <c r="B103" s="4">
        <v>3843.4</v>
      </c>
      <c r="C103">
        <f t="shared" si="15"/>
        <v>3844.28</v>
      </c>
      <c r="D103">
        <f t="shared" si="17"/>
        <v>3841.9099999999989</v>
      </c>
      <c r="E103" t="b">
        <f t="shared" si="16"/>
        <v>1</v>
      </c>
      <c r="F103">
        <f t="shared" si="18"/>
        <v>1</v>
      </c>
      <c r="G103">
        <f t="shared" si="19"/>
        <v>0</v>
      </c>
      <c r="H103">
        <f t="shared" si="20"/>
        <v>4.0000000000009095</v>
      </c>
      <c r="I103">
        <f>SUM($H$2:H103)+SUM($G$2:G103)</f>
        <v>-111.99999999999818</v>
      </c>
      <c r="J103">
        <f t="shared" si="11"/>
        <v>9888.0000000000018</v>
      </c>
      <c r="K103">
        <f t="shared" si="13"/>
        <v>4.0469445568614115E-4</v>
      </c>
      <c r="L103">
        <f t="shared" si="14"/>
        <v>0.98880000000000035</v>
      </c>
      <c r="M103">
        <f t="shared" si="12"/>
        <v>0.98880000000000023</v>
      </c>
    </row>
    <row r="104" spans="1:13" x14ac:dyDescent="0.3">
      <c r="A104" s="3">
        <v>43938.475694444445</v>
      </c>
      <c r="B104" s="4">
        <v>3846</v>
      </c>
      <c r="C104">
        <f t="shared" si="15"/>
        <v>3844.3199999999997</v>
      </c>
      <c r="D104">
        <f t="shared" si="17"/>
        <v>3842.2699999999995</v>
      </c>
      <c r="E104" t="b">
        <f t="shared" si="16"/>
        <v>1</v>
      </c>
      <c r="F104">
        <f t="shared" si="18"/>
        <v>1</v>
      </c>
      <c r="G104">
        <f t="shared" si="19"/>
        <v>0</v>
      </c>
      <c r="H104">
        <f t="shared" si="20"/>
        <v>25.999999999999091</v>
      </c>
      <c r="I104">
        <f>SUM($H$2:H104)+SUM($G$2:G104)</f>
        <v>-85.999999999999091</v>
      </c>
      <c r="J104">
        <f t="shared" si="11"/>
        <v>9914</v>
      </c>
      <c r="K104">
        <f t="shared" si="13"/>
        <v>2.6294498381875179E-3</v>
      </c>
      <c r="L104">
        <f t="shared" si="14"/>
        <v>0.99140000000000028</v>
      </c>
      <c r="M104">
        <f t="shared" si="12"/>
        <v>0.99139999999999995</v>
      </c>
    </row>
    <row r="105" spans="1:13" x14ac:dyDescent="0.3">
      <c r="A105" s="3">
        <v>43938.476388888892</v>
      </c>
      <c r="B105" s="4">
        <v>3845</v>
      </c>
      <c r="C105">
        <f t="shared" si="15"/>
        <v>3844.28</v>
      </c>
      <c r="D105">
        <f t="shared" si="17"/>
        <v>3842.4799999999996</v>
      </c>
      <c r="E105" t="b">
        <f t="shared" si="16"/>
        <v>1</v>
      </c>
      <c r="F105">
        <f t="shared" si="18"/>
        <v>1</v>
      </c>
      <c r="G105">
        <f t="shared" si="19"/>
        <v>0</v>
      </c>
      <c r="H105">
        <f t="shared" si="20"/>
        <v>-10</v>
      </c>
      <c r="I105">
        <f>SUM($H$2:H105)+SUM($G$2:G105)</f>
        <v>-95.999999999999091</v>
      </c>
      <c r="J105">
        <f t="shared" si="11"/>
        <v>9904</v>
      </c>
      <c r="K105">
        <f t="shared" si="13"/>
        <v>-1.0086746015735323E-3</v>
      </c>
      <c r="L105">
        <f t="shared" si="14"/>
        <v>0.99040000000000028</v>
      </c>
      <c r="M105">
        <f t="shared" si="12"/>
        <v>0.99039999999999995</v>
      </c>
    </row>
    <row r="106" spans="1:13" x14ac:dyDescent="0.3">
      <c r="A106" s="3">
        <v>43938.477083333331</v>
      </c>
      <c r="B106" s="4">
        <v>3843.6</v>
      </c>
      <c r="C106">
        <f t="shared" si="15"/>
        <v>3844.2</v>
      </c>
      <c r="D106">
        <f t="shared" si="17"/>
        <v>3842.6100000000006</v>
      </c>
      <c r="E106" t="b">
        <f t="shared" si="16"/>
        <v>1</v>
      </c>
      <c r="F106">
        <f t="shared" si="18"/>
        <v>1</v>
      </c>
      <c r="G106">
        <f t="shared" si="19"/>
        <v>0</v>
      </c>
      <c r="H106">
        <f t="shared" si="20"/>
        <v>-14.000000000000909</v>
      </c>
      <c r="I106">
        <f>SUM($H$2:H106)+SUM($G$2:G106)</f>
        <v>-110</v>
      </c>
      <c r="J106">
        <f t="shared" si="11"/>
        <v>9890</v>
      </c>
      <c r="K106">
        <f t="shared" si="13"/>
        <v>-1.4135702746365104E-3</v>
      </c>
      <c r="L106">
        <f t="shared" si="14"/>
        <v>0.98900000000000032</v>
      </c>
      <c r="M106">
        <f t="shared" si="12"/>
        <v>0.98899999999999999</v>
      </c>
    </row>
    <row r="107" spans="1:13" x14ac:dyDescent="0.3">
      <c r="A107" s="3">
        <v>43938.477777777778</v>
      </c>
      <c r="B107" s="4">
        <v>3844.4</v>
      </c>
      <c r="C107">
        <f t="shared" si="15"/>
        <v>3844.4800000000005</v>
      </c>
      <c r="D107">
        <f t="shared" si="17"/>
        <v>3842.8300000000004</v>
      </c>
      <c r="E107" t="b">
        <f t="shared" si="16"/>
        <v>1</v>
      </c>
      <c r="F107">
        <f t="shared" si="18"/>
        <v>1</v>
      </c>
      <c r="G107">
        <f t="shared" si="19"/>
        <v>0</v>
      </c>
      <c r="H107">
        <f t="shared" si="20"/>
        <v>8.000000000001819</v>
      </c>
      <c r="I107">
        <f>SUM($H$2:H107)+SUM($G$2:G107)</f>
        <v>-101.99999999999818</v>
      </c>
      <c r="J107">
        <f t="shared" si="11"/>
        <v>9898.0000000000018</v>
      </c>
      <c r="K107">
        <f t="shared" si="13"/>
        <v>8.088978766432577E-4</v>
      </c>
      <c r="L107">
        <f t="shared" si="14"/>
        <v>0.98980000000000046</v>
      </c>
      <c r="M107">
        <f t="shared" si="12"/>
        <v>0.98980000000000024</v>
      </c>
    </row>
    <row r="108" spans="1:13" x14ac:dyDescent="0.3">
      <c r="A108" s="3">
        <v>43938.478472222225</v>
      </c>
      <c r="B108" s="4">
        <v>3844.4</v>
      </c>
      <c r="C108">
        <f t="shared" si="15"/>
        <v>3844.6800000000003</v>
      </c>
      <c r="D108">
        <f t="shared" si="17"/>
        <v>3842.9499999999994</v>
      </c>
      <c r="E108" t="b">
        <f t="shared" si="16"/>
        <v>1</v>
      </c>
      <c r="F108">
        <f t="shared" si="18"/>
        <v>1</v>
      </c>
      <c r="G108">
        <f t="shared" si="19"/>
        <v>0</v>
      </c>
      <c r="H108">
        <f t="shared" si="20"/>
        <v>0</v>
      </c>
      <c r="I108">
        <f>SUM($H$2:H108)+SUM($G$2:G108)</f>
        <v>-101.99999999999818</v>
      </c>
      <c r="J108">
        <f t="shared" si="11"/>
        <v>9898.0000000000018</v>
      </c>
      <c r="K108">
        <f t="shared" si="13"/>
        <v>0</v>
      </c>
      <c r="L108">
        <f t="shared" si="14"/>
        <v>0.98980000000000046</v>
      </c>
      <c r="M108">
        <f t="shared" si="12"/>
        <v>0.98980000000000024</v>
      </c>
    </row>
    <row r="109" spans="1:13" x14ac:dyDescent="0.3">
      <c r="A109" s="3">
        <v>43938.5625</v>
      </c>
      <c r="B109" s="4">
        <v>3853</v>
      </c>
      <c r="C109">
        <f t="shared" si="15"/>
        <v>3846.0800000000004</v>
      </c>
      <c r="D109">
        <f t="shared" si="17"/>
        <v>3843.4299999999994</v>
      </c>
      <c r="E109" t="b">
        <f t="shared" si="16"/>
        <v>1</v>
      </c>
      <c r="F109">
        <f t="shared" si="18"/>
        <v>1</v>
      </c>
      <c r="G109">
        <f t="shared" si="19"/>
        <v>0</v>
      </c>
      <c r="H109">
        <f t="shared" si="20"/>
        <v>85.999999999999091</v>
      </c>
      <c r="I109">
        <f>SUM($H$2:H109)+SUM($G$2:G109)</f>
        <v>-15.999999999999091</v>
      </c>
      <c r="J109">
        <f t="shared" si="11"/>
        <v>9984</v>
      </c>
      <c r="K109">
        <f t="shared" si="13"/>
        <v>8.6886239644370748E-3</v>
      </c>
      <c r="L109">
        <f t="shared" si="14"/>
        <v>0.99840000000000029</v>
      </c>
      <c r="M109">
        <f t="shared" si="12"/>
        <v>0.99839999999999995</v>
      </c>
    </row>
    <row r="110" spans="1:13" x14ac:dyDescent="0.3">
      <c r="A110" s="3">
        <v>43938.563194444447</v>
      </c>
      <c r="B110" s="4">
        <v>3855</v>
      </c>
      <c r="C110">
        <f t="shared" si="15"/>
        <v>3848.0800000000004</v>
      </c>
      <c r="D110">
        <f t="shared" si="17"/>
        <v>3844.2399999999993</v>
      </c>
      <c r="E110" t="b">
        <f t="shared" si="16"/>
        <v>1</v>
      </c>
      <c r="F110">
        <f t="shared" si="18"/>
        <v>1</v>
      </c>
      <c r="G110">
        <f t="shared" si="19"/>
        <v>0</v>
      </c>
      <c r="H110">
        <f t="shared" si="20"/>
        <v>20</v>
      </c>
      <c r="I110">
        <f>SUM($H$2:H110)+SUM($G$2:G110)</f>
        <v>4.0000000000009095</v>
      </c>
      <c r="J110">
        <f t="shared" si="11"/>
        <v>10004</v>
      </c>
      <c r="K110">
        <f t="shared" si="13"/>
        <v>2.003205128205128E-3</v>
      </c>
      <c r="L110">
        <f t="shared" si="14"/>
        <v>1.0004000000000002</v>
      </c>
      <c r="M110">
        <f t="shared" si="12"/>
        <v>1.0004</v>
      </c>
    </row>
    <row r="111" spans="1:13" x14ac:dyDescent="0.3">
      <c r="A111" s="3">
        <v>43938.563888888886</v>
      </c>
      <c r="B111" s="4">
        <v>3855.6</v>
      </c>
      <c r="C111">
        <f t="shared" si="15"/>
        <v>3850.4799999999996</v>
      </c>
      <c r="D111">
        <f t="shared" si="17"/>
        <v>3845.0199999999995</v>
      </c>
      <c r="E111" t="b">
        <f t="shared" si="16"/>
        <v>1</v>
      </c>
      <c r="F111">
        <f t="shared" si="18"/>
        <v>1</v>
      </c>
      <c r="G111">
        <f t="shared" si="19"/>
        <v>0</v>
      </c>
      <c r="H111">
        <f t="shared" si="20"/>
        <v>5.9999999999990905</v>
      </c>
      <c r="I111">
        <f>SUM($H$2:H111)+SUM($G$2:G111)</f>
        <v>10</v>
      </c>
      <c r="J111">
        <f t="shared" si="11"/>
        <v>10010</v>
      </c>
      <c r="K111">
        <f t="shared" si="13"/>
        <v>5.9976009596161535E-4</v>
      </c>
      <c r="L111">
        <f t="shared" si="14"/>
        <v>1.0010000000000001</v>
      </c>
      <c r="M111">
        <f t="shared" si="12"/>
        <v>1.0009999999999999</v>
      </c>
    </row>
    <row r="112" spans="1:13" x14ac:dyDescent="0.3">
      <c r="A112" s="3">
        <v>43938.564583333333</v>
      </c>
      <c r="B112" s="4">
        <v>3856.4</v>
      </c>
      <c r="C112">
        <f t="shared" si="15"/>
        <v>3852.88</v>
      </c>
      <c r="D112">
        <f t="shared" si="17"/>
        <v>3845.8900000000003</v>
      </c>
      <c r="E112" t="b">
        <f t="shared" si="16"/>
        <v>1</v>
      </c>
      <c r="F112">
        <f t="shared" si="18"/>
        <v>1</v>
      </c>
      <c r="G112">
        <f t="shared" si="19"/>
        <v>0</v>
      </c>
      <c r="H112">
        <f t="shared" si="20"/>
        <v>8.000000000001819</v>
      </c>
      <c r="I112">
        <f>SUM($H$2:H112)+SUM($G$2:G112)</f>
        <v>18.000000000001819</v>
      </c>
      <c r="J112">
        <f t="shared" si="11"/>
        <v>10018.000000000002</v>
      </c>
      <c r="K112">
        <f t="shared" si="13"/>
        <v>7.9920079920098091E-4</v>
      </c>
      <c r="L112">
        <f t="shared" si="14"/>
        <v>1.0018000000000002</v>
      </c>
      <c r="M112">
        <f t="shared" si="12"/>
        <v>1.0018000000000002</v>
      </c>
    </row>
    <row r="113" spans="1:13" x14ac:dyDescent="0.3">
      <c r="A113" s="3">
        <v>43938.56527777778</v>
      </c>
      <c r="B113" s="4">
        <v>3858</v>
      </c>
      <c r="C113">
        <f t="shared" si="15"/>
        <v>3855.6</v>
      </c>
      <c r="D113">
        <f t="shared" si="17"/>
        <v>3846.8300000000004</v>
      </c>
      <c r="E113" t="b">
        <f t="shared" si="16"/>
        <v>1</v>
      </c>
      <c r="F113">
        <f t="shared" si="18"/>
        <v>1</v>
      </c>
      <c r="G113">
        <f t="shared" si="19"/>
        <v>0</v>
      </c>
      <c r="H113">
        <f t="shared" si="20"/>
        <v>15.999999999999091</v>
      </c>
      <c r="I113">
        <f>SUM($H$2:H113)+SUM($G$2:G113)</f>
        <v>34.000000000000909</v>
      </c>
      <c r="J113">
        <f t="shared" si="11"/>
        <v>10034</v>
      </c>
      <c r="K113">
        <f t="shared" si="13"/>
        <v>1.597125174685384E-3</v>
      </c>
      <c r="L113">
        <f t="shared" si="14"/>
        <v>1.0034000000000001</v>
      </c>
      <c r="M113">
        <f t="shared" si="12"/>
        <v>1.0034000000000001</v>
      </c>
    </row>
    <row r="114" spans="1:13" x14ac:dyDescent="0.3">
      <c r="A114" s="3">
        <v>43938.565972222219</v>
      </c>
      <c r="B114" s="4">
        <v>3857.4</v>
      </c>
      <c r="C114">
        <f t="shared" si="15"/>
        <v>3856.4800000000005</v>
      </c>
      <c r="D114">
        <f t="shared" si="17"/>
        <v>3847.66</v>
      </c>
      <c r="E114" t="b">
        <f t="shared" si="16"/>
        <v>1</v>
      </c>
      <c r="F114">
        <f t="shared" si="18"/>
        <v>1</v>
      </c>
      <c r="G114">
        <f t="shared" si="19"/>
        <v>0</v>
      </c>
      <c r="H114">
        <f t="shared" si="20"/>
        <v>-5.9999999999990905</v>
      </c>
      <c r="I114">
        <f>SUM($H$2:H114)+SUM($G$2:G114)</f>
        <v>28.000000000001819</v>
      </c>
      <c r="J114">
        <f t="shared" si="11"/>
        <v>10028.000000000002</v>
      </c>
      <c r="K114">
        <f t="shared" si="13"/>
        <v>-5.9796691249732717E-4</v>
      </c>
      <c r="L114">
        <f t="shared" si="14"/>
        <v>1.0028000000000001</v>
      </c>
      <c r="M114">
        <f t="shared" si="12"/>
        <v>1.0028000000000001</v>
      </c>
    </row>
    <row r="115" spans="1:13" x14ac:dyDescent="0.3">
      <c r="A115" s="3">
        <v>43938.566666666666</v>
      </c>
      <c r="B115" s="4">
        <v>3858.2</v>
      </c>
      <c r="C115">
        <f t="shared" si="15"/>
        <v>3857.12</v>
      </c>
      <c r="D115">
        <f t="shared" si="17"/>
        <v>3848.4900000000002</v>
      </c>
      <c r="E115" t="b">
        <f t="shared" si="16"/>
        <v>1</v>
      </c>
      <c r="F115">
        <f t="shared" si="18"/>
        <v>1</v>
      </c>
      <c r="G115">
        <f t="shared" si="19"/>
        <v>0</v>
      </c>
      <c r="H115">
        <f t="shared" si="20"/>
        <v>7.9999999999972715</v>
      </c>
      <c r="I115">
        <f>SUM($H$2:H115)+SUM($G$2:G115)</f>
        <v>35.999999999999091</v>
      </c>
      <c r="J115">
        <f t="shared" si="11"/>
        <v>10036</v>
      </c>
      <c r="K115">
        <f t="shared" si="13"/>
        <v>7.9776625448725364E-4</v>
      </c>
      <c r="L115">
        <f t="shared" si="14"/>
        <v>1.0036</v>
      </c>
      <c r="M115">
        <f t="shared" si="12"/>
        <v>1.0036</v>
      </c>
    </row>
    <row r="116" spans="1:13" x14ac:dyDescent="0.3">
      <c r="A116" s="3">
        <v>43938.567361111112</v>
      </c>
      <c r="B116" s="4">
        <v>3857.6</v>
      </c>
      <c r="C116">
        <f t="shared" si="15"/>
        <v>3857.5199999999995</v>
      </c>
      <c r="D116">
        <f t="shared" si="17"/>
        <v>3849.3100000000004</v>
      </c>
      <c r="E116" t="b">
        <f t="shared" si="16"/>
        <v>1</v>
      </c>
      <c r="F116">
        <f t="shared" si="18"/>
        <v>1</v>
      </c>
      <c r="G116">
        <f t="shared" si="19"/>
        <v>0</v>
      </c>
      <c r="H116">
        <f t="shared" si="20"/>
        <v>-5.9999999999990905</v>
      </c>
      <c r="I116">
        <f>SUM($H$2:H116)+SUM($G$2:G116)</f>
        <v>30</v>
      </c>
      <c r="J116">
        <f t="shared" si="11"/>
        <v>10030</v>
      </c>
      <c r="K116">
        <f t="shared" si="13"/>
        <v>-5.9784774810681541E-4</v>
      </c>
      <c r="L116">
        <f t="shared" si="14"/>
        <v>1.0030000000000001</v>
      </c>
      <c r="M116">
        <f t="shared" si="12"/>
        <v>1.0029999999999999</v>
      </c>
    </row>
    <row r="117" spans="1:13" x14ac:dyDescent="0.3">
      <c r="A117" s="3">
        <v>43938.568055555559</v>
      </c>
      <c r="B117" s="4">
        <v>3857.8</v>
      </c>
      <c r="C117">
        <f t="shared" si="15"/>
        <v>3857.8</v>
      </c>
      <c r="D117">
        <f t="shared" si="17"/>
        <v>3849.9700000000003</v>
      </c>
      <c r="E117" t="b">
        <f t="shared" si="16"/>
        <v>1</v>
      </c>
      <c r="F117">
        <f t="shared" si="18"/>
        <v>1</v>
      </c>
      <c r="G117">
        <f t="shared" si="19"/>
        <v>0</v>
      </c>
      <c r="H117">
        <f t="shared" si="20"/>
        <v>2.0000000000027285</v>
      </c>
      <c r="I117">
        <f>SUM($H$2:H117)+SUM($G$2:G117)</f>
        <v>32.000000000002728</v>
      </c>
      <c r="J117">
        <f t="shared" si="11"/>
        <v>10032.000000000004</v>
      </c>
      <c r="K117">
        <f t="shared" si="13"/>
        <v>1.9940179461651425E-4</v>
      </c>
      <c r="L117">
        <f t="shared" si="14"/>
        <v>1.0032000000000005</v>
      </c>
      <c r="M117">
        <f t="shared" si="12"/>
        <v>1.0032000000000003</v>
      </c>
    </row>
    <row r="118" spans="1:13" x14ac:dyDescent="0.3">
      <c r="A118" s="3">
        <v>43938.568749999999</v>
      </c>
      <c r="B118" s="4">
        <v>3857</v>
      </c>
      <c r="C118">
        <f t="shared" si="15"/>
        <v>3857.6</v>
      </c>
      <c r="D118">
        <f t="shared" si="17"/>
        <v>3850.54</v>
      </c>
      <c r="E118" t="b">
        <f t="shared" si="16"/>
        <v>1</v>
      </c>
      <c r="F118">
        <f t="shared" si="18"/>
        <v>1</v>
      </c>
      <c r="G118">
        <f t="shared" si="19"/>
        <v>0</v>
      </c>
      <c r="H118">
        <f t="shared" si="20"/>
        <v>-8.000000000001819</v>
      </c>
      <c r="I118">
        <f>SUM($H$2:H118)+SUM($G$2:G118)</f>
        <v>24.000000000000909</v>
      </c>
      <c r="J118">
        <f t="shared" si="11"/>
        <v>10024</v>
      </c>
      <c r="K118">
        <f t="shared" si="13"/>
        <v>-7.9744816586958085E-4</v>
      </c>
      <c r="L118">
        <f t="shared" si="14"/>
        <v>1.0024000000000002</v>
      </c>
      <c r="M118">
        <f t="shared" si="12"/>
        <v>1.0024</v>
      </c>
    </row>
    <row r="119" spans="1:13" x14ac:dyDescent="0.3">
      <c r="A119" s="3">
        <v>43938.569444444445</v>
      </c>
      <c r="B119" s="4">
        <v>3856.4</v>
      </c>
      <c r="C119">
        <f t="shared" si="15"/>
        <v>3857.4</v>
      </c>
      <c r="D119">
        <f t="shared" si="17"/>
        <v>3851.0699999999997</v>
      </c>
      <c r="E119" t="b">
        <f t="shared" si="16"/>
        <v>1</v>
      </c>
      <c r="F119">
        <f t="shared" si="18"/>
        <v>1</v>
      </c>
      <c r="G119">
        <f t="shared" si="19"/>
        <v>0</v>
      </c>
      <c r="H119">
        <f t="shared" si="20"/>
        <v>-5.9999999999990905</v>
      </c>
      <c r="I119">
        <f>SUM($H$2:H119)+SUM($G$2:G119)</f>
        <v>18.000000000001819</v>
      </c>
      <c r="J119">
        <f t="shared" si="11"/>
        <v>10018.000000000002</v>
      </c>
      <c r="K119">
        <f t="shared" si="13"/>
        <v>-5.9856344772527741E-4</v>
      </c>
      <c r="L119">
        <f t="shared" si="14"/>
        <v>1.0018000000000005</v>
      </c>
      <c r="M119">
        <f t="shared" si="12"/>
        <v>1.0018000000000002</v>
      </c>
    </row>
    <row r="120" spans="1:13" x14ac:dyDescent="0.3">
      <c r="A120" s="3">
        <v>43938.570138888892</v>
      </c>
      <c r="B120" s="4">
        <v>3855.6</v>
      </c>
      <c r="C120">
        <f t="shared" si="15"/>
        <v>3856.8799999999997</v>
      </c>
      <c r="D120">
        <f t="shared" si="17"/>
        <v>3851.59</v>
      </c>
      <c r="E120" t="b">
        <f t="shared" si="16"/>
        <v>1</v>
      </c>
      <c r="F120">
        <f t="shared" si="18"/>
        <v>1</v>
      </c>
      <c r="G120">
        <f t="shared" si="19"/>
        <v>0</v>
      </c>
      <c r="H120">
        <f t="shared" si="20"/>
        <v>-8.000000000001819</v>
      </c>
      <c r="I120">
        <f>SUM($H$2:H120)+SUM($G$2:G120)</f>
        <v>10</v>
      </c>
      <c r="J120">
        <f t="shared" si="11"/>
        <v>10010</v>
      </c>
      <c r="K120">
        <f t="shared" si="13"/>
        <v>-7.9856258734296447E-4</v>
      </c>
      <c r="L120">
        <f t="shared" si="14"/>
        <v>1.0010000000000003</v>
      </c>
      <c r="M120">
        <f t="shared" si="12"/>
        <v>1.0009999999999999</v>
      </c>
    </row>
    <row r="121" spans="1:13" x14ac:dyDescent="0.3">
      <c r="A121" s="3">
        <v>43938.570833333331</v>
      </c>
      <c r="B121" s="4">
        <v>3855.2</v>
      </c>
      <c r="C121">
        <f t="shared" si="15"/>
        <v>3856.4</v>
      </c>
      <c r="D121">
        <f t="shared" si="17"/>
        <v>3852.15</v>
      </c>
      <c r="E121" t="b">
        <f t="shared" si="16"/>
        <v>1</v>
      </c>
      <c r="F121">
        <f t="shared" si="18"/>
        <v>1</v>
      </c>
      <c r="G121">
        <f t="shared" si="19"/>
        <v>0</v>
      </c>
      <c r="H121">
        <f t="shared" si="20"/>
        <v>-4.0000000000009095</v>
      </c>
      <c r="I121">
        <f>SUM($H$2:H121)+SUM($G$2:G121)</f>
        <v>5.9999999999990905</v>
      </c>
      <c r="J121">
        <f t="shared" si="11"/>
        <v>10006</v>
      </c>
      <c r="K121">
        <f t="shared" si="13"/>
        <v>-3.996003996003996E-4</v>
      </c>
      <c r="L121">
        <f t="shared" si="14"/>
        <v>1.0006000000000004</v>
      </c>
      <c r="M121">
        <f t="shared" si="12"/>
        <v>1.0005999999999999</v>
      </c>
    </row>
    <row r="122" spans="1:13" x14ac:dyDescent="0.3">
      <c r="A122" s="3">
        <v>43938.571527777778</v>
      </c>
      <c r="B122" s="4">
        <v>3855.8</v>
      </c>
      <c r="C122">
        <f t="shared" si="15"/>
        <v>3856</v>
      </c>
      <c r="D122">
        <f t="shared" si="17"/>
        <v>3852.79</v>
      </c>
      <c r="E122" t="b">
        <f t="shared" si="16"/>
        <v>1</v>
      </c>
      <c r="F122">
        <f t="shared" si="18"/>
        <v>1</v>
      </c>
      <c r="G122">
        <f t="shared" si="19"/>
        <v>0</v>
      </c>
      <c r="H122">
        <f t="shared" si="20"/>
        <v>6.000000000003638</v>
      </c>
      <c r="I122">
        <f>SUM($H$2:H122)+SUM($G$2:G122)</f>
        <v>12.000000000002728</v>
      </c>
      <c r="J122">
        <f t="shared" si="11"/>
        <v>10012.000000000004</v>
      </c>
      <c r="K122">
        <f t="shared" si="13"/>
        <v>5.996402158708413E-4</v>
      </c>
      <c r="L122">
        <f t="shared" si="14"/>
        <v>1.0012000000000008</v>
      </c>
      <c r="M122">
        <f t="shared" si="12"/>
        <v>1.0012000000000003</v>
      </c>
    </row>
    <row r="123" spans="1:13" x14ac:dyDescent="0.3">
      <c r="A123" s="3">
        <v>43938.572222222225</v>
      </c>
      <c r="B123" s="4">
        <v>3857.8</v>
      </c>
      <c r="C123">
        <f t="shared" si="15"/>
        <v>3856.16</v>
      </c>
      <c r="D123">
        <f t="shared" si="17"/>
        <v>3853.5100000000007</v>
      </c>
      <c r="E123" t="b">
        <f t="shared" si="16"/>
        <v>1</v>
      </c>
      <c r="F123">
        <f t="shared" si="18"/>
        <v>1</v>
      </c>
      <c r="G123">
        <f t="shared" si="19"/>
        <v>0</v>
      </c>
      <c r="H123">
        <f t="shared" si="20"/>
        <v>20</v>
      </c>
      <c r="I123">
        <f>SUM($H$2:H123)+SUM($G$2:G123)</f>
        <v>32.000000000002728</v>
      </c>
      <c r="J123">
        <f t="shared" si="11"/>
        <v>10032.000000000004</v>
      </c>
      <c r="K123">
        <f t="shared" si="13"/>
        <v>1.9976028765481416E-3</v>
      </c>
      <c r="L123">
        <f t="shared" si="14"/>
        <v>1.0032000000000008</v>
      </c>
      <c r="M123">
        <f t="shared" si="12"/>
        <v>1.0032000000000003</v>
      </c>
    </row>
    <row r="124" spans="1:13" x14ac:dyDescent="0.3">
      <c r="A124" s="3">
        <v>43938.572916666664</v>
      </c>
      <c r="B124" s="4">
        <v>3858.2</v>
      </c>
      <c r="C124">
        <f t="shared" si="15"/>
        <v>3856.5199999999995</v>
      </c>
      <c r="D124">
        <f t="shared" si="17"/>
        <v>3854.12</v>
      </c>
      <c r="E124" t="b">
        <f t="shared" si="16"/>
        <v>1</v>
      </c>
      <c r="F124">
        <f t="shared" si="18"/>
        <v>1</v>
      </c>
      <c r="G124">
        <f t="shared" si="19"/>
        <v>0</v>
      </c>
      <c r="H124">
        <f t="shared" si="20"/>
        <v>3.999999999996362</v>
      </c>
      <c r="I124">
        <f>SUM($H$2:H124)+SUM($G$2:G124)</f>
        <v>35.999999999999091</v>
      </c>
      <c r="J124">
        <f t="shared" si="11"/>
        <v>10036</v>
      </c>
      <c r="K124">
        <f t="shared" si="13"/>
        <v>3.9872408293424648E-4</v>
      </c>
      <c r="L124">
        <f t="shared" si="14"/>
        <v>1.0036000000000003</v>
      </c>
      <c r="M124">
        <f t="shared" si="12"/>
        <v>1.0036</v>
      </c>
    </row>
    <row r="125" spans="1:13" x14ac:dyDescent="0.3">
      <c r="A125" s="3">
        <v>43938.573611111111</v>
      </c>
      <c r="B125" s="4">
        <v>3858.6</v>
      </c>
      <c r="C125">
        <f t="shared" si="15"/>
        <v>3857.12</v>
      </c>
      <c r="D125">
        <f t="shared" si="17"/>
        <v>3854.8</v>
      </c>
      <c r="E125" t="b">
        <f t="shared" si="16"/>
        <v>1</v>
      </c>
      <c r="F125">
        <f t="shared" si="18"/>
        <v>1</v>
      </c>
      <c r="G125">
        <f t="shared" si="19"/>
        <v>0</v>
      </c>
      <c r="H125">
        <f t="shared" si="20"/>
        <v>4.0000000000009095</v>
      </c>
      <c r="I125">
        <f>SUM($H$2:H125)+SUM($G$2:G125)</f>
        <v>40</v>
      </c>
      <c r="J125">
        <f t="shared" si="11"/>
        <v>10040</v>
      </c>
      <c r="K125">
        <f t="shared" si="13"/>
        <v>3.9856516540454366E-4</v>
      </c>
      <c r="L125">
        <f t="shared" si="14"/>
        <v>1.0040000000000002</v>
      </c>
      <c r="M125">
        <f t="shared" si="12"/>
        <v>1.004</v>
      </c>
    </row>
    <row r="126" spans="1:13" x14ac:dyDescent="0.3">
      <c r="A126" s="3">
        <v>43938.574305555558</v>
      </c>
      <c r="B126" s="4">
        <v>3858.6</v>
      </c>
      <c r="C126">
        <f t="shared" si="15"/>
        <v>3857.8</v>
      </c>
      <c r="D126">
        <f t="shared" si="17"/>
        <v>3855.5500000000006</v>
      </c>
      <c r="E126" t="b">
        <f t="shared" si="16"/>
        <v>1</v>
      </c>
      <c r="F126">
        <f t="shared" si="18"/>
        <v>1</v>
      </c>
      <c r="G126">
        <f t="shared" si="19"/>
        <v>0</v>
      </c>
      <c r="H126">
        <f t="shared" si="20"/>
        <v>0</v>
      </c>
      <c r="I126">
        <f>SUM($H$2:H126)+SUM($G$2:G126)</f>
        <v>40</v>
      </c>
      <c r="J126">
        <f t="shared" si="11"/>
        <v>10040</v>
      </c>
      <c r="K126">
        <f t="shared" si="13"/>
        <v>0</v>
      </c>
      <c r="L126">
        <f t="shared" si="14"/>
        <v>1.0040000000000002</v>
      </c>
      <c r="M126">
        <f t="shared" si="12"/>
        <v>1.004</v>
      </c>
    </row>
    <row r="127" spans="1:13" x14ac:dyDescent="0.3">
      <c r="A127" s="3">
        <v>43938.574999999997</v>
      </c>
      <c r="B127" s="4">
        <v>3857</v>
      </c>
      <c r="C127">
        <f t="shared" si="15"/>
        <v>3858.04</v>
      </c>
      <c r="D127">
        <f t="shared" si="17"/>
        <v>3856.1800000000012</v>
      </c>
      <c r="E127" t="b">
        <f t="shared" si="16"/>
        <v>1</v>
      </c>
      <c r="F127">
        <f t="shared" si="18"/>
        <v>1</v>
      </c>
      <c r="G127">
        <f t="shared" si="19"/>
        <v>0</v>
      </c>
      <c r="H127">
        <f t="shared" si="20"/>
        <v>-15.999999999999091</v>
      </c>
      <c r="I127">
        <f>SUM($H$2:H127)+SUM($G$2:G127)</f>
        <v>24.000000000000909</v>
      </c>
      <c r="J127">
        <f t="shared" si="11"/>
        <v>10024</v>
      </c>
      <c r="K127">
        <f t="shared" si="13"/>
        <v>-1.5936254980079682E-3</v>
      </c>
      <c r="L127">
        <f t="shared" si="14"/>
        <v>1.0024000000000002</v>
      </c>
      <c r="M127">
        <f t="shared" si="12"/>
        <v>1.0024</v>
      </c>
    </row>
    <row r="128" spans="1:13" x14ac:dyDescent="0.3">
      <c r="A128" s="3">
        <v>43938.575694444444</v>
      </c>
      <c r="B128" s="4">
        <v>3857.8</v>
      </c>
      <c r="C128">
        <f t="shared" si="15"/>
        <v>3858.04</v>
      </c>
      <c r="D128">
        <f t="shared" si="17"/>
        <v>3856.8500000000008</v>
      </c>
      <c r="E128" t="b">
        <f t="shared" si="16"/>
        <v>1</v>
      </c>
      <c r="F128">
        <f t="shared" si="18"/>
        <v>1</v>
      </c>
      <c r="G128">
        <f t="shared" si="19"/>
        <v>0</v>
      </c>
      <c r="H128">
        <f t="shared" si="20"/>
        <v>8.000000000001819</v>
      </c>
      <c r="I128">
        <f>SUM($H$2:H128)+SUM($G$2:G128)</f>
        <v>32.000000000002728</v>
      </c>
      <c r="J128">
        <f t="shared" si="11"/>
        <v>10032.000000000004</v>
      </c>
      <c r="K128">
        <f t="shared" si="13"/>
        <v>7.9808459696764146E-4</v>
      </c>
      <c r="L128">
        <f t="shared" si="14"/>
        <v>1.0032000000000005</v>
      </c>
      <c r="M128">
        <f t="shared" si="12"/>
        <v>1.0032000000000003</v>
      </c>
    </row>
    <row r="129" spans="1:13" x14ac:dyDescent="0.3">
      <c r="A129" s="3">
        <v>43938.576388888891</v>
      </c>
      <c r="B129" s="4">
        <v>3858.2</v>
      </c>
      <c r="C129">
        <f t="shared" si="15"/>
        <v>3858.04</v>
      </c>
      <c r="D129">
        <f t="shared" si="17"/>
        <v>3857.1099999999997</v>
      </c>
      <c r="E129" t="b">
        <f t="shared" si="16"/>
        <v>1</v>
      </c>
      <c r="F129">
        <f t="shared" si="18"/>
        <v>1</v>
      </c>
      <c r="G129">
        <f t="shared" si="19"/>
        <v>0</v>
      </c>
      <c r="H129">
        <f t="shared" si="20"/>
        <v>3.999999999996362</v>
      </c>
      <c r="I129">
        <f>SUM($H$2:H129)+SUM($G$2:G129)</f>
        <v>35.999999999999091</v>
      </c>
      <c r="J129">
        <f t="shared" si="11"/>
        <v>10036</v>
      </c>
      <c r="K129">
        <f t="shared" si="13"/>
        <v>3.9872408293424648E-4</v>
      </c>
      <c r="L129">
        <f t="shared" si="14"/>
        <v>1.0036</v>
      </c>
      <c r="M129">
        <f t="shared" si="12"/>
        <v>1.0036</v>
      </c>
    </row>
    <row r="130" spans="1:13" x14ac:dyDescent="0.3">
      <c r="A130" s="3">
        <v>43938.57708333333</v>
      </c>
      <c r="B130" s="4">
        <v>3860</v>
      </c>
      <c r="C130">
        <f t="shared" si="15"/>
        <v>3858.3200000000006</v>
      </c>
      <c r="D130">
        <f t="shared" si="17"/>
        <v>3857.3599999999992</v>
      </c>
      <c r="E130" t="b">
        <f t="shared" si="16"/>
        <v>1</v>
      </c>
      <c r="F130">
        <f t="shared" si="18"/>
        <v>1</v>
      </c>
      <c r="G130">
        <f t="shared" si="19"/>
        <v>0</v>
      </c>
      <c r="H130">
        <f t="shared" si="20"/>
        <v>18.000000000001819</v>
      </c>
      <c r="I130">
        <f>SUM($H$2:H130)+SUM($G$2:G130)</f>
        <v>54.000000000000909</v>
      </c>
      <c r="J130">
        <f t="shared" si="11"/>
        <v>10054</v>
      </c>
      <c r="K130">
        <f t="shared" si="13"/>
        <v>1.7935432443204463E-3</v>
      </c>
      <c r="L130">
        <f t="shared" si="14"/>
        <v>1.0053999999999998</v>
      </c>
      <c r="M130">
        <f t="shared" si="12"/>
        <v>1.0054000000000001</v>
      </c>
    </row>
    <row r="131" spans="1:13" x14ac:dyDescent="0.3">
      <c r="A131" s="3">
        <v>43938.577777777777</v>
      </c>
      <c r="B131" s="4">
        <v>3860</v>
      </c>
      <c r="C131">
        <f t="shared" si="15"/>
        <v>3858.6</v>
      </c>
      <c r="D131">
        <f t="shared" si="17"/>
        <v>3857.5799999999995</v>
      </c>
      <c r="E131" t="b">
        <f t="shared" si="16"/>
        <v>1</v>
      </c>
      <c r="F131">
        <f t="shared" si="18"/>
        <v>1</v>
      </c>
      <c r="G131">
        <f t="shared" si="19"/>
        <v>0</v>
      </c>
      <c r="H131">
        <f t="shared" si="20"/>
        <v>0</v>
      </c>
      <c r="I131">
        <f>SUM($H$2:H131)+SUM($G$2:G131)</f>
        <v>54.000000000000909</v>
      </c>
      <c r="J131">
        <f t="shared" ref="J131:J194" si="21">10000+I131</f>
        <v>10054</v>
      </c>
      <c r="K131">
        <f t="shared" si="13"/>
        <v>0</v>
      </c>
      <c r="L131">
        <f t="shared" si="14"/>
        <v>1.0053999999999998</v>
      </c>
      <c r="M131">
        <f t="shared" ref="M131:M194" si="22">J131/$J$2</f>
        <v>1.0054000000000001</v>
      </c>
    </row>
    <row r="132" spans="1:13" x14ac:dyDescent="0.3">
      <c r="A132" s="3">
        <v>43938.578472222223</v>
      </c>
      <c r="B132" s="4">
        <v>3859.4</v>
      </c>
      <c r="C132">
        <f t="shared" si="15"/>
        <v>3859.0800000000004</v>
      </c>
      <c r="D132">
        <f t="shared" si="17"/>
        <v>3857.7299999999996</v>
      </c>
      <c r="E132" t="b">
        <f t="shared" si="16"/>
        <v>1</v>
      </c>
      <c r="F132">
        <f t="shared" si="18"/>
        <v>1</v>
      </c>
      <c r="G132">
        <f t="shared" si="19"/>
        <v>0</v>
      </c>
      <c r="H132">
        <f t="shared" si="20"/>
        <v>-5.9999999999990905</v>
      </c>
      <c r="I132">
        <f>SUM($H$2:H132)+SUM($G$2:G132)</f>
        <v>48.000000000001819</v>
      </c>
      <c r="J132">
        <f t="shared" si="21"/>
        <v>10048.000000000002</v>
      </c>
      <c r="K132">
        <f t="shared" ref="K132:K195" si="23">(J132-J131)/J131</f>
        <v>-5.9677740202886229E-4</v>
      </c>
      <c r="L132">
        <f t="shared" ref="L132:L195" si="24">L131*(1+K132)</f>
        <v>1.0047999999999999</v>
      </c>
      <c r="M132">
        <f t="shared" si="22"/>
        <v>1.0048000000000001</v>
      </c>
    </row>
    <row r="133" spans="1:13" x14ac:dyDescent="0.3">
      <c r="A133" s="3">
        <v>43938.57916666667</v>
      </c>
      <c r="B133" s="4">
        <v>3860.2</v>
      </c>
      <c r="C133">
        <f t="shared" si="15"/>
        <v>3859.56</v>
      </c>
      <c r="D133">
        <f t="shared" si="17"/>
        <v>3857.8399999999992</v>
      </c>
      <c r="E133" t="b">
        <f t="shared" si="16"/>
        <v>1</v>
      </c>
      <c r="F133">
        <f t="shared" si="18"/>
        <v>1</v>
      </c>
      <c r="G133">
        <f t="shared" si="19"/>
        <v>0</v>
      </c>
      <c r="H133">
        <f t="shared" si="20"/>
        <v>7.9999999999972715</v>
      </c>
      <c r="I133">
        <f>SUM($H$2:H133)+SUM($G$2:G133)</f>
        <v>55.999999999999091</v>
      </c>
      <c r="J133">
        <f t="shared" si="21"/>
        <v>10056</v>
      </c>
      <c r="K133">
        <f t="shared" si="23"/>
        <v>7.9617834394886346E-4</v>
      </c>
      <c r="L133">
        <f t="shared" si="24"/>
        <v>1.0055999999999998</v>
      </c>
      <c r="M133">
        <f t="shared" si="22"/>
        <v>1.0056</v>
      </c>
    </row>
    <row r="134" spans="1:13" x14ac:dyDescent="0.3">
      <c r="A134" s="3">
        <v>43938.579861111109</v>
      </c>
      <c r="B134" s="4">
        <v>3859.4</v>
      </c>
      <c r="C134">
        <f t="shared" si="15"/>
        <v>3859.8</v>
      </c>
      <c r="D134">
        <f t="shared" si="17"/>
        <v>3857.9399999999987</v>
      </c>
      <c r="E134" t="b">
        <f t="shared" si="16"/>
        <v>1</v>
      </c>
      <c r="F134">
        <f t="shared" si="18"/>
        <v>1</v>
      </c>
      <c r="G134">
        <f t="shared" si="19"/>
        <v>0</v>
      </c>
      <c r="H134">
        <f t="shared" si="20"/>
        <v>-7.9999999999972715</v>
      </c>
      <c r="I134">
        <f>SUM($H$2:H134)+SUM($G$2:G134)</f>
        <v>48.000000000001819</v>
      </c>
      <c r="J134">
        <f t="shared" si="21"/>
        <v>10048.000000000002</v>
      </c>
      <c r="K134">
        <f t="shared" si="23"/>
        <v>-7.9554494828939744E-4</v>
      </c>
      <c r="L134">
        <f t="shared" si="24"/>
        <v>1.0048000000000001</v>
      </c>
      <c r="M134">
        <f t="shared" si="22"/>
        <v>1.0048000000000001</v>
      </c>
    </row>
    <row r="135" spans="1:13" x14ac:dyDescent="0.3">
      <c r="A135" s="3">
        <v>43938.580555555556</v>
      </c>
      <c r="B135" s="4">
        <v>3859</v>
      </c>
      <c r="C135">
        <f t="shared" ref="C135:C198" si="25">AVERAGE(B131:B135)</f>
        <v>3859.6</v>
      </c>
      <c r="D135">
        <f t="shared" si="17"/>
        <v>3857.9799999999987</v>
      </c>
      <c r="E135" t="b">
        <f t="shared" si="16"/>
        <v>1</v>
      </c>
      <c r="F135">
        <f t="shared" si="18"/>
        <v>1</v>
      </c>
      <c r="G135">
        <f t="shared" si="19"/>
        <v>0</v>
      </c>
      <c r="H135">
        <f t="shared" si="20"/>
        <v>-4.0000000000009095</v>
      </c>
      <c r="I135">
        <f>SUM($H$2:H135)+SUM($G$2:G135)</f>
        <v>44.000000000000909</v>
      </c>
      <c r="J135">
        <f t="shared" si="21"/>
        <v>10044</v>
      </c>
      <c r="K135">
        <f t="shared" si="23"/>
        <v>-3.9808917197470327E-4</v>
      </c>
      <c r="L135">
        <f t="shared" si="24"/>
        <v>1.0044</v>
      </c>
      <c r="M135">
        <f t="shared" si="22"/>
        <v>1.0044</v>
      </c>
    </row>
    <row r="136" spans="1:13" x14ac:dyDescent="0.3">
      <c r="A136" s="3">
        <v>43938.581250000003</v>
      </c>
      <c r="B136" s="4">
        <v>3859.8</v>
      </c>
      <c r="C136">
        <f t="shared" si="25"/>
        <v>3859.56</v>
      </c>
      <c r="D136">
        <f t="shared" si="17"/>
        <v>3858.09</v>
      </c>
      <c r="E136" t="b">
        <f t="shared" si="16"/>
        <v>1</v>
      </c>
      <c r="F136">
        <f t="shared" si="18"/>
        <v>1</v>
      </c>
      <c r="G136">
        <f t="shared" si="19"/>
        <v>0</v>
      </c>
      <c r="H136">
        <f t="shared" si="20"/>
        <v>8.000000000001819</v>
      </c>
      <c r="I136">
        <f>SUM($H$2:H136)+SUM($G$2:G136)</f>
        <v>52.000000000002728</v>
      </c>
      <c r="J136">
        <f t="shared" si="21"/>
        <v>10052.000000000004</v>
      </c>
      <c r="K136">
        <f t="shared" si="23"/>
        <v>7.9649542015169635E-4</v>
      </c>
      <c r="L136">
        <f t="shared" si="24"/>
        <v>1.0052000000000003</v>
      </c>
      <c r="M136">
        <f t="shared" si="22"/>
        <v>1.0052000000000003</v>
      </c>
    </row>
    <row r="137" spans="1:13" x14ac:dyDescent="0.3">
      <c r="A137" s="3">
        <v>43938.581944444442</v>
      </c>
      <c r="B137" s="4">
        <v>3859.8</v>
      </c>
      <c r="C137">
        <f t="shared" si="25"/>
        <v>3859.6400000000003</v>
      </c>
      <c r="D137">
        <f t="shared" si="17"/>
        <v>3858.19</v>
      </c>
      <c r="E137" t="b">
        <f t="shared" si="16"/>
        <v>1</v>
      </c>
      <c r="F137">
        <f t="shared" si="18"/>
        <v>1</v>
      </c>
      <c r="G137">
        <f t="shared" si="19"/>
        <v>0</v>
      </c>
      <c r="H137">
        <f t="shared" si="20"/>
        <v>0</v>
      </c>
      <c r="I137">
        <f>SUM($H$2:H137)+SUM($G$2:G137)</f>
        <v>52.000000000002728</v>
      </c>
      <c r="J137">
        <f t="shared" si="21"/>
        <v>10052.000000000004</v>
      </c>
      <c r="K137">
        <f t="shared" si="23"/>
        <v>0</v>
      </c>
      <c r="L137">
        <f t="shared" si="24"/>
        <v>1.0052000000000003</v>
      </c>
      <c r="M137">
        <f t="shared" si="22"/>
        <v>1.0052000000000003</v>
      </c>
    </row>
    <row r="138" spans="1:13" x14ac:dyDescent="0.3">
      <c r="A138" s="3">
        <v>43938.582638888889</v>
      </c>
      <c r="B138" s="4">
        <v>3860</v>
      </c>
      <c r="C138">
        <f t="shared" si="25"/>
        <v>3859.6</v>
      </c>
      <c r="D138">
        <f t="shared" si="17"/>
        <v>3858.34</v>
      </c>
      <c r="E138" t="b">
        <f t="shared" si="16"/>
        <v>1</v>
      </c>
      <c r="F138">
        <f t="shared" si="18"/>
        <v>1</v>
      </c>
      <c r="G138">
        <f t="shared" si="19"/>
        <v>0</v>
      </c>
      <c r="H138">
        <f t="shared" si="20"/>
        <v>1.999999999998181</v>
      </c>
      <c r="I138">
        <f>SUM($H$2:H138)+SUM($G$2:G138)</f>
        <v>54.000000000000909</v>
      </c>
      <c r="J138">
        <f t="shared" si="21"/>
        <v>10054</v>
      </c>
      <c r="K138">
        <f t="shared" si="23"/>
        <v>1.9896538002351385E-4</v>
      </c>
      <c r="L138">
        <f t="shared" si="24"/>
        <v>1.0054000000000001</v>
      </c>
      <c r="M138">
        <f t="shared" si="22"/>
        <v>1.0054000000000001</v>
      </c>
    </row>
    <row r="139" spans="1:13" x14ac:dyDescent="0.3">
      <c r="A139" s="3">
        <v>43938.583333333336</v>
      </c>
      <c r="B139" s="4">
        <v>3860</v>
      </c>
      <c r="C139">
        <f t="shared" si="25"/>
        <v>3859.72</v>
      </c>
      <c r="D139">
        <f t="shared" si="17"/>
        <v>3858.5199999999995</v>
      </c>
      <c r="E139" t="b">
        <f t="shared" si="16"/>
        <v>1</v>
      </c>
      <c r="F139">
        <f t="shared" si="18"/>
        <v>1</v>
      </c>
      <c r="G139">
        <f t="shared" si="19"/>
        <v>0</v>
      </c>
      <c r="H139">
        <f t="shared" si="20"/>
        <v>0</v>
      </c>
      <c r="I139">
        <f>SUM($H$2:H139)+SUM($G$2:G139)</f>
        <v>54.000000000000909</v>
      </c>
      <c r="J139">
        <f t="shared" si="21"/>
        <v>10054</v>
      </c>
      <c r="K139">
        <f t="shared" si="23"/>
        <v>0</v>
      </c>
      <c r="L139">
        <f t="shared" si="24"/>
        <v>1.0054000000000001</v>
      </c>
      <c r="M139">
        <f t="shared" si="22"/>
        <v>1.0054000000000001</v>
      </c>
    </row>
    <row r="140" spans="1:13" x14ac:dyDescent="0.3">
      <c r="A140" s="3">
        <v>43938.584027777775</v>
      </c>
      <c r="B140" s="4">
        <v>3860.8</v>
      </c>
      <c r="C140">
        <f t="shared" si="25"/>
        <v>3860.0800000000004</v>
      </c>
      <c r="D140">
        <f t="shared" si="17"/>
        <v>3858.78</v>
      </c>
      <c r="E140" t="b">
        <f t="shared" si="16"/>
        <v>1</v>
      </c>
      <c r="F140">
        <f t="shared" si="18"/>
        <v>1</v>
      </c>
      <c r="G140">
        <f t="shared" si="19"/>
        <v>0</v>
      </c>
      <c r="H140">
        <f t="shared" si="20"/>
        <v>8.000000000001819</v>
      </c>
      <c r="I140">
        <f>SUM($H$2:H140)+SUM($G$2:G140)</f>
        <v>62.000000000002728</v>
      </c>
      <c r="J140">
        <f t="shared" si="21"/>
        <v>10062.000000000004</v>
      </c>
      <c r="K140">
        <f t="shared" si="23"/>
        <v>7.9570320270575272E-4</v>
      </c>
      <c r="L140">
        <f t="shared" si="24"/>
        <v>1.0062000000000004</v>
      </c>
      <c r="M140">
        <f t="shared" si="22"/>
        <v>1.0062000000000004</v>
      </c>
    </row>
    <row r="141" spans="1:13" x14ac:dyDescent="0.3">
      <c r="A141" s="3">
        <v>43938.584722222222</v>
      </c>
      <c r="B141" s="4">
        <v>3859.4</v>
      </c>
      <c r="C141">
        <f t="shared" si="25"/>
        <v>3860</v>
      </c>
      <c r="D141">
        <f t="shared" si="17"/>
        <v>3858.9900000000002</v>
      </c>
      <c r="E141" t="b">
        <f t="shared" si="16"/>
        <v>1</v>
      </c>
      <c r="F141">
        <f t="shared" si="18"/>
        <v>1</v>
      </c>
      <c r="G141">
        <f t="shared" si="19"/>
        <v>0</v>
      </c>
      <c r="H141">
        <f t="shared" si="20"/>
        <v>-14.000000000000909</v>
      </c>
      <c r="I141">
        <f>SUM($H$2:H141)+SUM($G$2:G141)</f>
        <v>48.000000000001819</v>
      </c>
      <c r="J141">
        <f t="shared" si="21"/>
        <v>10048.000000000002</v>
      </c>
      <c r="K141">
        <f t="shared" si="23"/>
        <v>-1.3913734843969206E-3</v>
      </c>
      <c r="L141">
        <f t="shared" si="24"/>
        <v>1.0048000000000004</v>
      </c>
      <c r="M141">
        <f t="shared" si="22"/>
        <v>1.0048000000000001</v>
      </c>
    </row>
    <row r="142" spans="1:13" x14ac:dyDescent="0.3">
      <c r="A142" s="3">
        <v>43938.585416666669</v>
      </c>
      <c r="B142" s="4">
        <v>3858</v>
      </c>
      <c r="C142">
        <f t="shared" si="25"/>
        <v>3859.6399999999994</v>
      </c>
      <c r="D142">
        <f t="shared" si="17"/>
        <v>3859.1</v>
      </c>
      <c r="E142" t="b">
        <f t="shared" si="16"/>
        <v>1</v>
      </c>
      <c r="F142">
        <f t="shared" si="18"/>
        <v>1</v>
      </c>
      <c r="G142">
        <f t="shared" si="19"/>
        <v>0</v>
      </c>
      <c r="H142">
        <f t="shared" si="20"/>
        <v>-14.000000000000909</v>
      </c>
      <c r="I142">
        <f>SUM($H$2:H142)+SUM($G$2:G142)</f>
        <v>34.000000000000909</v>
      </c>
      <c r="J142">
        <f t="shared" si="21"/>
        <v>10034</v>
      </c>
      <c r="K142">
        <f t="shared" si="23"/>
        <v>-1.3933121019110088E-3</v>
      </c>
      <c r="L142">
        <f t="shared" si="24"/>
        <v>1.0034000000000003</v>
      </c>
      <c r="M142">
        <f t="shared" si="22"/>
        <v>1.0034000000000001</v>
      </c>
    </row>
    <row r="143" spans="1:13" x14ac:dyDescent="0.3">
      <c r="A143" s="3">
        <v>43938.586111111108</v>
      </c>
      <c r="B143" s="4">
        <v>3858.4</v>
      </c>
      <c r="C143">
        <f t="shared" si="25"/>
        <v>3859.3200000000006</v>
      </c>
      <c r="D143">
        <f t="shared" si="17"/>
        <v>3859.1299999999997</v>
      </c>
      <c r="E143" t="b">
        <f t="shared" si="16"/>
        <v>1</v>
      </c>
      <c r="F143">
        <f t="shared" si="18"/>
        <v>1</v>
      </c>
      <c r="G143">
        <f t="shared" si="19"/>
        <v>0</v>
      </c>
      <c r="H143">
        <f t="shared" si="20"/>
        <v>4.0000000000009095</v>
      </c>
      <c r="I143">
        <f>SUM($H$2:H143)+SUM($G$2:G143)</f>
        <v>38.000000000001819</v>
      </c>
      <c r="J143">
        <f t="shared" si="21"/>
        <v>10038.000000000002</v>
      </c>
      <c r="K143">
        <f t="shared" si="23"/>
        <v>3.9864460833185361E-4</v>
      </c>
      <c r="L143">
        <f t="shared" si="24"/>
        <v>1.0038000000000005</v>
      </c>
      <c r="M143">
        <f t="shared" si="22"/>
        <v>1.0038000000000002</v>
      </c>
    </row>
    <row r="144" spans="1:13" x14ac:dyDescent="0.3">
      <c r="A144" s="3">
        <v>43938.586805555555</v>
      </c>
      <c r="B144" s="4">
        <v>3858.6</v>
      </c>
      <c r="C144">
        <f t="shared" si="25"/>
        <v>3859.04</v>
      </c>
      <c r="D144">
        <f t="shared" si="17"/>
        <v>3859.1500000000005</v>
      </c>
      <c r="E144" t="b">
        <f t="shared" si="16"/>
        <v>0</v>
      </c>
      <c r="F144">
        <f t="shared" si="18"/>
        <v>-1</v>
      </c>
      <c r="G144">
        <f t="shared" si="19"/>
        <v>3.999999999996362</v>
      </c>
      <c r="H144">
        <f t="shared" si="20"/>
        <v>-1.999999999998181</v>
      </c>
      <c r="I144">
        <f>SUM($H$2:H144)+SUM($G$2:G144)</f>
        <v>40</v>
      </c>
      <c r="J144">
        <f t="shared" si="21"/>
        <v>10040</v>
      </c>
      <c r="K144">
        <f t="shared" si="23"/>
        <v>1.992428770669636E-4</v>
      </c>
      <c r="L144">
        <f t="shared" si="24"/>
        <v>1.0040000000000002</v>
      </c>
      <c r="M144">
        <f t="shared" si="22"/>
        <v>1.004</v>
      </c>
    </row>
    <row r="145" spans="1:13" x14ac:dyDescent="0.3">
      <c r="A145" s="3">
        <v>43938.587500000001</v>
      </c>
      <c r="B145" s="4">
        <v>3858</v>
      </c>
      <c r="C145">
        <f t="shared" si="25"/>
        <v>3858.4800000000005</v>
      </c>
      <c r="D145">
        <f t="shared" si="17"/>
        <v>3859.1200000000013</v>
      </c>
      <c r="E145" t="b">
        <f t="shared" si="16"/>
        <v>0</v>
      </c>
      <c r="F145">
        <f t="shared" si="18"/>
        <v>-1</v>
      </c>
      <c r="G145">
        <f t="shared" si="19"/>
        <v>0</v>
      </c>
      <c r="H145">
        <f t="shared" si="20"/>
        <v>5.9999999999990905</v>
      </c>
      <c r="I145">
        <f>SUM($H$2:H145)+SUM($G$2:G145)</f>
        <v>45.999999999999091</v>
      </c>
      <c r="J145">
        <f t="shared" si="21"/>
        <v>10046</v>
      </c>
      <c r="K145">
        <f t="shared" si="23"/>
        <v>5.9760956175298802E-4</v>
      </c>
      <c r="L145">
        <f t="shared" si="24"/>
        <v>1.0046000000000002</v>
      </c>
      <c r="M145">
        <f t="shared" si="22"/>
        <v>1.0045999999999999</v>
      </c>
    </row>
    <row r="146" spans="1:13" x14ac:dyDescent="0.3">
      <c r="A146" s="3">
        <v>43938.588194444441</v>
      </c>
      <c r="B146" s="4">
        <v>3857.6</v>
      </c>
      <c r="C146">
        <f t="shared" si="25"/>
        <v>3858.12</v>
      </c>
      <c r="D146">
        <f t="shared" si="17"/>
        <v>3859.0700000000011</v>
      </c>
      <c r="E146" t="b">
        <f t="shared" si="16"/>
        <v>0</v>
      </c>
      <c r="F146">
        <f t="shared" si="18"/>
        <v>-1</v>
      </c>
      <c r="G146">
        <f t="shared" si="19"/>
        <v>0</v>
      </c>
      <c r="H146">
        <f t="shared" si="20"/>
        <v>4.0000000000009095</v>
      </c>
      <c r="I146">
        <f>SUM($H$2:H146)+SUM($G$2:G146)</f>
        <v>50</v>
      </c>
      <c r="J146">
        <f t="shared" si="21"/>
        <v>10050</v>
      </c>
      <c r="K146">
        <f t="shared" si="23"/>
        <v>3.9816842524387816E-4</v>
      </c>
      <c r="L146">
        <f t="shared" si="24"/>
        <v>1.0050000000000001</v>
      </c>
      <c r="M146">
        <f t="shared" si="22"/>
        <v>1.0049999999999999</v>
      </c>
    </row>
    <row r="147" spans="1:13" x14ac:dyDescent="0.3">
      <c r="A147" s="3">
        <v>43938.588888888888</v>
      </c>
      <c r="B147" s="4">
        <v>3856.2</v>
      </c>
      <c r="C147">
        <f t="shared" si="25"/>
        <v>3857.7599999999998</v>
      </c>
      <c r="D147">
        <f t="shared" si="17"/>
        <v>3859.0300000000011</v>
      </c>
      <c r="E147" t="b">
        <f t="shared" si="16"/>
        <v>0</v>
      </c>
      <c r="F147">
        <f t="shared" si="18"/>
        <v>-1</v>
      </c>
      <c r="G147">
        <f t="shared" si="19"/>
        <v>0</v>
      </c>
      <c r="H147">
        <f t="shared" si="20"/>
        <v>14.000000000000909</v>
      </c>
      <c r="I147">
        <f>SUM($H$2:H147)+SUM($G$2:G147)</f>
        <v>64.000000000000909</v>
      </c>
      <c r="J147">
        <f t="shared" si="21"/>
        <v>10064</v>
      </c>
      <c r="K147">
        <f t="shared" si="23"/>
        <v>1.3930348258706469E-3</v>
      </c>
      <c r="L147">
        <f t="shared" si="24"/>
        <v>1.0064000000000002</v>
      </c>
      <c r="M147">
        <f t="shared" si="22"/>
        <v>1.0064</v>
      </c>
    </row>
    <row r="148" spans="1:13" x14ac:dyDescent="0.3">
      <c r="A148" s="3">
        <v>43938.589583333334</v>
      </c>
      <c r="B148" s="4">
        <v>3855</v>
      </c>
      <c r="C148">
        <f t="shared" si="25"/>
        <v>3857.0800000000004</v>
      </c>
      <c r="D148">
        <f t="shared" si="17"/>
        <v>3858.8900000000003</v>
      </c>
      <c r="E148" t="b">
        <f t="shared" si="16"/>
        <v>0</v>
      </c>
      <c r="F148">
        <f t="shared" si="18"/>
        <v>-1</v>
      </c>
      <c r="G148">
        <f t="shared" si="19"/>
        <v>0</v>
      </c>
      <c r="H148">
        <f t="shared" si="20"/>
        <v>11.999999999998181</v>
      </c>
      <c r="I148">
        <f>SUM($H$2:H148)+SUM($G$2:G148)</f>
        <v>75.999999999999091</v>
      </c>
      <c r="J148">
        <f t="shared" si="21"/>
        <v>10076</v>
      </c>
      <c r="K148">
        <f t="shared" si="23"/>
        <v>1.1923688394276629E-3</v>
      </c>
      <c r="L148">
        <f t="shared" si="24"/>
        <v>1.0076000000000003</v>
      </c>
      <c r="M148">
        <f t="shared" si="22"/>
        <v>1.0076000000000001</v>
      </c>
    </row>
    <row r="149" spans="1:13" x14ac:dyDescent="0.3">
      <c r="A149" s="3">
        <v>43938.590277777781</v>
      </c>
      <c r="B149" s="4">
        <v>3854.4</v>
      </c>
      <c r="C149">
        <f t="shared" si="25"/>
        <v>3856.2400000000002</v>
      </c>
      <c r="D149">
        <f t="shared" si="17"/>
        <v>3858.7</v>
      </c>
      <c r="E149" t="b">
        <f t="shared" ref="E149:E198" si="26">C149&gt;=D149</f>
        <v>0</v>
      </c>
      <c r="F149">
        <f t="shared" si="18"/>
        <v>-1</v>
      </c>
      <c r="G149">
        <f t="shared" si="19"/>
        <v>0</v>
      </c>
      <c r="H149">
        <f t="shared" si="20"/>
        <v>5.9999999999990905</v>
      </c>
      <c r="I149">
        <f>SUM($H$2:H149)+SUM($G$2:G149)</f>
        <v>81.999999999998181</v>
      </c>
      <c r="J149">
        <f t="shared" si="21"/>
        <v>10081.999999999998</v>
      </c>
      <c r="K149">
        <f t="shared" si="23"/>
        <v>5.9547439460085159E-4</v>
      </c>
      <c r="L149">
        <f t="shared" si="24"/>
        <v>1.0082</v>
      </c>
      <c r="M149">
        <f t="shared" si="22"/>
        <v>1.0081999999999998</v>
      </c>
    </row>
    <row r="150" spans="1:13" x14ac:dyDescent="0.3">
      <c r="A150" s="3">
        <v>43938.59097222222</v>
      </c>
      <c r="B150" s="4">
        <v>3854.6</v>
      </c>
      <c r="C150">
        <f t="shared" si="25"/>
        <v>3855.56</v>
      </c>
      <c r="D150">
        <f t="shared" ref="D150:D198" si="27">AVERAGE(B131:B150)</f>
        <v>3858.4300000000003</v>
      </c>
      <c r="E150" t="b">
        <f t="shared" si="26"/>
        <v>0</v>
      </c>
      <c r="F150">
        <f t="shared" ref="F150:F198" si="28">IF(E150, 1, -1)</f>
        <v>-1</v>
      </c>
      <c r="G150">
        <f t="shared" ref="G150:G198" si="29">10*(F149-F150)*(B150-B149)</f>
        <v>0</v>
      </c>
      <c r="H150">
        <f t="shared" ref="H150:H198" si="30">F150*(B150-B149)*10</f>
        <v>-1.999999999998181</v>
      </c>
      <c r="I150">
        <f>SUM($H$2:H150)+SUM($G$2:G150)</f>
        <v>80</v>
      </c>
      <c r="J150">
        <f t="shared" si="21"/>
        <v>10080</v>
      </c>
      <c r="K150">
        <f t="shared" si="23"/>
        <v>-1.9837333862310864E-4</v>
      </c>
      <c r="L150">
        <f t="shared" si="24"/>
        <v>1.008</v>
      </c>
      <c r="M150">
        <f t="shared" si="22"/>
        <v>1.008</v>
      </c>
    </row>
    <row r="151" spans="1:13" x14ac:dyDescent="0.3">
      <c r="A151" s="3">
        <v>43938.591666666667</v>
      </c>
      <c r="B151" s="4">
        <v>3854.2</v>
      </c>
      <c r="C151">
        <f t="shared" si="25"/>
        <v>3854.88</v>
      </c>
      <c r="D151">
        <f t="shared" si="27"/>
        <v>3858.1400000000003</v>
      </c>
      <c r="E151" t="b">
        <f t="shared" si="26"/>
        <v>0</v>
      </c>
      <c r="F151">
        <f t="shared" si="28"/>
        <v>-1</v>
      </c>
      <c r="G151">
        <f t="shared" si="29"/>
        <v>0</v>
      </c>
      <c r="H151">
        <f t="shared" si="30"/>
        <v>4.0000000000009095</v>
      </c>
      <c r="I151">
        <f>SUM($H$2:H151)+SUM($G$2:G151)</f>
        <v>84.000000000000909</v>
      </c>
      <c r="J151">
        <f t="shared" si="21"/>
        <v>10084</v>
      </c>
      <c r="K151">
        <f t="shared" si="23"/>
        <v>3.9682539682539683E-4</v>
      </c>
      <c r="L151">
        <f t="shared" si="24"/>
        <v>1.0084</v>
      </c>
      <c r="M151">
        <f t="shared" si="22"/>
        <v>1.0084</v>
      </c>
    </row>
    <row r="152" spans="1:13" x14ac:dyDescent="0.3">
      <c r="A152" s="3">
        <v>43938.592361111114</v>
      </c>
      <c r="B152" s="4">
        <v>3854.6</v>
      </c>
      <c r="C152">
        <f t="shared" si="25"/>
        <v>3854.56</v>
      </c>
      <c r="D152">
        <f t="shared" si="27"/>
        <v>3857.9</v>
      </c>
      <c r="E152" t="b">
        <f t="shared" si="26"/>
        <v>0</v>
      </c>
      <c r="F152">
        <f t="shared" si="28"/>
        <v>-1</v>
      </c>
      <c r="G152">
        <f t="shared" si="29"/>
        <v>0</v>
      </c>
      <c r="H152">
        <f t="shared" si="30"/>
        <v>-4.0000000000009095</v>
      </c>
      <c r="I152">
        <f>SUM($H$2:H152)+SUM($G$2:G152)</f>
        <v>80</v>
      </c>
      <c r="J152">
        <f t="shared" si="21"/>
        <v>10080</v>
      </c>
      <c r="K152">
        <f t="shared" si="23"/>
        <v>-3.9666798889329631E-4</v>
      </c>
      <c r="L152">
        <f t="shared" si="24"/>
        <v>1.008</v>
      </c>
      <c r="M152">
        <f t="shared" si="22"/>
        <v>1.008</v>
      </c>
    </row>
    <row r="153" spans="1:13" x14ac:dyDescent="0.3">
      <c r="A153" s="3">
        <v>43938.593055555553</v>
      </c>
      <c r="B153" s="4">
        <v>3853.6</v>
      </c>
      <c r="C153">
        <f t="shared" si="25"/>
        <v>3854.28</v>
      </c>
      <c r="D153">
        <f t="shared" si="27"/>
        <v>3857.5700000000006</v>
      </c>
      <c r="E153" t="b">
        <f t="shared" si="26"/>
        <v>0</v>
      </c>
      <c r="F153">
        <f t="shared" si="28"/>
        <v>-1</v>
      </c>
      <c r="G153">
        <f t="shared" si="29"/>
        <v>0</v>
      </c>
      <c r="H153">
        <f t="shared" si="30"/>
        <v>10</v>
      </c>
      <c r="I153">
        <f>SUM($H$2:H153)+SUM($G$2:G153)</f>
        <v>90</v>
      </c>
      <c r="J153">
        <f t="shared" si="21"/>
        <v>10090</v>
      </c>
      <c r="K153">
        <f t="shared" si="23"/>
        <v>9.9206349206349201E-4</v>
      </c>
      <c r="L153">
        <f t="shared" si="24"/>
        <v>1.0089999999999999</v>
      </c>
      <c r="M153">
        <f t="shared" si="22"/>
        <v>1.0089999999999999</v>
      </c>
    </row>
    <row r="154" spans="1:13" x14ac:dyDescent="0.3">
      <c r="A154" s="3">
        <v>43938.59375</v>
      </c>
      <c r="B154" s="4">
        <v>3852.2</v>
      </c>
      <c r="C154">
        <f t="shared" si="25"/>
        <v>3853.84</v>
      </c>
      <c r="D154">
        <f t="shared" si="27"/>
        <v>3857.21</v>
      </c>
      <c r="E154" t="b">
        <f t="shared" si="26"/>
        <v>0</v>
      </c>
      <c r="F154">
        <f t="shared" si="28"/>
        <v>-1</v>
      </c>
      <c r="G154">
        <f t="shared" si="29"/>
        <v>0</v>
      </c>
      <c r="H154">
        <f t="shared" si="30"/>
        <v>14.000000000000909</v>
      </c>
      <c r="I154">
        <f>SUM($H$2:H154)+SUM($G$2:G154)</f>
        <v>104.00000000000091</v>
      </c>
      <c r="J154">
        <f t="shared" si="21"/>
        <v>10104</v>
      </c>
      <c r="K154">
        <f t="shared" si="23"/>
        <v>1.3875123885034688E-3</v>
      </c>
      <c r="L154">
        <f t="shared" si="24"/>
        <v>1.0104</v>
      </c>
      <c r="M154">
        <f t="shared" si="22"/>
        <v>1.0104</v>
      </c>
    </row>
    <row r="155" spans="1:13" x14ac:dyDescent="0.3">
      <c r="A155" s="3">
        <v>43938.594444444447</v>
      </c>
      <c r="B155" s="4">
        <v>3853</v>
      </c>
      <c r="C155">
        <f t="shared" si="25"/>
        <v>3853.5199999999995</v>
      </c>
      <c r="D155">
        <f t="shared" si="27"/>
        <v>3856.91</v>
      </c>
      <c r="E155" t="b">
        <f t="shared" si="26"/>
        <v>0</v>
      </c>
      <c r="F155">
        <f t="shared" si="28"/>
        <v>-1</v>
      </c>
      <c r="G155">
        <f t="shared" si="29"/>
        <v>0</v>
      </c>
      <c r="H155">
        <f t="shared" si="30"/>
        <v>-8.000000000001819</v>
      </c>
      <c r="I155">
        <f>SUM($H$2:H155)+SUM($G$2:G155)</f>
        <v>95.999999999999091</v>
      </c>
      <c r="J155">
        <f t="shared" si="21"/>
        <v>10096</v>
      </c>
      <c r="K155">
        <f t="shared" si="23"/>
        <v>-7.9176563737133805E-4</v>
      </c>
      <c r="L155">
        <f t="shared" si="24"/>
        <v>1.0095999999999998</v>
      </c>
      <c r="M155">
        <f t="shared" si="22"/>
        <v>1.0096000000000001</v>
      </c>
    </row>
    <row r="156" spans="1:13" x14ac:dyDescent="0.3">
      <c r="A156" s="3">
        <v>43938.595138888886</v>
      </c>
      <c r="B156" s="4">
        <v>3851.2</v>
      </c>
      <c r="C156">
        <f t="shared" si="25"/>
        <v>3852.9199999999996</v>
      </c>
      <c r="D156">
        <f t="shared" si="27"/>
        <v>3856.4799999999996</v>
      </c>
      <c r="E156" t="b">
        <f t="shared" si="26"/>
        <v>0</v>
      </c>
      <c r="F156">
        <f t="shared" si="28"/>
        <v>-1</v>
      </c>
      <c r="G156">
        <f t="shared" si="29"/>
        <v>0</v>
      </c>
      <c r="H156">
        <f t="shared" si="30"/>
        <v>18.000000000001819</v>
      </c>
      <c r="I156">
        <f>SUM($H$2:H156)+SUM($G$2:G156)</f>
        <v>114.00000000000091</v>
      </c>
      <c r="J156">
        <f t="shared" si="21"/>
        <v>10114</v>
      </c>
      <c r="K156">
        <f t="shared" si="23"/>
        <v>1.7828843106180666E-3</v>
      </c>
      <c r="L156">
        <f t="shared" si="24"/>
        <v>1.0113999999999999</v>
      </c>
      <c r="M156">
        <f t="shared" si="22"/>
        <v>1.0114000000000001</v>
      </c>
    </row>
    <row r="157" spans="1:13" x14ac:dyDescent="0.3">
      <c r="A157" s="3">
        <v>43938.595833333333</v>
      </c>
      <c r="B157" s="4">
        <v>3851</v>
      </c>
      <c r="C157">
        <f t="shared" si="25"/>
        <v>3852.2</v>
      </c>
      <c r="D157">
        <f t="shared" si="27"/>
        <v>3856.0399999999995</v>
      </c>
      <c r="E157" t="b">
        <f t="shared" si="26"/>
        <v>0</v>
      </c>
      <c r="F157">
        <f t="shared" si="28"/>
        <v>-1</v>
      </c>
      <c r="G157">
        <f t="shared" si="29"/>
        <v>0</v>
      </c>
      <c r="H157">
        <f t="shared" si="30"/>
        <v>1.999999999998181</v>
      </c>
      <c r="I157">
        <f>SUM($H$2:H157)+SUM($G$2:G157)</f>
        <v>115.99999999999909</v>
      </c>
      <c r="J157">
        <f t="shared" si="21"/>
        <v>10116</v>
      </c>
      <c r="K157">
        <f t="shared" si="23"/>
        <v>1.9774569903104609E-4</v>
      </c>
      <c r="L157">
        <f t="shared" si="24"/>
        <v>1.0115999999999998</v>
      </c>
      <c r="M157">
        <f t="shared" si="22"/>
        <v>1.0116000000000001</v>
      </c>
    </row>
    <row r="158" spans="1:13" x14ac:dyDescent="0.3">
      <c r="A158" s="3">
        <v>43938.59652777778</v>
      </c>
      <c r="B158" s="4">
        <v>3851.6</v>
      </c>
      <c r="C158">
        <f t="shared" si="25"/>
        <v>3851.8</v>
      </c>
      <c r="D158">
        <f t="shared" si="27"/>
        <v>3855.62</v>
      </c>
      <c r="E158" t="b">
        <f t="shared" si="26"/>
        <v>0</v>
      </c>
      <c r="F158">
        <f t="shared" si="28"/>
        <v>-1</v>
      </c>
      <c r="G158">
        <f t="shared" si="29"/>
        <v>0</v>
      </c>
      <c r="H158">
        <f t="shared" si="30"/>
        <v>-5.9999999999990905</v>
      </c>
      <c r="I158">
        <f>SUM($H$2:H158)+SUM($G$2:G158)</f>
        <v>110</v>
      </c>
      <c r="J158">
        <f t="shared" si="21"/>
        <v>10110</v>
      </c>
      <c r="K158">
        <f t="shared" si="23"/>
        <v>-5.9311981020166078E-4</v>
      </c>
      <c r="L158">
        <f t="shared" si="24"/>
        <v>1.0109999999999997</v>
      </c>
      <c r="M158">
        <f t="shared" si="22"/>
        <v>1.0109999999999999</v>
      </c>
    </row>
    <row r="159" spans="1:13" x14ac:dyDescent="0.3">
      <c r="A159" s="3">
        <v>43938.597222222219</v>
      </c>
      <c r="B159" s="4">
        <v>3851.6</v>
      </c>
      <c r="C159">
        <f t="shared" si="25"/>
        <v>3851.6800000000003</v>
      </c>
      <c r="D159">
        <f t="shared" si="27"/>
        <v>3855.2</v>
      </c>
      <c r="E159" t="b">
        <f t="shared" si="26"/>
        <v>0</v>
      </c>
      <c r="F159">
        <f t="shared" si="28"/>
        <v>-1</v>
      </c>
      <c r="G159">
        <f t="shared" si="29"/>
        <v>0</v>
      </c>
      <c r="H159">
        <f t="shared" si="30"/>
        <v>0</v>
      </c>
      <c r="I159">
        <f>SUM($H$2:H159)+SUM($G$2:G159)</f>
        <v>110</v>
      </c>
      <c r="J159">
        <f t="shared" si="21"/>
        <v>10110</v>
      </c>
      <c r="K159">
        <f t="shared" si="23"/>
        <v>0</v>
      </c>
      <c r="L159">
        <f t="shared" si="24"/>
        <v>1.0109999999999997</v>
      </c>
      <c r="M159">
        <f t="shared" si="22"/>
        <v>1.0109999999999999</v>
      </c>
    </row>
    <row r="160" spans="1:13" x14ac:dyDescent="0.3">
      <c r="A160" s="3">
        <v>43938.597916666666</v>
      </c>
      <c r="B160" s="4">
        <v>3852.2</v>
      </c>
      <c r="C160">
        <f t="shared" si="25"/>
        <v>3851.5199999999995</v>
      </c>
      <c r="D160">
        <f t="shared" si="27"/>
        <v>3854.7699999999995</v>
      </c>
      <c r="E160" t="b">
        <f t="shared" si="26"/>
        <v>0</v>
      </c>
      <c r="F160">
        <f t="shared" si="28"/>
        <v>-1</v>
      </c>
      <c r="G160">
        <f t="shared" si="29"/>
        <v>0</v>
      </c>
      <c r="H160">
        <f t="shared" si="30"/>
        <v>-5.9999999999990905</v>
      </c>
      <c r="I160">
        <f>SUM($H$2:H160)+SUM($G$2:G160)</f>
        <v>104.00000000000091</v>
      </c>
      <c r="J160">
        <f t="shared" si="21"/>
        <v>10104</v>
      </c>
      <c r="K160">
        <f t="shared" si="23"/>
        <v>-5.9347181008902075E-4</v>
      </c>
      <c r="L160">
        <f t="shared" si="24"/>
        <v>1.0103999999999997</v>
      </c>
      <c r="M160">
        <f t="shared" si="22"/>
        <v>1.0104</v>
      </c>
    </row>
    <row r="161" spans="1:13" x14ac:dyDescent="0.3">
      <c r="A161" s="3">
        <v>43938.598611111112</v>
      </c>
      <c r="B161" s="4">
        <v>3853.6</v>
      </c>
      <c r="C161">
        <f t="shared" si="25"/>
        <v>3852</v>
      </c>
      <c r="D161">
        <f t="shared" si="27"/>
        <v>3854.4799999999996</v>
      </c>
      <c r="E161" t="b">
        <f t="shared" si="26"/>
        <v>0</v>
      </c>
      <c r="F161">
        <f t="shared" si="28"/>
        <v>-1</v>
      </c>
      <c r="G161">
        <f t="shared" si="29"/>
        <v>0</v>
      </c>
      <c r="H161">
        <f t="shared" si="30"/>
        <v>-14.000000000000909</v>
      </c>
      <c r="I161">
        <f>SUM($H$2:H161)+SUM($G$2:G161)</f>
        <v>90</v>
      </c>
      <c r="J161">
        <f t="shared" si="21"/>
        <v>10090</v>
      </c>
      <c r="K161">
        <f t="shared" si="23"/>
        <v>-1.3855898653998416E-3</v>
      </c>
      <c r="L161">
        <f t="shared" si="24"/>
        <v>1.0089999999999997</v>
      </c>
      <c r="M161">
        <f t="shared" si="22"/>
        <v>1.0089999999999999</v>
      </c>
    </row>
    <row r="162" spans="1:13" x14ac:dyDescent="0.3">
      <c r="A162" s="3">
        <v>43938.599305555559</v>
      </c>
      <c r="B162" s="4">
        <v>3853.4</v>
      </c>
      <c r="C162">
        <f t="shared" si="25"/>
        <v>3852.4800000000005</v>
      </c>
      <c r="D162">
        <f t="shared" si="27"/>
        <v>3854.2499999999991</v>
      </c>
      <c r="E162" t="b">
        <f t="shared" si="26"/>
        <v>0</v>
      </c>
      <c r="F162">
        <f t="shared" si="28"/>
        <v>-1</v>
      </c>
      <c r="G162">
        <f t="shared" si="29"/>
        <v>0</v>
      </c>
      <c r="H162">
        <f t="shared" si="30"/>
        <v>1.999999999998181</v>
      </c>
      <c r="I162">
        <f>SUM($H$2:H162)+SUM($G$2:G162)</f>
        <v>91.999999999998181</v>
      </c>
      <c r="J162">
        <f t="shared" si="21"/>
        <v>10091.999999999998</v>
      </c>
      <c r="K162">
        <f t="shared" si="23"/>
        <v>1.9821605550031525E-4</v>
      </c>
      <c r="L162">
        <f t="shared" si="24"/>
        <v>1.0091999999999994</v>
      </c>
      <c r="M162">
        <f t="shared" si="22"/>
        <v>1.0091999999999999</v>
      </c>
    </row>
    <row r="163" spans="1:13" x14ac:dyDescent="0.3">
      <c r="A163" s="3">
        <v>43938.6</v>
      </c>
      <c r="B163" s="4">
        <v>3853.6</v>
      </c>
      <c r="C163">
        <f t="shared" si="25"/>
        <v>3852.8799999999997</v>
      </c>
      <c r="D163">
        <f t="shared" si="27"/>
        <v>3854.0099999999998</v>
      </c>
      <c r="E163" t="b">
        <f t="shared" si="26"/>
        <v>0</v>
      </c>
      <c r="F163">
        <f t="shared" si="28"/>
        <v>-1</v>
      </c>
      <c r="G163">
        <f t="shared" si="29"/>
        <v>0</v>
      </c>
      <c r="H163">
        <f t="shared" si="30"/>
        <v>-1.999999999998181</v>
      </c>
      <c r="I163">
        <f>SUM($H$2:H163)+SUM($G$2:G163)</f>
        <v>90</v>
      </c>
      <c r="J163">
        <f t="shared" si="21"/>
        <v>10090</v>
      </c>
      <c r="K163">
        <f t="shared" si="23"/>
        <v>-1.9817677368194424E-4</v>
      </c>
      <c r="L163">
        <f t="shared" si="24"/>
        <v>1.0089999999999997</v>
      </c>
      <c r="M163">
        <f t="shared" si="22"/>
        <v>1.0089999999999999</v>
      </c>
    </row>
    <row r="164" spans="1:13" x14ac:dyDescent="0.3">
      <c r="A164" s="3">
        <v>43938.600694444445</v>
      </c>
      <c r="B164" s="4">
        <v>3853.4</v>
      </c>
      <c r="C164">
        <f t="shared" si="25"/>
        <v>3853.2400000000002</v>
      </c>
      <c r="D164">
        <f t="shared" si="27"/>
        <v>3853.7499999999991</v>
      </c>
      <c r="E164" t="b">
        <f t="shared" si="26"/>
        <v>0</v>
      </c>
      <c r="F164">
        <f t="shared" si="28"/>
        <v>-1</v>
      </c>
      <c r="G164">
        <f t="shared" si="29"/>
        <v>0</v>
      </c>
      <c r="H164">
        <f t="shared" si="30"/>
        <v>1.999999999998181</v>
      </c>
      <c r="I164">
        <f>SUM($H$2:H164)+SUM($G$2:G164)</f>
        <v>91.999999999998181</v>
      </c>
      <c r="J164">
        <f t="shared" si="21"/>
        <v>10091.999999999998</v>
      </c>
      <c r="K164">
        <f t="shared" si="23"/>
        <v>1.9821605550031525E-4</v>
      </c>
      <c r="L164">
        <f t="shared" si="24"/>
        <v>1.0091999999999994</v>
      </c>
      <c r="M164">
        <f t="shared" si="22"/>
        <v>1.0091999999999999</v>
      </c>
    </row>
    <row r="165" spans="1:13" x14ac:dyDescent="0.3">
      <c r="A165" s="3">
        <v>43938.601388888892</v>
      </c>
      <c r="B165" s="4">
        <v>3852.2</v>
      </c>
      <c r="C165">
        <f t="shared" si="25"/>
        <v>3853.2400000000002</v>
      </c>
      <c r="D165">
        <f t="shared" si="27"/>
        <v>3853.4599999999991</v>
      </c>
      <c r="E165" t="b">
        <f t="shared" si="26"/>
        <v>0</v>
      </c>
      <c r="F165">
        <f t="shared" si="28"/>
        <v>-1</v>
      </c>
      <c r="G165">
        <f t="shared" si="29"/>
        <v>0</v>
      </c>
      <c r="H165">
        <f t="shared" si="30"/>
        <v>12.000000000002728</v>
      </c>
      <c r="I165">
        <f>SUM($H$2:H165)+SUM($G$2:G165)</f>
        <v>104.00000000000091</v>
      </c>
      <c r="J165">
        <f t="shared" si="21"/>
        <v>10104</v>
      </c>
      <c r="K165">
        <f t="shared" si="23"/>
        <v>1.1890606420929273E-3</v>
      </c>
      <c r="L165">
        <f t="shared" si="24"/>
        <v>1.0103999999999997</v>
      </c>
      <c r="M165">
        <f t="shared" si="22"/>
        <v>1.0104</v>
      </c>
    </row>
    <row r="166" spans="1:13" x14ac:dyDescent="0.3">
      <c r="A166" s="3">
        <v>43938.602083333331</v>
      </c>
      <c r="B166" s="4">
        <v>3852</v>
      </c>
      <c r="C166">
        <f t="shared" si="25"/>
        <v>3852.9199999999996</v>
      </c>
      <c r="D166">
        <f t="shared" si="27"/>
        <v>3853.1799999999994</v>
      </c>
      <c r="E166" t="b">
        <f t="shared" si="26"/>
        <v>0</v>
      </c>
      <c r="F166">
        <f t="shared" si="28"/>
        <v>-1</v>
      </c>
      <c r="G166">
        <f t="shared" si="29"/>
        <v>0</v>
      </c>
      <c r="H166">
        <f t="shared" si="30"/>
        <v>1.999999999998181</v>
      </c>
      <c r="I166">
        <f>SUM($H$2:H166)+SUM($G$2:G166)</f>
        <v>105.99999999999909</v>
      </c>
      <c r="J166">
        <f t="shared" si="21"/>
        <v>10106</v>
      </c>
      <c r="K166">
        <f t="shared" si="23"/>
        <v>1.9794140934283451E-4</v>
      </c>
      <c r="L166">
        <f t="shared" si="24"/>
        <v>1.0105999999999999</v>
      </c>
      <c r="M166">
        <f t="shared" si="22"/>
        <v>1.0105999999999999</v>
      </c>
    </row>
    <row r="167" spans="1:13" x14ac:dyDescent="0.3">
      <c r="A167" s="3">
        <v>43938.602777777778</v>
      </c>
      <c r="B167" s="4">
        <v>3851.6</v>
      </c>
      <c r="C167">
        <f t="shared" si="25"/>
        <v>3852.56</v>
      </c>
      <c r="D167">
        <f t="shared" si="27"/>
        <v>3852.95</v>
      </c>
      <c r="E167" t="b">
        <f t="shared" si="26"/>
        <v>0</v>
      </c>
      <c r="F167">
        <f t="shared" si="28"/>
        <v>-1</v>
      </c>
      <c r="G167">
        <f t="shared" si="29"/>
        <v>0</v>
      </c>
      <c r="H167">
        <f t="shared" si="30"/>
        <v>4.0000000000009095</v>
      </c>
      <c r="I167">
        <f>SUM($H$2:H167)+SUM($G$2:G167)</f>
        <v>110</v>
      </c>
      <c r="J167">
        <f t="shared" si="21"/>
        <v>10110</v>
      </c>
      <c r="K167">
        <f t="shared" si="23"/>
        <v>3.9580447259054025E-4</v>
      </c>
      <c r="L167">
        <f t="shared" si="24"/>
        <v>1.0109999999999999</v>
      </c>
      <c r="M167">
        <f t="shared" si="22"/>
        <v>1.0109999999999999</v>
      </c>
    </row>
    <row r="168" spans="1:13" x14ac:dyDescent="0.3">
      <c r="A168" s="3">
        <v>43938.603472222225</v>
      </c>
      <c r="B168" s="4">
        <v>3850</v>
      </c>
      <c r="C168">
        <f t="shared" si="25"/>
        <v>3851.84</v>
      </c>
      <c r="D168">
        <f t="shared" si="27"/>
        <v>3852.7</v>
      </c>
      <c r="E168" t="b">
        <f t="shared" si="26"/>
        <v>0</v>
      </c>
      <c r="F168">
        <f t="shared" si="28"/>
        <v>-1</v>
      </c>
      <c r="G168">
        <f t="shared" si="29"/>
        <v>0</v>
      </c>
      <c r="H168">
        <f t="shared" si="30"/>
        <v>15.999999999999091</v>
      </c>
      <c r="I168">
        <f>SUM($H$2:H168)+SUM($G$2:G168)</f>
        <v>125.99999999999909</v>
      </c>
      <c r="J168">
        <f t="shared" si="21"/>
        <v>10126</v>
      </c>
      <c r="K168">
        <f t="shared" si="23"/>
        <v>1.582591493570722E-3</v>
      </c>
      <c r="L168">
        <f t="shared" si="24"/>
        <v>1.0125999999999999</v>
      </c>
      <c r="M168">
        <f t="shared" si="22"/>
        <v>1.0125999999999999</v>
      </c>
    </row>
    <row r="169" spans="1:13" x14ac:dyDescent="0.3">
      <c r="A169" s="3">
        <v>43938.604166666664</v>
      </c>
      <c r="B169" s="4">
        <v>3849.2</v>
      </c>
      <c r="C169">
        <f t="shared" si="25"/>
        <v>3851</v>
      </c>
      <c r="D169">
        <f t="shared" si="27"/>
        <v>3852.4399999999996</v>
      </c>
      <c r="E169" t="b">
        <f t="shared" si="26"/>
        <v>0</v>
      </c>
      <c r="F169">
        <f t="shared" si="28"/>
        <v>-1</v>
      </c>
      <c r="G169">
        <f t="shared" si="29"/>
        <v>0</v>
      </c>
      <c r="H169">
        <f t="shared" si="30"/>
        <v>8.000000000001819</v>
      </c>
      <c r="I169">
        <f>SUM($H$2:H169)+SUM($G$2:G169)</f>
        <v>134.00000000000091</v>
      </c>
      <c r="J169">
        <f t="shared" si="21"/>
        <v>10134</v>
      </c>
      <c r="K169">
        <f t="shared" si="23"/>
        <v>7.9004542761208774E-4</v>
      </c>
      <c r="L169">
        <f t="shared" si="24"/>
        <v>1.0134000000000001</v>
      </c>
      <c r="M169">
        <f t="shared" si="22"/>
        <v>1.0134000000000001</v>
      </c>
    </row>
    <row r="170" spans="1:13" x14ac:dyDescent="0.3">
      <c r="A170" s="3">
        <v>43938.604861111111</v>
      </c>
      <c r="B170" s="4">
        <v>3850.4</v>
      </c>
      <c r="C170">
        <f t="shared" si="25"/>
        <v>3850.6400000000003</v>
      </c>
      <c r="D170">
        <f t="shared" si="27"/>
        <v>3852.2299999999996</v>
      </c>
      <c r="E170" t="b">
        <f t="shared" si="26"/>
        <v>0</v>
      </c>
      <c r="F170">
        <f t="shared" si="28"/>
        <v>-1</v>
      </c>
      <c r="G170">
        <f t="shared" si="29"/>
        <v>0</v>
      </c>
      <c r="H170">
        <f t="shared" si="30"/>
        <v>-12.000000000002728</v>
      </c>
      <c r="I170">
        <f>SUM($H$2:H170)+SUM($G$2:G170)</f>
        <v>121.99999999999818</v>
      </c>
      <c r="J170">
        <f t="shared" si="21"/>
        <v>10121.999999999998</v>
      </c>
      <c r="K170">
        <f t="shared" si="23"/>
        <v>-1.1841326228539391E-3</v>
      </c>
      <c r="L170">
        <f t="shared" si="24"/>
        <v>1.0122</v>
      </c>
      <c r="M170">
        <f t="shared" si="22"/>
        <v>1.0121999999999998</v>
      </c>
    </row>
    <row r="171" spans="1:13" x14ac:dyDescent="0.3">
      <c r="A171" s="3">
        <v>43938.605555555558</v>
      </c>
      <c r="B171" s="4">
        <v>3851.2</v>
      </c>
      <c r="C171">
        <f t="shared" si="25"/>
        <v>3850.4799999999996</v>
      </c>
      <c r="D171">
        <f t="shared" si="27"/>
        <v>3852.079999999999</v>
      </c>
      <c r="E171" t="b">
        <f t="shared" si="26"/>
        <v>0</v>
      </c>
      <c r="F171">
        <f t="shared" si="28"/>
        <v>-1</v>
      </c>
      <c r="G171">
        <f t="shared" si="29"/>
        <v>0</v>
      </c>
      <c r="H171">
        <f t="shared" si="30"/>
        <v>-7.9999999999972715</v>
      </c>
      <c r="I171">
        <f>SUM($H$2:H171)+SUM($G$2:G171)</f>
        <v>114.00000000000091</v>
      </c>
      <c r="J171">
        <f t="shared" si="21"/>
        <v>10114</v>
      </c>
      <c r="K171">
        <f t="shared" si="23"/>
        <v>-7.9035763683048634E-4</v>
      </c>
      <c r="L171">
        <f t="shared" si="24"/>
        <v>1.0114000000000003</v>
      </c>
      <c r="M171">
        <f t="shared" si="22"/>
        <v>1.0114000000000001</v>
      </c>
    </row>
    <row r="172" spans="1:13" x14ac:dyDescent="0.3">
      <c r="A172" s="3">
        <v>43938.606249999997</v>
      </c>
      <c r="B172" s="4">
        <v>3851.6</v>
      </c>
      <c r="C172">
        <f t="shared" si="25"/>
        <v>3850.4799999999996</v>
      </c>
      <c r="D172">
        <f t="shared" si="27"/>
        <v>3851.9299999999994</v>
      </c>
      <c r="E172" t="b">
        <f t="shared" si="26"/>
        <v>0</v>
      </c>
      <c r="F172">
        <f t="shared" si="28"/>
        <v>-1</v>
      </c>
      <c r="G172">
        <f t="shared" si="29"/>
        <v>0</v>
      </c>
      <c r="H172">
        <f t="shared" si="30"/>
        <v>-4.0000000000009095</v>
      </c>
      <c r="I172">
        <f>SUM($H$2:H172)+SUM($G$2:G172)</f>
        <v>110</v>
      </c>
      <c r="J172">
        <f t="shared" si="21"/>
        <v>10110</v>
      </c>
      <c r="K172">
        <f t="shared" si="23"/>
        <v>-3.9549139806209217E-4</v>
      </c>
      <c r="L172">
        <f t="shared" si="24"/>
        <v>1.0110000000000003</v>
      </c>
      <c r="M172">
        <f t="shared" si="22"/>
        <v>1.0109999999999999</v>
      </c>
    </row>
    <row r="173" spans="1:13" x14ac:dyDescent="0.3">
      <c r="A173" s="3">
        <v>43938.606944444444</v>
      </c>
      <c r="B173" s="4">
        <v>3851.8</v>
      </c>
      <c r="C173">
        <f t="shared" si="25"/>
        <v>3850.84</v>
      </c>
      <c r="D173">
        <f t="shared" si="27"/>
        <v>3851.84</v>
      </c>
      <c r="E173" t="b">
        <f t="shared" si="26"/>
        <v>0</v>
      </c>
      <c r="F173">
        <f t="shared" si="28"/>
        <v>-1</v>
      </c>
      <c r="G173">
        <f t="shared" si="29"/>
        <v>0</v>
      </c>
      <c r="H173">
        <f t="shared" si="30"/>
        <v>-2.0000000000027285</v>
      </c>
      <c r="I173">
        <f>SUM($H$2:H173)+SUM($G$2:G173)</f>
        <v>107.99999999999727</v>
      </c>
      <c r="J173">
        <f t="shared" si="21"/>
        <v>10107.999999999996</v>
      </c>
      <c r="K173">
        <f t="shared" si="23"/>
        <v>-1.978239366967001E-4</v>
      </c>
      <c r="L173">
        <f t="shared" si="24"/>
        <v>1.0107999999999999</v>
      </c>
      <c r="M173">
        <f t="shared" si="22"/>
        <v>1.0107999999999997</v>
      </c>
    </row>
    <row r="174" spans="1:13" x14ac:dyDescent="0.3">
      <c r="A174" s="3">
        <v>43938.607638888891</v>
      </c>
      <c r="B174" s="4">
        <v>3849.8</v>
      </c>
      <c r="C174">
        <f t="shared" si="25"/>
        <v>3850.96</v>
      </c>
      <c r="D174">
        <f t="shared" si="27"/>
        <v>3851.7200000000003</v>
      </c>
      <c r="E174" t="b">
        <f t="shared" si="26"/>
        <v>0</v>
      </c>
      <c r="F174">
        <f t="shared" si="28"/>
        <v>-1</v>
      </c>
      <c r="G174">
        <f t="shared" si="29"/>
        <v>0</v>
      </c>
      <c r="H174">
        <f t="shared" si="30"/>
        <v>20</v>
      </c>
      <c r="I174">
        <f>SUM($H$2:H174)+SUM($G$2:G174)</f>
        <v>127.99999999999727</v>
      </c>
      <c r="J174">
        <f t="shared" si="21"/>
        <v>10127.999999999996</v>
      </c>
      <c r="K174">
        <f t="shared" si="23"/>
        <v>1.9786307874950543E-3</v>
      </c>
      <c r="L174">
        <f t="shared" si="24"/>
        <v>1.0127999999999999</v>
      </c>
      <c r="M174">
        <f t="shared" si="22"/>
        <v>1.0127999999999997</v>
      </c>
    </row>
    <row r="175" spans="1:13" x14ac:dyDescent="0.3">
      <c r="A175" s="3">
        <v>43938.60833333333</v>
      </c>
      <c r="B175" s="4">
        <v>3850.6</v>
      </c>
      <c r="C175">
        <f t="shared" si="25"/>
        <v>3850.9999999999991</v>
      </c>
      <c r="D175">
        <f t="shared" si="27"/>
        <v>3851.6</v>
      </c>
      <c r="E175" t="b">
        <f t="shared" si="26"/>
        <v>0</v>
      </c>
      <c r="F175">
        <f t="shared" si="28"/>
        <v>-1</v>
      </c>
      <c r="G175">
        <f t="shared" si="29"/>
        <v>0</v>
      </c>
      <c r="H175">
        <f t="shared" si="30"/>
        <v>-7.9999999999972715</v>
      </c>
      <c r="I175">
        <f>SUM($H$2:H175)+SUM($G$2:G175)</f>
        <v>120</v>
      </c>
      <c r="J175">
        <f t="shared" si="21"/>
        <v>10120</v>
      </c>
      <c r="K175">
        <f t="shared" si="23"/>
        <v>-7.8988941548147366E-4</v>
      </c>
      <c r="L175">
        <f t="shared" si="24"/>
        <v>1.0120000000000002</v>
      </c>
      <c r="M175">
        <f t="shared" si="22"/>
        <v>1.012</v>
      </c>
    </row>
    <row r="176" spans="1:13" x14ac:dyDescent="0.3">
      <c r="A176" s="3">
        <v>43938.609027777777</v>
      </c>
      <c r="B176" s="4">
        <v>3849.8</v>
      </c>
      <c r="C176">
        <f t="shared" si="25"/>
        <v>3850.7200000000003</v>
      </c>
      <c r="D176">
        <f t="shared" si="27"/>
        <v>3851.53</v>
      </c>
      <c r="E176" t="b">
        <f t="shared" si="26"/>
        <v>0</v>
      </c>
      <c r="F176">
        <f t="shared" si="28"/>
        <v>-1</v>
      </c>
      <c r="G176">
        <f t="shared" si="29"/>
        <v>0</v>
      </c>
      <c r="H176">
        <f t="shared" si="30"/>
        <v>7.9999999999972715</v>
      </c>
      <c r="I176">
        <f>SUM($H$2:H176)+SUM($G$2:G176)</f>
        <v>127.99999999999727</v>
      </c>
      <c r="J176">
        <f t="shared" si="21"/>
        <v>10127.999999999996</v>
      </c>
      <c r="K176">
        <f t="shared" si="23"/>
        <v>7.9051383399173533E-4</v>
      </c>
      <c r="L176">
        <f t="shared" si="24"/>
        <v>1.0127999999999997</v>
      </c>
      <c r="M176">
        <f t="shared" si="22"/>
        <v>1.0127999999999997</v>
      </c>
    </row>
    <row r="177" spans="1:13" x14ac:dyDescent="0.3">
      <c r="A177" s="3">
        <v>43938.609722222223</v>
      </c>
      <c r="B177" s="4">
        <v>3849.2</v>
      </c>
      <c r="C177">
        <f t="shared" si="25"/>
        <v>3850.2400000000002</v>
      </c>
      <c r="D177">
        <f t="shared" si="27"/>
        <v>3851.44</v>
      </c>
      <c r="E177" t="b">
        <f t="shared" si="26"/>
        <v>0</v>
      </c>
      <c r="F177">
        <f t="shared" si="28"/>
        <v>-1</v>
      </c>
      <c r="G177">
        <f t="shared" si="29"/>
        <v>0</v>
      </c>
      <c r="H177">
        <f t="shared" si="30"/>
        <v>6.000000000003638</v>
      </c>
      <c r="I177">
        <f>SUM($H$2:H177)+SUM($G$2:G177)</f>
        <v>134.00000000000091</v>
      </c>
      <c r="J177">
        <f t="shared" si="21"/>
        <v>10134</v>
      </c>
      <c r="K177">
        <f t="shared" si="23"/>
        <v>5.9241706161173387E-4</v>
      </c>
      <c r="L177">
        <f t="shared" si="24"/>
        <v>1.0134000000000001</v>
      </c>
      <c r="M177">
        <f t="shared" si="22"/>
        <v>1.0134000000000001</v>
      </c>
    </row>
    <row r="178" spans="1:13" x14ac:dyDescent="0.3">
      <c r="A178" s="3">
        <v>43938.61041666667</v>
      </c>
      <c r="B178" s="4">
        <v>3850</v>
      </c>
      <c r="C178">
        <f t="shared" si="25"/>
        <v>3849.88</v>
      </c>
      <c r="D178">
        <f t="shared" si="27"/>
        <v>3851.3599999999997</v>
      </c>
      <c r="E178" t="b">
        <f t="shared" si="26"/>
        <v>0</v>
      </c>
      <c r="F178">
        <f t="shared" si="28"/>
        <v>-1</v>
      </c>
      <c r="G178">
        <f t="shared" si="29"/>
        <v>0</v>
      </c>
      <c r="H178">
        <f t="shared" si="30"/>
        <v>-8.000000000001819</v>
      </c>
      <c r="I178">
        <f>SUM($H$2:H178)+SUM($G$2:G178)</f>
        <v>125.99999999999909</v>
      </c>
      <c r="J178">
        <f t="shared" si="21"/>
        <v>10126</v>
      </c>
      <c r="K178">
        <f t="shared" si="23"/>
        <v>-7.8942174856917312E-4</v>
      </c>
      <c r="L178">
        <f t="shared" si="24"/>
        <v>1.0125999999999999</v>
      </c>
      <c r="M178">
        <f t="shared" si="22"/>
        <v>1.0125999999999999</v>
      </c>
    </row>
    <row r="179" spans="1:13" x14ac:dyDescent="0.3">
      <c r="A179" s="3">
        <v>43938.611111111109</v>
      </c>
      <c r="B179" s="4">
        <v>3850.6</v>
      </c>
      <c r="C179">
        <f t="shared" si="25"/>
        <v>3850.0399999999995</v>
      </c>
      <c r="D179">
        <f t="shared" si="27"/>
        <v>3851.3100000000004</v>
      </c>
      <c r="E179" t="b">
        <f t="shared" si="26"/>
        <v>0</v>
      </c>
      <c r="F179">
        <f t="shared" si="28"/>
        <v>-1</v>
      </c>
      <c r="G179">
        <f t="shared" si="29"/>
        <v>0</v>
      </c>
      <c r="H179">
        <f t="shared" si="30"/>
        <v>-5.9999999999990905</v>
      </c>
      <c r="I179">
        <f>SUM($H$2:H179)+SUM($G$2:G179)</f>
        <v>120</v>
      </c>
      <c r="J179">
        <f t="shared" si="21"/>
        <v>10120</v>
      </c>
      <c r="K179">
        <f t="shared" si="23"/>
        <v>-5.925340707090658E-4</v>
      </c>
      <c r="L179">
        <f t="shared" si="24"/>
        <v>1.012</v>
      </c>
      <c r="M179">
        <f t="shared" si="22"/>
        <v>1.012</v>
      </c>
    </row>
    <row r="180" spans="1:13" x14ac:dyDescent="0.3">
      <c r="A180" s="3">
        <v>43938.611805555556</v>
      </c>
      <c r="B180" s="4">
        <v>3850.2</v>
      </c>
      <c r="C180">
        <f t="shared" si="25"/>
        <v>3849.96</v>
      </c>
      <c r="D180">
        <f t="shared" si="27"/>
        <v>3851.21</v>
      </c>
      <c r="E180" t="b">
        <f t="shared" si="26"/>
        <v>0</v>
      </c>
      <c r="F180">
        <f t="shared" si="28"/>
        <v>-1</v>
      </c>
      <c r="G180">
        <f t="shared" si="29"/>
        <v>0</v>
      </c>
      <c r="H180">
        <f t="shared" si="30"/>
        <v>4.0000000000009095</v>
      </c>
      <c r="I180">
        <f>SUM($H$2:H180)+SUM($G$2:G180)</f>
        <v>124.00000000000091</v>
      </c>
      <c r="J180">
        <f t="shared" si="21"/>
        <v>10124</v>
      </c>
      <c r="K180">
        <f t="shared" si="23"/>
        <v>3.9525691699604743E-4</v>
      </c>
      <c r="L180">
        <f t="shared" si="24"/>
        <v>1.0124</v>
      </c>
      <c r="M180">
        <f t="shared" si="22"/>
        <v>1.0124</v>
      </c>
    </row>
    <row r="181" spans="1:13" x14ac:dyDescent="0.3">
      <c r="A181" s="3">
        <v>43938.612500000003</v>
      </c>
      <c r="B181" s="4">
        <v>3850.6</v>
      </c>
      <c r="C181">
        <f t="shared" si="25"/>
        <v>3850.12</v>
      </c>
      <c r="D181">
        <f t="shared" si="27"/>
        <v>3851.06</v>
      </c>
      <c r="E181" t="b">
        <f t="shared" si="26"/>
        <v>0</v>
      </c>
      <c r="F181">
        <f t="shared" si="28"/>
        <v>-1</v>
      </c>
      <c r="G181">
        <f t="shared" si="29"/>
        <v>0</v>
      </c>
      <c r="H181">
        <f t="shared" si="30"/>
        <v>-4.0000000000009095</v>
      </c>
      <c r="I181">
        <f>SUM($H$2:H181)+SUM($G$2:G181)</f>
        <v>120</v>
      </c>
      <c r="J181">
        <f t="shared" si="21"/>
        <v>10120</v>
      </c>
      <c r="K181">
        <f t="shared" si="23"/>
        <v>-3.9510075069142629E-4</v>
      </c>
      <c r="L181">
        <f t="shared" si="24"/>
        <v>1.012</v>
      </c>
      <c r="M181">
        <f t="shared" si="22"/>
        <v>1.012</v>
      </c>
    </row>
    <row r="182" spans="1:13" x14ac:dyDescent="0.3">
      <c r="A182" s="3">
        <v>43938.613194444442</v>
      </c>
      <c r="B182" s="4">
        <v>3850.4</v>
      </c>
      <c r="C182">
        <f t="shared" si="25"/>
        <v>3850.3599999999997</v>
      </c>
      <c r="D182">
        <f t="shared" si="27"/>
        <v>3850.91</v>
      </c>
      <c r="E182" t="b">
        <f t="shared" si="26"/>
        <v>0</v>
      </c>
      <c r="F182">
        <f t="shared" si="28"/>
        <v>-1</v>
      </c>
      <c r="G182">
        <f t="shared" si="29"/>
        <v>0</v>
      </c>
      <c r="H182">
        <f t="shared" si="30"/>
        <v>1.999999999998181</v>
      </c>
      <c r="I182">
        <f>SUM($H$2:H182)+SUM($G$2:G182)</f>
        <v>121.99999999999818</v>
      </c>
      <c r="J182">
        <f t="shared" si="21"/>
        <v>10121.999999999998</v>
      </c>
      <c r="K182">
        <f t="shared" si="23"/>
        <v>1.9762845849784398E-4</v>
      </c>
      <c r="L182">
        <f t="shared" si="24"/>
        <v>1.0122</v>
      </c>
      <c r="M182">
        <f t="shared" si="22"/>
        <v>1.0121999999999998</v>
      </c>
    </row>
    <row r="183" spans="1:13" x14ac:dyDescent="0.3">
      <c r="A183" s="3">
        <v>43938.613888888889</v>
      </c>
      <c r="B183" s="4">
        <v>3850.4</v>
      </c>
      <c r="C183">
        <f t="shared" si="25"/>
        <v>3850.44</v>
      </c>
      <c r="D183">
        <f t="shared" si="27"/>
        <v>3850.75</v>
      </c>
      <c r="E183" t="b">
        <f t="shared" si="26"/>
        <v>0</v>
      </c>
      <c r="F183">
        <f t="shared" si="28"/>
        <v>-1</v>
      </c>
      <c r="G183">
        <f t="shared" si="29"/>
        <v>0</v>
      </c>
      <c r="H183">
        <f t="shared" si="30"/>
        <v>0</v>
      </c>
      <c r="I183">
        <f>SUM($H$2:H183)+SUM($G$2:G183)</f>
        <v>121.99999999999818</v>
      </c>
      <c r="J183">
        <f t="shared" si="21"/>
        <v>10121.999999999998</v>
      </c>
      <c r="K183">
        <f t="shared" si="23"/>
        <v>0</v>
      </c>
      <c r="L183">
        <f t="shared" si="24"/>
        <v>1.0122</v>
      </c>
      <c r="M183">
        <f t="shared" si="22"/>
        <v>1.0121999999999998</v>
      </c>
    </row>
    <row r="184" spans="1:13" x14ac:dyDescent="0.3">
      <c r="A184" s="3">
        <v>43938.614583333336</v>
      </c>
      <c r="B184" s="4">
        <v>3850.4</v>
      </c>
      <c r="C184">
        <f t="shared" si="25"/>
        <v>3850.4</v>
      </c>
      <c r="D184">
        <f t="shared" si="27"/>
        <v>3850.5999999999995</v>
      </c>
      <c r="E184" t="b">
        <f t="shared" si="26"/>
        <v>0</v>
      </c>
      <c r="F184">
        <f t="shared" si="28"/>
        <v>-1</v>
      </c>
      <c r="G184">
        <f t="shared" si="29"/>
        <v>0</v>
      </c>
      <c r="H184">
        <f t="shared" si="30"/>
        <v>0</v>
      </c>
      <c r="I184">
        <f>SUM($H$2:H184)+SUM($G$2:G184)</f>
        <v>121.99999999999818</v>
      </c>
      <c r="J184">
        <f t="shared" si="21"/>
        <v>10121.999999999998</v>
      </c>
      <c r="K184">
        <f t="shared" si="23"/>
        <v>0</v>
      </c>
      <c r="L184">
        <f t="shared" si="24"/>
        <v>1.0122</v>
      </c>
      <c r="M184">
        <f t="shared" si="22"/>
        <v>1.0121999999999998</v>
      </c>
    </row>
    <row r="185" spans="1:13" x14ac:dyDescent="0.3">
      <c r="A185" s="3">
        <v>43938.615277777775</v>
      </c>
      <c r="B185" s="4">
        <v>3850.4</v>
      </c>
      <c r="C185">
        <f t="shared" si="25"/>
        <v>3850.44</v>
      </c>
      <c r="D185">
        <f t="shared" si="27"/>
        <v>3850.5099999999993</v>
      </c>
      <c r="E185" t="b">
        <f t="shared" si="26"/>
        <v>0</v>
      </c>
      <c r="F185">
        <f t="shared" si="28"/>
        <v>-1</v>
      </c>
      <c r="G185">
        <f t="shared" si="29"/>
        <v>0</v>
      </c>
      <c r="H185">
        <f t="shared" si="30"/>
        <v>0</v>
      </c>
      <c r="I185">
        <f>SUM($H$2:H185)+SUM($G$2:G185)</f>
        <v>121.99999999999818</v>
      </c>
      <c r="J185">
        <f t="shared" si="21"/>
        <v>10121.999999999998</v>
      </c>
      <c r="K185">
        <f t="shared" si="23"/>
        <v>0</v>
      </c>
      <c r="L185">
        <f t="shared" si="24"/>
        <v>1.0122</v>
      </c>
      <c r="M185">
        <f t="shared" si="22"/>
        <v>1.0121999999999998</v>
      </c>
    </row>
    <row r="186" spans="1:13" x14ac:dyDescent="0.3">
      <c r="A186" s="3">
        <v>43938.615972222222</v>
      </c>
      <c r="B186" s="4">
        <v>3850.4</v>
      </c>
      <c r="C186">
        <f t="shared" si="25"/>
        <v>3850.4</v>
      </c>
      <c r="D186">
        <f t="shared" si="27"/>
        <v>3850.4299999999989</v>
      </c>
      <c r="E186" t="b">
        <f t="shared" si="26"/>
        <v>0</v>
      </c>
      <c r="F186">
        <f t="shared" si="28"/>
        <v>-1</v>
      </c>
      <c r="G186">
        <f t="shared" si="29"/>
        <v>0</v>
      </c>
      <c r="H186">
        <f t="shared" si="30"/>
        <v>0</v>
      </c>
      <c r="I186">
        <f>SUM($H$2:H186)+SUM($G$2:G186)</f>
        <v>121.99999999999818</v>
      </c>
      <c r="J186">
        <f t="shared" si="21"/>
        <v>10121.999999999998</v>
      </c>
      <c r="K186">
        <f t="shared" si="23"/>
        <v>0</v>
      </c>
      <c r="L186">
        <f t="shared" si="24"/>
        <v>1.0122</v>
      </c>
      <c r="M186">
        <f t="shared" si="22"/>
        <v>1.0121999999999998</v>
      </c>
    </row>
    <row r="187" spans="1:13" x14ac:dyDescent="0.3">
      <c r="A187" s="3">
        <v>43938.616666666669</v>
      </c>
      <c r="B187" s="4">
        <v>3850.2</v>
      </c>
      <c r="C187">
        <f t="shared" si="25"/>
        <v>3850.3599999999997</v>
      </c>
      <c r="D187">
        <f t="shared" si="27"/>
        <v>3850.3599999999992</v>
      </c>
      <c r="E187" t="b">
        <f t="shared" si="26"/>
        <v>1</v>
      </c>
      <c r="F187">
        <f t="shared" si="28"/>
        <v>1</v>
      </c>
      <c r="G187">
        <f t="shared" si="29"/>
        <v>4.000000000005457</v>
      </c>
      <c r="H187">
        <f t="shared" si="30"/>
        <v>-2.0000000000027285</v>
      </c>
      <c r="I187">
        <f>SUM($H$2:H187)+SUM($G$2:G187)</f>
        <v>124.00000000000091</v>
      </c>
      <c r="J187">
        <f t="shared" si="21"/>
        <v>10124</v>
      </c>
      <c r="K187">
        <f t="shared" si="23"/>
        <v>1.9758940920784621E-4</v>
      </c>
      <c r="L187">
        <f t="shared" si="24"/>
        <v>1.0124000000000002</v>
      </c>
      <c r="M187">
        <f t="shared" si="22"/>
        <v>1.0124</v>
      </c>
    </row>
    <row r="188" spans="1:13" x14ac:dyDescent="0.3">
      <c r="A188" s="3">
        <v>43938.617361111108</v>
      </c>
      <c r="B188" s="4">
        <v>3850.2</v>
      </c>
      <c r="C188">
        <f t="shared" si="25"/>
        <v>3850.3200000000006</v>
      </c>
      <c r="D188">
        <f t="shared" si="27"/>
        <v>3850.37</v>
      </c>
      <c r="E188" t="b">
        <f t="shared" si="26"/>
        <v>0</v>
      </c>
      <c r="F188">
        <f t="shared" si="28"/>
        <v>-1</v>
      </c>
      <c r="G188">
        <f t="shared" si="29"/>
        <v>0</v>
      </c>
      <c r="H188">
        <f t="shared" si="30"/>
        <v>0</v>
      </c>
      <c r="I188">
        <f>SUM($H$2:H188)+SUM($G$2:G188)</f>
        <v>124.00000000000091</v>
      </c>
      <c r="J188">
        <f t="shared" si="21"/>
        <v>10124</v>
      </c>
      <c r="K188">
        <f t="shared" si="23"/>
        <v>0</v>
      </c>
      <c r="L188">
        <f t="shared" si="24"/>
        <v>1.0124000000000002</v>
      </c>
      <c r="M188">
        <f t="shared" si="22"/>
        <v>1.0124</v>
      </c>
    </row>
    <row r="189" spans="1:13" x14ac:dyDescent="0.3">
      <c r="A189" s="3">
        <v>43938.618055555555</v>
      </c>
      <c r="B189" s="4">
        <v>3850.2</v>
      </c>
      <c r="C189">
        <f t="shared" si="25"/>
        <v>3850.28</v>
      </c>
      <c r="D189">
        <f t="shared" si="27"/>
        <v>3850.4199999999996</v>
      </c>
      <c r="E189" t="b">
        <f t="shared" si="26"/>
        <v>0</v>
      </c>
      <c r="F189">
        <f t="shared" si="28"/>
        <v>-1</v>
      </c>
      <c r="G189">
        <f t="shared" si="29"/>
        <v>0</v>
      </c>
      <c r="H189">
        <f t="shared" si="30"/>
        <v>0</v>
      </c>
      <c r="I189">
        <f>SUM($H$2:H189)+SUM($G$2:G189)</f>
        <v>124.00000000000091</v>
      </c>
      <c r="J189">
        <f t="shared" si="21"/>
        <v>10124</v>
      </c>
      <c r="K189">
        <f t="shared" si="23"/>
        <v>0</v>
      </c>
      <c r="L189">
        <f t="shared" si="24"/>
        <v>1.0124000000000002</v>
      </c>
      <c r="M189">
        <f t="shared" si="22"/>
        <v>1.0124</v>
      </c>
    </row>
    <row r="190" spans="1:13" x14ac:dyDescent="0.3">
      <c r="A190" s="3">
        <v>43938.618750000001</v>
      </c>
      <c r="B190" s="4">
        <v>3850.2</v>
      </c>
      <c r="C190">
        <f t="shared" si="25"/>
        <v>3850.2400000000002</v>
      </c>
      <c r="D190">
        <f t="shared" si="27"/>
        <v>3850.41</v>
      </c>
      <c r="E190" t="b">
        <f t="shared" si="26"/>
        <v>0</v>
      </c>
      <c r="F190">
        <f t="shared" si="28"/>
        <v>-1</v>
      </c>
      <c r="G190">
        <f t="shared" si="29"/>
        <v>0</v>
      </c>
      <c r="H190">
        <f t="shared" si="30"/>
        <v>0</v>
      </c>
      <c r="I190">
        <f>SUM($H$2:H190)+SUM($G$2:G190)</f>
        <v>124.00000000000091</v>
      </c>
      <c r="J190">
        <f t="shared" si="21"/>
        <v>10124</v>
      </c>
      <c r="K190">
        <f t="shared" si="23"/>
        <v>0</v>
      </c>
      <c r="L190">
        <f t="shared" si="24"/>
        <v>1.0124000000000002</v>
      </c>
      <c r="M190">
        <f t="shared" si="22"/>
        <v>1.0124</v>
      </c>
    </row>
    <row r="191" spans="1:13" x14ac:dyDescent="0.3">
      <c r="A191" s="3">
        <v>43938.619444444441</v>
      </c>
      <c r="B191" s="4">
        <v>3850</v>
      </c>
      <c r="C191">
        <f t="shared" si="25"/>
        <v>3850.16</v>
      </c>
      <c r="D191">
        <f t="shared" si="27"/>
        <v>3850.35</v>
      </c>
      <c r="E191" t="b">
        <f t="shared" si="26"/>
        <v>0</v>
      </c>
      <c r="F191">
        <f t="shared" si="28"/>
        <v>-1</v>
      </c>
      <c r="G191">
        <f t="shared" si="29"/>
        <v>0</v>
      </c>
      <c r="H191">
        <f t="shared" si="30"/>
        <v>1.999999999998181</v>
      </c>
      <c r="I191">
        <f>SUM($H$2:H191)+SUM($G$2:G191)</f>
        <v>125.99999999999909</v>
      </c>
      <c r="J191">
        <f t="shared" si="21"/>
        <v>10126</v>
      </c>
      <c r="K191">
        <f t="shared" si="23"/>
        <v>1.9755037534571315E-4</v>
      </c>
      <c r="L191">
        <f t="shared" si="24"/>
        <v>1.0126000000000002</v>
      </c>
      <c r="M191">
        <f t="shared" si="22"/>
        <v>1.0125999999999999</v>
      </c>
    </row>
    <row r="192" spans="1:13" x14ac:dyDescent="0.3">
      <c r="A192" s="3">
        <v>43938.620138888888</v>
      </c>
      <c r="B192" s="4">
        <v>3850.4</v>
      </c>
      <c r="C192">
        <f t="shared" si="25"/>
        <v>3850.2</v>
      </c>
      <c r="D192">
        <f t="shared" si="27"/>
        <v>3850.2899999999995</v>
      </c>
      <c r="E192" t="b">
        <f t="shared" si="26"/>
        <v>0</v>
      </c>
      <c r="F192">
        <f t="shared" si="28"/>
        <v>-1</v>
      </c>
      <c r="G192">
        <f t="shared" si="29"/>
        <v>0</v>
      </c>
      <c r="H192">
        <f t="shared" si="30"/>
        <v>-4.0000000000009095</v>
      </c>
      <c r="I192">
        <f>SUM($H$2:H192)+SUM($G$2:G192)</f>
        <v>121.99999999999818</v>
      </c>
      <c r="J192">
        <f t="shared" si="21"/>
        <v>10121.999999999998</v>
      </c>
      <c r="K192">
        <f t="shared" si="23"/>
        <v>-3.9502271380622347E-4</v>
      </c>
      <c r="L192">
        <f t="shared" si="24"/>
        <v>1.0122</v>
      </c>
      <c r="M192">
        <f t="shared" si="22"/>
        <v>1.0121999999999998</v>
      </c>
    </row>
    <row r="193" spans="1:13" x14ac:dyDescent="0.3">
      <c r="A193" s="3">
        <v>43938.620833333334</v>
      </c>
      <c r="B193" s="4">
        <v>3850.2</v>
      </c>
      <c r="C193">
        <f t="shared" si="25"/>
        <v>3850.2</v>
      </c>
      <c r="D193">
        <f t="shared" si="27"/>
        <v>3850.2099999999991</v>
      </c>
      <c r="E193" t="b">
        <f t="shared" si="26"/>
        <v>0</v>
      </c>
      <c r="F193">
        <f t="shared" si="28"/>
        <v>-1</v>
      </c>
      <c r="G193">
        <f t="shared" si="29"/>
        <v>0</v>
      </c>
      <c r="H193">
        <f t="shared" si="30"/>
        <v>2.0000000000027285</v>
      </c>
      <c r="I193">
        <f>SUM($H$2:H193)+SUM($G$2:G193)</f>
        <v>124.00000000000091</v>
      </c>
      <c r="J193">
        <f t="shared" si="21"/>
        <v>10124</v>
      </c>
      <c r="K193">
        <f t="shared" si="23"/>
        <v>1.9758940920784621E-4</v>
      </c>
      <c r="L193">
        <f t="shared" si="24"/>
        <v>1.0124000000000002</v>
      </c>
      <c r="M193">
        <f t="shared" si="22"/>
        <v>1.0124</v>
      </c>
    </row>
    <row r="194" spans="1:13" x14ac:dyDescent="0.3">
      <c r="A194" s="3">
        <v>43938.621527777781</v>
      </c>
      <c r="B194" s="4">
        <v>3850</v>
      </c>
      <c r="C194">
        <f t="shared" si="25"/>
        <v>3850.16</v>
      </c>
      <c r="D194">
        <f t="shared" si="27"/>
        <v>3850.2199999999989</v>
      </c>
      <c r="E194" t="b">
        <f t="shared" si="26"/>
        <v>0</v>
      </c>
      <c r="F194">
        <f t="shared" si="28"/>
        <v>-1</v>
      </c>
      <c r="G194">
        <f t="shared" si="29"/>
        <v>0</v>
      </c>
      <c r="H194">
        <f t="shared" si="30"/>
        <v>1.999999999998181</v>
      </c>
      <c r="I194">
        <f>SUM($H$2:H194)+SUM($G$2:G194)</f>
        <v>125.99999999999909</v>
      </c>
      <c r="J194">
        <f t="shared" si="21"/>
        <v>10126</v>
      </c>
      <c r="K194">
        <f t="shared" si="23"/>
        <v>1.9755037534571315E-4</v>
      </c>
      <c r="L194">
        <f t="shared" si="24"/>
        <v>1.0126000000000002</v>
      </c>
      <c r="M194">
        <f t="shared" si="22"/>
        <v>1.0125999999999999</v>
      </c>
    </row>
    <row r="195" spans="1:13" x14ac:dyDescent="0.3">
      <c r="A195" s="3">
        <v>43938.62222222222</v>
      </c>
      <c r="B195" s="4">
        <v>3849.8</v>
      </c>
      <c r="C195">
        <f t="shared" si="25"/>
        <v>3850.0799999999995</v>
      </c>
      <c r="D195">
        <f t="shared" si="27"/>
        <v>3850.1799999999994</v>
      </c>
      <c r="E195" t="b">
        <f t="shared" si="26"/>
        <v>0</v>
      </c>
      <c r="F195">
        <f t="shared" si="28"/>
        <v>-1</v>
      </c>
      <c r="G195">
        <f t="shared" si="29"/>
        <v>0</v>
      </c>
      <c r="H195">
        <f t="shared" si="30"/>
        <v>1.999999999998181</v>
      </c>
      <c r="I195">
        <f>SUM($H$2:H195)+SUM($G$2:G195)</f>
        <v>127.99999999999727</v>
      </c>
      <c r="J195">
        <f t="shared" ref="J195:J198" si="31">10000+I195</f>
        <v>10127.999999999996</v>
      </c>
      <c r="K195">
        <f t="shared" si="23"/>
        <v>1.9751135690266266E-4</v>
      </c>
      <c r="L195">
        <f t="shared" si="24"/>
        <v>1.0127999999999997</v>
      </c>
      <c r="M195">
        <f t="shared" ref="M195:M198" si="32">J195/$J$2</f>
        <v>1.0127999999999997</v>
      </c>
    </row>
    <row r="196" spans="1:13" x14ac:dyDescent="0.3">
      <c r="A196" s="3">
        <v>43938.622916666667</v>
      </c>
      <c r="B196" s="4">
        <v>3849.8</v>
      </c>
      <c r="C196">
        <f t="shared" si="25"/>
        <v>3850.04</v>
      </c>
      <c r="D196">
        <f t="shared" si="27"/>
        <v>3850.1800000000003</v>
      </c>
      <c r="E196" t="b">
        <f t="shared" si="26"/>
        <v>0</v>
      </c>
      <c r="F196">
        <f t="shared" si="28"/>
        <v>-1</v>
      </c>
      <c r="G196">
        <f t="shared" si="29"/>
        <v>0</v>
      </c>
      <c r="H196">
        <f t="shared" si="30"/>
        <v>0</v>
      </c>
      <c r="I196">
        <f>SUM($H$2:H196)+SUM($G$2:G196)</f>
        <v>127.99999999999727</v>
      </c>
      <c r="J196">
        <f t="shared" si="31"/>
        <v>10127.999999999996</v>
      </c>
      <c r="K196">
        <f t="shared" ref="K196:K198" si="33">(J196-J195)/J195</f>
        <v>0</v>
      </c>
      <c r="L196">
        <f t="shared" ref="L196:L198" si="34">L195*(1+K196)</f>
        <v>1.0127999999999997</v>
      </c>
      <c r="M196">
        <f t="shared" si="32"/>
        <v>1.0127999999999997</v>
      </c>
    </row>
    <row r="197" spans="1:13" x14ac:dyDescent="0.3">
      <c r="A197" s="3">
        <v>43938.623611111114</v>
      </c>
      <c r="B197" s="4">
        <v>3849.6</v>
      </c>
      <c r="C197">
        <f t="shared" si="25"/>
        <v>3849.8799999999997</v>
      </c>
      <c r="D197">
        <f t="shared" si="27"/>
        <v>3850.2</v>
      </c>
      <c r="E197" t="b">
        <f t="shared" si="26"/>
        <v>0</v>
      </c>
      <c r="F197">
        <f t="shared" si="28"/>
        <v>-1</v>
      </c>
      <c r="G197">
        <f t="shared" si="29"/>
        <v>0</v>
      </c>
      <c r="H197">
        <f t="shared" si="30"/>
        <v>2.0000000000027285</v>
      </c>
      <c r="I197">
        <f>SUM($H$2:H197)+SUM($G$2:G197)</f>
        <v>130</v>
      </c>
      <c r="J197">
        <f t="shared" si="31"/>
        <v>10130</v>
      </c>
      <c r="K197">
        <f t="shared" si="33"/>
        <v>1.9747235387081741E-4</v>
      </c>
      <c r="L197">
        <f t="shared" si="34"/>
        <v>1.0130000000000001</v>
      </c>
      <c r="M197">
        <f t="shared" si="32"/>
        <v>1.0129999999999999</v>
      </c>
    </row>
    <row r="198" spans="1:13" x14ac:dyDescent="0.3">
      <c r="A198" s="3">
        <v>43938.624305555553</v>
      </c>
      <c r="B198" s="4">
        <v>3850.2</v>
      </c>
      <c r="C198">
        <f t="shared" si="25"/>
        <v>3849.88</v>
      </c>
      <c r="D198">
        <f t="shared" si="27"/>
        <v>3850.21</v>
      </c>
      <c r="E198" t="b">
        <f t="shared" si="26"/>
        <v>0</v>
      </c>
      <c r="F198">
        <f t="shared" si="28"/>
        <v>-1</v>
      </c>
      <c r="G198">
        <f t="shared" si="29"/>
        <v>0</v>
      </c>
      <c r="H198">
        <f t="shared" si="30"/>
        <v>-5.9999999999990905</v>
      </c>
      <c r="I198">
        <f>SUM($H$2:H198)+SUM($G$2:G198)</f>
        <v>124.00000000000091</v>
      </c>
      <c r="J198">
        <f t="shared" si="31"/>
        <v>10124</v>
      </c>
      <c r="K198">
        <f t="shared" si="33"/>
        <v>-5.9230009871668308E-4</v>
      </c>
      <c r="L198">
        <f t="shared" si="34"/>
        <v>1.0124000000000002</v>
      </c>
      <c r="M198">
        <f t="shared" si="32"/>
        <v>1.0124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2" x14ac:dyDescent="0.3">
      <c r="A337" s="1"/>
    </row>
    <row r="338" spans="1:2" x14ac:dyDescent="0.3">
      <c r="A338" s="1"/>
    </row>
    <row r="339" spans="1:2" x14ac:dyDescent="0.3">
      <c r="A339" s="1"/>
    </row>
    <row r="340" spans="1:2" x14ac:dyDescent="0.3">
      <c r="A340" s="1"/>
    </row>
    <row r="341" spans="1:2" x14ac:dyDescent="0.3">
      <c r="A341" s="1"/>
    </row>
    <row r="342" spans="1:2" x14ac:dyDescent="0.3">
      <c r="A342" s="1"/>
    </row>
    <row r="343" spans="1:2" x14ac:dyDescent="0.3">
      <c r="A343" s="1"/>
    </row>
    <row r="344" spans="1:2" x14ac:dyDescent="0.3">
      <c r="A344" s="1"/>
    </row>
    <row r="345" spans="1:2" x14ac:dyDescent="0.3">
      <c r="A345" s="1"/>
    </row>
    <row r="346" spans="1:2" x14ac:dyDescent="0.3">
      <c r="A346" s="1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/>
      <c r="B605" s="2"/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/>
      <c r="B609" s="2"/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/>
      <c r="B613" s="2"/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/>
      <c r="B618" s="2"/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/>
      <c r="B622" s="2"/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/>
      <c r="B626" s="2"/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/>
      <c r="B631" s="2"/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/>
      <c r="B635" s="2"/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/>
      <c r="B640" s="2"/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/>
      <c r="B644" s="2"/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/>
      <c r="B648" s="2"/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/>
      <c r="B653" s="2"/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/>
      <c r="B657" s="2"/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/>
      <c r="B661" s="2"/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/>
      <c r="B665" s="2"/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/>
      <c r="B670" s="2"/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/>
      <c r="B674" s="2"/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/>
      <c r="B679" s="2"/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/>
      <c r="B683" s="2"/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/>
      <c r="B687" s="2"/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/>
    </row>
    <row r="693" spans="1:2" x14ac:dyDescent="0.3">
      <c r="A693" s="1"/>
    </row>
    <row r="694" spans="1:2" x14ac:dyDescent="0.3">
      <c r="A694" s="1"/>
    </row>
    <row r="695" spans="1:2" x14ac:dyDescent="0.3">
      <c r="A695" s="1"/>
    </row>
    <row r="696" spans="1:2" x14ac:dyDescent="0.3">
      <c r="A696" s="1"/>
    </row>
    <row r="697" spans="1:2" x14ac:dyDescent="0.3">
      <c r="A697" s="1"/>
    </row>
    <row r="698" spans="1:2" x14ac:dyDescent="0.3">
      <c r="A698" s="1"/>
    </row>
    <row r="699" spans="1:2" x14ac:dyDescent="0.3">
      <c r="A699" s="1"/>
    </row>
    <row r="700" spans="1:2" x14ac:dyDescent="0.3">
      <c r="A700" s="1"/>
    </row>
    <row r="701" spans="1:2" x14ac:dyDescent="0.3">
      <c r="A701" s="1"/>
    </row>
    <row r="702" spans="1:2" x14ac:dyDescent="0.3">
      <c r="A702" s="1"/>
    </row>
    <row r="703" spans="1:2" x14ac:dyDescent="0.3">
      <c r="A703" s="1"/>
    </row>
    <row r="704" spans="1:2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NaiveExcelBacktester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王鉴秋</dc:creator>
  <cp:lastModifiedBy>zhangxq</cp:lastModifiedBy>
  <dcterms:created xsi:type="dcterms:W3CDTF">2020-04-18T05:25:16Z</dcterms:created>
  <dcterms:modified xsi:type="dcterms:W3CDTF">2020-04-23T16:44:51Z</dcterms:modified>
</cp:coreProperties>
</file>