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10\Desktop\Introduccion logica programacion\"/>
    </mc:Choice>
  </mc:AlternateContent>
  <xr:revisionPtr revIDLastSave="0" documentId="13_ncr:1_{AA1DA750-97C5-4354-9FD0-A31E505654DD}" xr6:coauthVersionLast="47" xr6:coauthVersionMax="47" xr10:uidLastSave="{00000000-0000-0000-0000-000000000000}"/>
  <bookViews>
    <workbookView xWindow="-120" yWindow="-120" windowWidth="20730" windowHeight="11160" xr2:uid="{817782F4-2F66-49C3-B306-5744E1BED0A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1" l="1"/>
  <c r="K18" i="1"/>
  <c r="K19" i="1"/>
  <c r="K20" i="1"/>
  <c r="K16" i="1"/>
  <c r="J17" i="1"/>
  <c r="J18" i="1"/>
  <c r="J19" i="1"/>
  <c r="J20" i="1"/>
  <c r="J16" i="1"/>
  <c r="I17" i="1"/>
  <c r="I18" i="1"/>
  <c r="I19" i="1"/>
  <c r="I20" i="1"/>
  <c r="I16" i="1"/>
  <c r="C17" i="1"/>
  <c r="C18" i="1"/>
  <c r="C19" i="1"/>
  <c r="C20" i="1"/>
  <c r="C16" i="1"/>
  <c r="H17" i="1"/>
  <c r="H18" i="1"/>
  <c r="H19" i="1"/>
  <c r="H20" i="1"/>
  <c r="D6" i="1"/>
  <c r="H6" i="1" s="1"/>
  <c r="D7" i="1"/>
  <c r="E7" i="1" s="1"/>
  <c r="G7" i="1" s="1"/>
  <c r="D5" i="1"/>
  <c r="H5" i="1" s="1"/>
  <c r="E5" i="1" l="1"/>
  <c r="G5" i="1" s="1"/>
  <c r="E6" i="1"/>
  <c r="G6" i="1" s="1"/>
  <c r="F7" i="1"/>
  <c r="I7" i="1" s="1"/>
  <c r="H7" i="1"/>
  <c r="F5" i="1"/>
  <c r="I5" i="1" s="1"/>
  <c r="F6" i="1"/>
  <c r="I6" i="1" s="1"/>
</calcChain>
</file>

<file path=xl/sharedStrings.xml><?xml version="1.0" encoding="utf-8"?>
<sst xmlns="http://schemas.openxmlformats.org/spreadsheetml/2006/main" count="42" uniqueCount="40">
  <si>
    <t>año</t>
  </si>
  <si>
    <t>Mes</t>
  </si>
  <si>
    <t>Enero</t>
  </si>
  <si>
    <t>Febrero</t>
  </si>
  <si>
    <t>Marzo</t>
  </si>
  <si>
    <t>Días Laborables</t>
  </si>
  <si>
    <t>Pago por día</t>
  </si>
  <si>
    <t>Pago base o bruto</t>
  </si>
  <si>
    <t>Iva por pagar o trasladado</t>
  </si>
  <si>
    <t>Subtotal</t>
  </si>
  <si>
    <t>IVA ret</t>
  </si>
  <si>
    <t>ISR Ret</t>
  </si>
  <si>
    <t>Pago Neto</t>
  </si>
  <si>
    <t>import locale</t>
  </si>
  <si>
    <t>import.setlocale(locale.LC_MONETARY,"es_mx,utf-8")</t>
  </si>
  <si>
    <t>X=locale.currency(15000)</t>
  </si>
  <si>
    <t>Print(x)</t>
  </si>
  <si>
    <t>Nombre de alumno</t>
  </si>
  <si>
    <t>Isaias</t>
  </si>
  <si>
    <t>Oscar</t>
  </si>
  <si>
    <t>Isaac</t>
  </si>
  <si>
    <t>Valery</t>
  </si>
  <si>
    <t>Matematicas</t>
  </si>
  <si>
    <t>Español</t>
  </si>
  <si>
    <t>Biología</t>
  </si>
  <si>
    <t>Promedio</t>
  </si>
  <si>
    <t>Estatus</t>
  </si>
  <si>
    <t>Eduardo</t>
  </si>
  <si>
    <t>Edad</t>
  </si>
  <si>
    <t>Historia</t>
  </si>
  <si>
    <t>mayor o menor</t>
  </si>
  <si>
    <t>Aprobado</t>
  </si>
  <si>
    <t>panzaso</t>
  </si>
  <si>
    <t>reprobado</t>
  </si>
  <si>
    <t>Error</t>
  </si>
  <si>
    <t>max</t>
  </si>
  <si>
    <t>min</t>
  </si>
  <si>
    <t>&gt;0 o &lt;10</t>
  </si>
  <si>
    <t>&gt;=0 y &lt;6</t>
  </si>
  <si>
    <t>&gt;6 y &lt;=10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</si>
</sst>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3" borderId="0" xfId="0" applyFill="1"/>
  </cellXfs>
  <cellStyles count="2">
    <cellStyle name="Moneda" xfId="1" builtinId="4"/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11</xdr:row>
      <xdr:rowOff>0</xdr:rowOff>
    </xdr:from>
    <xdr:to>
      <xdr:col>30</xdr:col>
      <xdr:colOff>55524</xdr:colOff>
      <xdr:row>49</xdr:row>
      <xdr:rowOff>75286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8827863-F8B3-4914-AED8-A44CD2AED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209550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1EA7A-E6E7-48F7-920C-6C3B937207FE}">
  <dimension ref="A2:K25"/>
  <sheetViews>
    <sheetView tabSelected="1" topLeftCell="A13" workbookViewId="0">
      <selection activeCell="K17" sqref="K17"/>
    </sheetView>
  </sheetViews>
  <sheetFormatPr baseColWidth="10" defaultRowHeight="15" x14ac:dyDescent="0.25"/>
  <cols>
    <col min="1" max="1" width="17.85546875" customWidth="1"/>
    <col min="2" max="2" width="11.85546875" customWidth="1"/>
    <col min="3" max="3" width="13.140625" customWidth="1"/>
    <col min="4" max="4" width="12.7109375" customWidth="1"/>
    <col min="5" max="5" width="12.5703125" bestFit="1" customWidth="1"/>
  </cols>
  <sheetData>
    <row r="2" spans="1:11" x14ac:dyDescent="0.25">
      <c r="A2" t="s">
        <v>0</v>
      </c>
      <c r="B2">
        <v>2022</v>
      </c>
    </row>
    <row r="4" spans="1:11" x14ac:dyDescent="0.25">
      <c r="A4" s="3" t="s">
        <v>1</v>
      </c>
      <c r="B4" s="3" t="s">
        <v>5</v>
      </c>
      <c r="C4" s="3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</row>
    <row r="5" spans="1:11" x14ac:dyDescent="0.25">
      <c r="A5" t="s">
        <v>2</v>
      </c>
      <c r="B5">
        <v>31</v>
      </c>
      <c r="C5" s="1">
        <v>300</v>
      </c>
      <c r="D5" s="2">
        <f>B5*C5</f>
        <v>9300</v>
      </c>
      <c r="E5" s="1">
        <f>+D5*0.16</f>
        <v>1488</v>
      </c>
      <c r="F5" s="2">
        <f>D5+E5</f>
        <v>10788</v>
      </c>
      <c r="G5" s="2">
        <f>2/3*E5</f>
        <v>992</v>
      </c>
      <c r="H5" s="2">
        <f>D5*0.1</f>
        <v>930</v>
      </c>
      <c r="I5" s="2">
        <f>F5-G5-H5</f>
        <v>8866</v>
      </c>
    </row>
    <row r="6" spans="1:11" x14ac:dyDescent="0.25">
      <c r="A6" t="s">
        <v>3</v>
      </c>
      <c r="B6">
        <v>28</v>
      </c>
      <c r="C6" s="1">
        <v>300</v>
      </c>
      <c r="D6" s="2">
        <f t="shared" ref="D6:D7" si="0">B6*C6</f>
        <v>8400</v>
      </c>
      <c r="E6" s="1">
        <f t="shared" ref="E6:E7" si="1">+D6*0.16</f>
        <v>1344</v>
      </c>
      <c r="F6" s="2">
        <f t="shared" ref="F6:F7" si="2">D6+E6</f>
        <v>9744</v>
      </c>
      <c r="G6" s="2">
        <f t="shared" ref="G6:G7" si="3">2/3*E6</f>
        <v>896</v>
      </c>
      <c r="H6" s="2">
        <f t="shared" ref="H6:H7" si="4">D6*0.1</f>
        <v>840</v>
      </c>
      <c r="I6" s="2">
        <f t="shared" ref="I6:I7" si="5">F6-G6-H6</f>
        <v>8008</v>
      </c>
    </row>
    <row r="7" spans="1:11" x14ac:dyDescent="0.25">
      <c r="A7" t="s">
        <v>4</v>
      </c>
      <c r="B7">
        <v>31</v>
      </c>
      <c r="C7" s="1">
        <v>300</v>
      </c>
      <c r="D7" s="2">
        <f t="shared" si="0"/>
        <v>9300</v>
      </c>
      <c r="E7" s="1">
        <f t="shared" si="1"/>
        <v>1488</v>
      </c>
      <c r="F7" s="2">
        <f t="shared" si="2"/>
        <v>10788</v>
      </c>
      <c r="G7" s="2">
        <f t="shared" si="3"/>
        <v>992</v>
      </c>
      <c r="H7" s="2">
        <f t="shared" si="4"/>
        <v>930</v>
      </c>
      <c r="I7" s="2">
        <f t="shared" si="5"/>
        <v>8866</v>
      </c>
    </row>
    <row r="8" spans="1:11" x14ac:dyDescent="0.25">
      <c r="F8" s="2"/>
    </row>
    <row r="10" spans="1:11" x14ac:dyDescent="0.25">
      <c r="A10" t="s">
        <v>13</v>
      </c>
    </row>
    <row r="11" spans="1:11" x14ac:dyDescent="0.25">
      <c r="A11" t="s">
        <v>14</v>
      </c>
    </row>
    <row r="12" spans="1:11" x14ac:dyDescent="0.25">
      <c r="A12" t="s">
        <v>15</v>
      </c>
    </row>
    <row r="13" spans="1:11" x14ac:dyDescent="0.25">
      <c r="A13" t="s">
        <v>16</v>
      </c>
    </row>
    <row r="15" spans="1:11" x14ac:dyDescent="0.25">
      <c r="A15" t="s">
        <v>17</v>
      </c>
      <c r="B15" s="4" t="s">
        <v>28</v>
      </c>
      <c r="C15" s="5" t="s">
        <v>30</v>
      </c>
      <c r="D15" t="s">
        <v>22</v>
      </c>
      <c r="E15" t="s">
        <v>23</v>
      </c>
      <c r="F15" t="s">
        <v>29</v>
      </c>
      <c r="G15" t="s">
        <v>24</v>
      </c>
      <c r="H15" t="s">
        <v>25</v>
      </c>
      <c r="I15" t="s">
        <v>26</v>
      </c>
      <c r="J15" s="3" t="s">
        <v>26</v>
      </c>
      <c r="K15" s="6" t="s">
        <v>26</v>
      </c>
    </row>
    <row r="16" spans="1:11" x14ac:dyDescent="0.25">
      <c r="A16" t="s">
        <v>21</v>
      </c>
      <c r="B16">
        <v>21</v>
      </c>
      <c r="C16" t="str">
        <f>IF(B16&gt;=18,"Mayor de Edad","Menor de Edad")</f>
        <v>Mayor de Edad</v>
      </c>
      <c r="D16">
        <v>8</v>
      </c>
      <c r="E16">
        <v>5</v>
      </c>
      <c r="F16">
        <v>6</v>
      </c>
      <c r="G16">
        <v>7</v>
      </c>
      <c r="H16">
        <v>20</v>
      </c>
      <c r="I16" t="str">
        <f>+IF(H16&gt;=6,"Aprobado","Reprobado")</f>
        <v>Aprobado</v>
      </c>
      <c r="J16" t="str">
        <f>+IF(H16=6,"Panzazo",IF(H16&gt;6,"Aprobado","Reprobado"))</f>
        <v>Aprobado</v>
      </c>
      <c r="K16" t="str">
        <f>+IF(AND(H16&gt;6,H16&lt;=10),"Aprobado",IF(H16=6,"Panzazo",IF(AND(H16&lt;6,H16&gt;=0),"Reprobado","error")))</f>
        <v>error</v>
      </c>
    </row>
    <row r="17" spans="1:11" x14ac:dyDescent="0.25">
      <c r="A17" t="s">
        <v>18</v>
      </c>
      <c r="B17">
        <v>28</v>
      </c>
      <c r="C17" t="str">
        <f t="shared" ref="C17:C20" si="6">IF(B17&gt;=18,"Mayor de Edad","Menor de Edad")</f>
        <v>Mayor de Edad</v>
      </c>
      <c r="D17">
        <v>9</v>
      </c>
      <c r="E17">
        <v>8</v>
      </c>
      <c r="F17">
        <v>7</v>
      </c>
      <c r="G17">
        <v>9</v>
      </c>
      <c r="H17">
        <f t="shared" ref="H17:H20" si="7">+AVERAGE(D17:G17)</f>
        <v>8.25</v>
      </c>
      <c r="I17" t="str">
        <f t="shared" ref="I17:I20" si="8">+IF(H17&gt;=6,"Aprobado","Reprobado")</f>
        <v>Aprobado</v>
      </c>
      <c r="J17" t="str">
        <f t="shared" ref="J17:J20" si="9">+IF(H17=6,"Panzazo",IF(H17&gt;6,"Aprobado","Reprobado"))</f>
        <v>Aprobado</v>
      </c>
      <c r="K17" t="str">
        <f t="shared" ref="K17:K20" si="10">+IF(AND(H17&gt;6,H17&lt;=10),"Aprobado",IF(H17=6,"Panzazo",IF(AND(H17&lt;6,H17&gt;=0),"Reprobado","error")))</f>
        <v>Aprobado</v>
      </c>
    </row>
    <row r="18" spans="1:11" x14ac:dyDescent="0.25">
      <c r="A18" t="s">
        <v>19</v>
      </c>
      <c r="B18">
        <v>15</v>
      </c>
      <c r="C18" t="str">
        <f t="shared" si="6"/>
        <v>Menor de Edad</v>
      </c>
      <c r="D18">
        <v>6</v>
      </c>
      <c r="E18">
        <v>4</v>
      </c>
      <c r="F18">
        <v>5</v>
      </c>
      <c r="G18">
        <v>3</v>
      </c>
      <c r="H18">
        <f t="shared" si="7"/>
        <v>4.5</v>
      </c>
      <c r="I18" t="str">
        <f t="shared" si="8"/>
        <v>Reprobado</v>
      </c>
      <c r="J18" t="str">
        <f t="shared" si="9"/>
        <v>Reprobado</v>
      </c>
      <c r="K18" t="str">
        <f t="shared" si="10"/>
        <v>Reprobado</v>
      </c>
    </row>
    <row r="19" spans="1:11" x14ac:dyDescent="0.25">
      <c r="A19" t="s">
        <v>20</v>
      </c>
      <c r="B19">
        <v>44</v>
      </c>
      <c r="C19" t="str">
        <f t="shared" si="6"/>
        <v>Mayor de Edad</v>
      </c>
      <c r="D19">
        <v>9</v>
      </c>
      <c r="E19">
        <v>8</v>
      </c>
      <c r="F19">
        <v>10</v>
      </c>
      <c r="G19">
        <v>8</v>
      </c>
      <c r="H19">
        <f t="shared" si="7"/>
        <v>8.75</v>
      </c>
      <c r="I19" t="str">
        <f t="shared" si="8"/>
        <v>Aprobado</v>
      </c>
      <c r="J19" t="str">
        <f t="shared" si="9"/>
        <v>Aprobado</v>
      </c>
      <c r="K19" t="str">
        <f t="shared" si="10"/>
        <v>Aprobado</v>
      </c>
    </row>
    <row r="20" spans="1:11" x14ac:dyDescent="0.25">
      <c r="A20" t="s">
        <v>27</v>
      </c>
      <c r="B20">
        <v>17</v>
      </c>
      <c r="C20" t="str">
        <f t="shared" si="6"/>
        <v>Menor de Edad</v>
      </c>
      <c r="D20">
        <v>6</v>
      </c>
      <c r="E20">
        <v>6</v>
      </c>
      <c r="F20">
        <v>6</v>
      </c>
      <c r="G20">
        <v>6</v>
      </c>
      <c r="H20">
        <f t="shared" si="7"/>
        <v>6</v>
      </c>
      <c r="I20" t="str">
        <f t="shared" si="8"/>
        <v>Aprobado</v>
      </c>
      <c r="J20" t="str">
        <f t="shared" si="9"/>
        <v>Panzazo</v>
      </c>
      <c r="K20" t="str">
        <f t="shared" si="10"/>
        <v>Panzazo</v>
      </c>
    </row>
    <row r="21" spans="1:11" x14ac:dyDescent="0.25">
      <c r="I21" t="s">
        <v>36</v>
      </c>
      <c r="J21" t="s">
        <v>35</v>
      </c>
    </row>
    <row r="22" spans="1:11" x14ac:dyDescent="0.25">
      <c r="H22" t="s">
        <v>31</v>
      </c>
      <c r="I22">
        <v>6.1</v>
      </c>
      <c r="J22">
        <v>10</v>
      </c>
      <c r="K22" t="s">
        <v>39</v>
      </c>
    </row>
    <row r="23" spans="1:11" x14ac:dyDescent="0.25">
      <c r="H23" t="s">
        <v>32</v>
      </c>
      <c r="I23">
        <v>6</v>
      </c>
      <c r="J23">
        <v>6</v>
      </c>
      <c r="K23">
        <v>6</v>
      </c>
    </row>
    <row r="24" spans="1:11" x14ac:dyDescent="0.25">
      <c r="H24" t="s">
        <v>33</v>
      </c>
      <c r="I24">
        <v>0</v>
      </c>
      <c r="J24">
        <v>5.9</v>
      </c>
      <c r="K24" t="s">
        <v>38</v>
      </c>
    </row>
    <row r="25" spans="1:11" x14ac:dyDescent="0.25">
      <c r="H25" t="s">
        <v>34</v>
      </c>
      <c r="I25">
        <v>0</v>
      </c>
      <c r="K25" t="s">
        <v>37</v>
      </c>
    </row>
  </sheetData>
  <phoneticPr fontId="2" type="noConversion"/>
  <conditionalFormatting sqref="C16:C20">
    <cfRule type="containsText" dxfId="7" priority="8" operator="containsText" text="Mayor de Edad">
      <formula>NOT(ISERROR(SEARCH("Mayor de Edad",C16)))</formula>
    </cfRule>
    <cfRule type="containsText" dxfId="6" priority="7" operator="containsText" text="Menor de Edad">
      <formula>NOT(ISERROR(SEARCH("Menor de Edad",C16)))</formula>
    </cfRule>
  </conditionalFormatting>
  <conditionalFormatting sqref="I16:I20">
    <cfRule type="containsText" dxfId="5" priority="6" operator="containsText" text="Aprobado">
      <formula>NOT(ISERROR(SEARCH("Aprobado",I16)))</formula>
    </cfRule>
    <cfRule type="containsText" dxfId="4" priority="5" operator="containsText" text="Reprobado">
      <formula>NOT(ISERROR(SEARCH("Reprobado",I16)))</formula>
    </cfRule>
  </conditionalFormatting>
  <conditionalFormatting sqref="J16:J21">
    <cfRule type="containsText" dxfId="3" priority="3" operator="containsText" text="Reprobado">
      <formula>NOT(ISERROR(SEARCH("Reprobado",J16)))</formula>
    </cfRule>
    <cfRule type="containsText" dxfId="2" priority="4" operator="containsText" text="Aprobado">
      <formula>NOT(ISERROR(SEARCH("Aprobado",J16)))</formula>
    </cfRule>
  </conditionalFormatting>
  <conditionalFormatting sqref="K16:K20">
    <cfRule type="containsText" dxfId="1" priority="1" operator="containsText" text="Reprobado">
      <formula>NOT(ISERROR(SEARCH("Reprobado",K16)))</formula>
    </cfRule>
    <cfRule type="containsText" dxfId="0" priority="2" operator="containsText" text="Aprobado">
      <formula>NOT(ISERROR(SEARCH("Aprobado",K16)))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W10</dc:creator>
  <cp:lastModifiedBy>W10</cp:lastModifiedBy>
  <dcterms:created xsi:type="dcterms:W3CDTF">2022-03-24T00:30:23Z</dcterms:created>
  <dcterms:modified xsi:type="dcterms:W3CDTF">2022-03-29T02:05:33Z</dcterms:modified>
</cp:coreProperties>
</file>