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Sample Data" sheetId="1" r:id="rId4"/>
    <sheet state="visible" name="Pivot Table 2" sheetId="2" r:id="rId5"/>
    <sheet state="visible" name="Copy of Pivot Table 12" sheetId="3" r:id="rId6"/>
    <sheet state="visible" name="Dashboard" sheetId="4" r:id="rId7"/>
  </sheets>
  <definedNames>
    <definedName hidden="1" localSheetId="0" name="_xlnm._FilterDatabase">'Employee Sample Data'!$A$1:$AB$2001</definedName>
    <definedName hidden="1" localSheetId="1" name="_xlnm._FilterDatabase">'Pivot Table 2'!$D$41:$E$76</definedName>
    <definedName hidden="1" localSheetId="2" name="_xlnm._FilterDatabase">'Copy of Pivot Table 12'!$D$41:$E$76</definedName>
    <definedName hidden="1" localSheetId="0" name="Z_EE74BC42_F2C5_4D29_A3FC_9ECA26B1861B_.wvu.FilterData">'Employee Sample Data'!$A$1:$AB$1002</definedName>
    <definedName hidden="1" localSheetId="3" name="Z_EE74BC42_F2C5_4D29_A3FC_9ECA26B1861B_.wvu.FilterData">Dashboard!$R$29</definedName>
    <definedName hidden="1" localSheetId="0" name="Z_9F32788B_5C60_4A3E_A276_17BBFE8822B8_.wvu.FilterData">'Employee Sample Data'!$A$1:$Q$1002</definedName>
    <definedName hidden="1" localSheetId="0" name="Z_9F32788B_5C60_4A3E_A276_17BBFE8822B8_.wvu.FilterData">'Employee Sample Data'!$A$1:$Q$1015</definedName>
    <definedName hidden="1" localSheetId="0" name="Z_9F32788B_5C60_4A3E_A276_17BBFE8822B8_.wvu.FilterData">'Employee Sample Data'!$A$1:$Q$1002</definedName>
  </definedNames>
  <calcPr/>
  <customWorkbookViews>
    <customWorkbookView activeSheetId="0" maximized="1" windowHeight="0" windowWidth="0" guid="{9F32788B-5C60-4A3E-A276-17BBFE8822B8}" name="Filter 2"/>
    <customWorkbookView activeSheetId="0" maximized="1" windowHeight="0" windowWidth="0" guid="{EE74BC42-F2C5-4D29-A3FC-9ECA26B1861B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<sst xmlns="http://schemas.openxmlformats.org/spreadsheetml/2006/main" count="11184" uniqueCount="2017">
  <si>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</si>
  <si>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</si>
  <si>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</si>
  <si>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</si>
  <si>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</si>
  <si>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</si>
  <si>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</si>
  <si>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</si>
  <si>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Age Range</t>
  </si>
  <si>
    <t>Hire Date</t>
  </si>
  <si>
    <t>Annual Salary</t>
  </si>
  <si>
    <t>Salary Range</t>
  </si>
  <si>
    <t>Bonus %</t>
  </si>
  <si>
    <t>Country</t>
  </si>
  <si>
    <t>City</t>
  </si>
  <si>
    <t>Exit Date</t>
  </si>
  <si>
    <t>Number of Active Years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</si>
  <si>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</si>
  <si>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</si>
  <si>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</si>
  <si>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</si>
  <si>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</si>
  <si>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</si>
  <si>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</si>
  <si>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</si>
  <si>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</si>
  <si>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</si>
  <si>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</si>
  <si>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</si>
  <si>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</si>
  <si>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</si>
  <si>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</si>
  <si>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</si>
  <si>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</si>
  <si>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</si>
  <si>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</si>
  <si>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</si>
  <si>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</si>
  <si>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</si>
  <si>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</si>
  <si>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</si>
  <si>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</si>
  <si>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</si>
  <si>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</si>
  <si>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</si>
  <si>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</si>
  <si>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</si>
  <si>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</si>
  <si>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</si>
  <si>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</si>
  <si>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</si>
  <si>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</si>
  <si>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</si>
  <si>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</si>
  <si>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</si>
  <si>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</si>
  <si>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</si>
  <si>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</si>
  <si>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</si>
  <si>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</si>
  <si>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</si>
  <si>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</si>
  <si>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</si>
  <si>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</si>
  <si>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</si>
  <si>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</si>
  <si>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</si>
  <si>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</si>
  <si>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</si>
  <si>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</si>
  <si>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</si>
  <si>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</si>
  <si>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</si>
  <si>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</si>
  <si>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</si>
  <si>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</si>
  <si>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</si>
  <si>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</si>
  <si>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</si>
  <si>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</si>
  <si>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</si>
  <si>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</si>
  <si>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</si>
  <si>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</si>
  <si>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</si>
  <si>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</si>
  <si>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</si>
  <si>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</si>
  <si>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</si>
  <si>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</si>
  <si>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</si>
  <si>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</si>
  <si>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</si>
  <si>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</si>
  <si>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</si>
  <si>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</si>
  <si>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</si>
  <si>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</si>
  <si>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</si>
  <si>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</si>
  <si>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</si>
  <si>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</si>
  <si>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</si>
  <si>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</si>
  <si>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</si>
  <si>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</si>
  <si>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</si>
  <si>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</si>
  <si>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</si>
  <si>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</si>
  <si>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</si>
  <si>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</si>
  <si>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</si>
  <si>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</si>
  <si>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</si>
  <si>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</si>
  <si>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</si>
  <si>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</si>
  <si>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</si>
  <si>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</si>
  <si>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</si>
  <si>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</si>
  <si>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</si>
  <si>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</si>
  <si>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</si>
  <si>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</si>
  <si>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</si>
  <si>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</si>
  <si>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</si>
  <si>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</si>
  <si>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</si>
  <si>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</si>
  <si>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</si>
  <si>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</si>
  <si>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</si>
  <si>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</si>
  <si>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</si>
  <si>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</si>
  <si>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</si>
  <si>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</si>
  <si>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</si>
  <si>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</si>
  <si>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</si>
  <si>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</si>
  <si>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</si>
  <si>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</si>
  <si>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</si>
  <si>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</si>
  <si>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</si>
  <si>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</si>
  <si>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</si>
  <si>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</si>
  <si>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</si>
  <si>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</si>
  <si>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</si>
  <si>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</si>
  <si>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</si>
  <si>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</si>
  <si>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</si>
  <si>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</si>
  <si>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</si>
  <si>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</si>
  <si>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</si>
  <si>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</si>
  <si>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</si>
  <si>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</si>
  <si>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</si>
  <si>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</si>
  <si>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</si>
  <si>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</si>
  <si>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</si>
  <si>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</si>
  <si>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</si>
  <si>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</si>
  <si>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</si>
  <si>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</si>
  <si>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</si>
  <si>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</si>
  <si>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</si>
  <si>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</si>
  <si>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</si>
  <si>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</si>
  <si>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</si>
  <si>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</si>
  <si>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</si>
  <si>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</si>
  <si>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</si>
  <si>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</si>
  <si>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</si>
  <si>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</si>
  <si>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</si>
  <si>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</si>
  <si>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</si>
  <si>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</si>
  <si>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</si>
  <si>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</si>
  <si>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</si>
  <si>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</si>
  <si>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</si>
  <si>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</si>
  <si>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</si>
  <si>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</si>
  <si>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</si>
  <si>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</si>
  <si>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</si>
  <si>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</si>
  <si>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</si>
  <si>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</si>
  <si>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</si>
  <si>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</si>
  <si>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</si>
  <si>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</si>
  <si>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</si>
  <si>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</si>
  <si>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</si>
  <si>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</si>
  <si>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</si>
  <si>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</si>
  <si>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</si>
  <si>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</si>
  <si>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</si>
  <si>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</si>
  <si>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</si>
  <si>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</si>
  <si>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</si>
  <si>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</si>
  <si>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</si>
  <si>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</si>
  <si>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</si>
  <si>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</si>
  <si>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</si>
  <si>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</si>
  <si>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</si>
  <si>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</si>
  <si>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</si>
  <si>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</si>
  <si>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</si>
  <si>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</si>
  <si>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</si>
  <si>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</si>
  <si>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</si>
  <si>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</si>
  <si>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</si>
  <si>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</si>
  <si>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</si>
  <si>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</si>
  <si>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</si>
  <si>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</si>
  <si>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</si>
  <si>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</si>
  <si>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</si>
  <si>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</si>
  <si>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</si>
  <si>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</si>
  <si>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</si>
  <si>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</si>
  <si>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</si>
  <si>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</si>
  <si>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</si>
  <si>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</si>
  <si>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</si>
  <si>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</si>
  <si>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</si>
  <si>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</si>
  <si>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</si>
  <si>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</si>
  <si>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</si>
  <si>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</si>
  <si>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</si>
  <si>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</si>
  <si>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</si>
  <si>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</si>
  <si>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</si>
  <si>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</si>
  <si>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</si>
  <si>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</si>
  <si>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</si>
  <si>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</si>
  <si>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</si>
  <si>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</si>
  <si>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</si>
  <si>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</si>
  <si>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</si>
  <si>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</si>
  <si>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</si>
  <si>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</si>
  <si>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</si>
  <si>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</si>
  <si>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</si>
  <si>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</si>
  <si>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</si>
  <si>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</si>
  <si>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</si>
  <si>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</si>
  <si>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</si>
  <si>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</si>
  <si>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</si>
  <si>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</si>
  <si>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</si>
  <si>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</si>
  <si>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</si>
  <si>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</si>
  <si>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</si>
  <si>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</si>
  <si>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</si>
  <si>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</si>
  <si>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</si>
  <si>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</si>
  <si>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</si>
  <si>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</si>
  <si>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</si>
  <si>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</si>
  <si>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</si>
  <si>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</si>
  <si>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</si>
  <si>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</si>
  <si>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</si>
  <si>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</si>
  <si>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</si>
  <si>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</si>
  <si>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</si>
  <si>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</si>
  <si>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</si>
  <si>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</si>
  <si>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</si>
  <si>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</si>
  <si>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</si>
  <si>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</si>
  <si>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</si>
  <si>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</si>
  <si>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</si>
  <si>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</si>
  <si>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</si>
  <si>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</si>
  <si>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</si>
  <si>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</si>
  <si>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</si>
  <si>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</si>
  <si>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</si>
  <si>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</si>
  <si>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</si>
  <si>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</si>
  <si>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</si>
  <si>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</si>
  <si>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</si>
  <si>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</si>
  <si>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</si>
  <si>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</si>
  <si>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</si>
  <si>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</si>
  <si>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</si>
  <si>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</si>
  <si>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</si>
  <si>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</si>
  <si>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</si>
  <si>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</si>
  <si>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</si>
  <si>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</si>
  <si>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</si>
  <si>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</si>
  <si>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</si>
  <si>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</si>
  <si>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</si>
  <si>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</si>
  <si>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</si>
  <si>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</si>
  <si>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</si>
  <si>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</si>
  <si>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</si>
  <si>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</si>
  <si>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</si>
  <si>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</si>
  <si>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</si>
  <si>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</si>
  <si>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E00521</t>
  </si>
  <si>
    <t>Elias Zhang</t>
  </si>
  <si>
    <t>Solutions Architect</t>
  </si>
  <si>
    <t>E03717</t>
  </si>
  <si>
    <t>Lily Carter</t>
  </si>
  <si>
    <t>E01533</t>
  </si>
  <si>
    <t>Joseph Ruiz</t>
  </si>
  <si>
    <t>E04449</t>
  </si>
  <si>
    <t>Avery Bailey</t>
  </si>
  <si>
    <t>E02855</t>
  </si>
  <si>
    <t>Miles Hsu</t>
  </si>
  <si>
    <t>E00816</t>
  </si>
  <si>
    <t>Piper Cheng</t>
  </si>
  <si>
    <t>E02283</t>
  </si>
  <si>
    <t>Skylar Watson</t>
  </si>
  <si>
    <t>E04888</t>
  </si>
  <si>
    <t>Jaxon Park</t>
  </si>
  <si>
    <t>E03907</t>
  </si>
  <si>
    <t>Elijah Henry</t>
  </si>
  <si>
    <t>E01501</t>
  </si>
  <si>
    <t>Camila Watson</t>
  </si>
  <si>
    <t>E01141</t>
  </si>
  <si>
    <t>Lucas Thomas</t>
  </si>
  <si>
    <t>E02254</t>
  </si>
  <si>
    <t>Skylar Doan</t>
  </si>
  <si>
    <t>E04504</t>
  </si>
  <si>
    <t>Hudson Liu</t>
  </si>
  <si>
    <t>E03394</t>
  </si>
  <si>
    <t>Gianna Williams</t>
  </si>
  <si>
    <t>E02942</t>
  </si>
  <si>
    <t>Jaxson Sandoval</t>
  </si>
  <si>
    <t>E04130</t>
  </si>
  <si>
    <t>Jameson Alvarado</t>
  </si>
  <si>
    <t>E02848</t>
  </si>
  <si>
    <t>Joseph Ly</t>
  </si>
  <si>
    <t>E00085</t>
  </si>
  <si>
    <t>Daniel Richardson</t>
  </si>
  <si>
    <t>E03956</t>
  </si>
  <si>
    <t>Elias Figueroa</t>
  </si>
  <si>
    <t>E00672</t>
  </si>
  <si>
    <t>Emma Brooks</t>
  </si>
  <si>
    <t>E04618</t>
  </si>
  <si>
    <t>Isla Wong</t>
  </si>
  <si>
    <t>E03506</t>
  </si>
  <si>
    <t>E00568</t>
  </si>
  <si>
    <t>Mila Pena</t>
  </si>
  <si>
    <t>E00535</t>
  </si>
  <si>
    <t>Mason Zhao</t>
  </si>
  <si>
    <t>E04630</t>
  </si>
  <si>
    <t>Jaxson Mai</t>
  </si>
  <si>
    <t>E00874</t>
  </si>
  <si>
    <t>Ava Garza</t>
  </si>
  <si>
    <t>E01546</t>
  </si>
  <si>
    <t>Nathan Mendez</t>
  </si>
  <si>
    <t>E00941</t>
  </si>
  <si>
    <t>Maria Griffin</t>
  </si>
  <si>
    <t>E03446</t>
  </si>
  <si>
    <t>Alexander Choi</t>
  </si>
  <si>
    <t>E01361</t>
  </si>
  <si>
    <t>Maria Hong</t>
  </si>
  <si>
    <t>E01631</t>
  </si>
  <si>
    <t>Sophie Ali</t>
  </si>
  <si>
    <t>E03719</t>
  </si>
  <si>
    <t>Julian Ross</t>
  </si>
  <si>
    <t>E03269</t>
  </si>
  <si>
    <t>Emma Hill</t>
  </si>
  <si>
    <t>E01037</t>
  </si>
  <si>
    <t>Leilani Yee</t>
  </si>
  <si>
    <t>E02216</t>
  </si>
  <si>
    <t>Jack Brown</t>
  </si>
  <si>
    <t>E02803</t>
  </si>
  <si>
    <t>Charlotte Chu</t>
  </si>
  <si>
    <t>E01584</t>
  </si>
  <si>
    <t>Jeremiah Chu</t>
  </si>
  <si>
    <t>IT Systems Architect</t>
  </si>
  <si>
    <t>E02489</t>
  </si>
  <si>
    <t>Miles Cho</t>
  </si>
  <si>
    <t>E03189</t>
  </si>
  <si>
    <t>Caleb Marquez</t>
  </si>
  <si>
    <t>E03560</t>
  </si>
  <si>
    <t>Eli Soto</t>
  </si>
  <si>
    <t>E00769</t>
  </si>
  <si>
    <t>Carter Mejia</t>
  </si>
  <si>
    <t>E02791</t>
  </si>
  <si>
    <t>Ethan Clark</t>
  </si>
  <si>
    <t>E02333</t>
  </si>
  <si>
    <t>Asher Jackson</t>
  </si>
  <si>
    <t>E01002</t>
  </si>
  <si>
    <t>Ayla Ng</t>
  </si>
  <si>
    <t>E03520</t>
  </si>
  <si>
    <t>Jose Kang</t>
  </si>
  <si>
    <t>E00752</t>
  </si>
  <si>
    <t>Aubrey Romero</t>
  </si>
  <si>
    <t>E00233</t>
  </si>
  <si>
    <t>Jaxson Wright</t>
  </si>
  <si>
    <t>Service Desk Analyst</t>
  </si>
  <si>
    <t>E02639</t>
  </si>
  <si>
    <t>Elias Ali</t>
  </si>
  <si>
    <t>E00697</t>
  </si>
  <si>
    <t>Nolan Pena</t>
  </si>
  <si>
    <t>E02183</t>
  </si>
  <si>
    <t>Luna Liu</t>
  </si>
  <si>
    <t>E00715</t>
  </si>
  <si>
    <t>Brooklyn Reyes</t>
  </si>
  <si>
    <t>E04288</t>
  </si>
  <si>
    <t>Hadley Parker</t>
  </si>
  <si>
    <t>E02421</t>
  </si>
  <si>
    <t>Jonathan Chavez</t>
  </si>
  <si>
    <t>E00523</t>
  </si>
  <si>
    <t>Sarah Ayala</t>
  </si>
  <si>
    <t>E03615</t>
  </si>
  <si>
    <t>Elijah Kang</t>
  </si>
  <si>
    <t>E02761</t>
  </si>
  <si>
    <t>Ella White</t>
  </si>
  <si>
    <t>E02121</t>
  </si>
  <si>
    <t>Jordan Truong</t>
  </si>
  <si>
    <t>E01486</t>
  </si>
  <si>
    <t>Daniel Jordan</t>
  </si>
  <si>
    <t>Network Administrator</t>
  </si>
  <si>
    <t>E00725</t>
  </si>
  <si>
    <t>Daniel Dixon</t>
  </si>
  <si>
    <t>E03027</t>
  </si>
  <si>
    <t>Luca Duong</t>
  </si>
  <si>
    <t>E03689</t>
  </si>
  <si>
    <t>Levi Brown</t>
  </si>
  <si>
    <t>E01986</t>
  </si>
  <si>
    <t>Mason Cho</t>
  </si>
  <si>
    <t>E01286</t>
  </si>
  <si>
    <t>Nova Herrera</t>
  </si>
  <si>
    <t>E01409</t>
  </si>
  <si>
    <t>Elijah Watson</t>
  </si>
  <si>
    <t>E00626</t>
  </si>
  <si>
    <t>Wesley Gray</t>
  </si>
  <si>
    <t>E04342</t>
  </si>
  <si>
    <t>Wesley Sharma</t>
  </si>
  <si>
    <t>E03904</t>
  </si>
  <si>
    <t>Mateo Mendez</t>
  </si>
  <si>
    <t>E01291</t>
  </si>
  <si>
    <t>Jose Molina</t>
  </si>
  <si>
    <t>E00917</t>
  </si>
  <si>
    <t>Luna Simmons</t>
  </si>
  <si>
    <t>E01484</t>
  </si>
  <si>
    <t>Samantha Barnes</t>
  </si>
  <si>
    <t>E03864</t>
  </si>
  <si>
    <t>Hunter Ortiz</t>
  </si>
  <si>
    <t>E00488</t>
  </si>
  <si>
    <t>Thomas Aguilar</t>
  </si>
  <si>
    <t>E02227</t>
  </si>
  <si>
    <t>Skylar Bell</t>
  </si>
  <si>
    <t>E04802</t>
  </si>
  <si>
    <t>Anna Zhu</t>
  </si>
  <si>
    <t>E01970</t>
  </si>
  <si>
    <t>Ella Hunter</t>
  </si>
  <si>
    <t>E02813</t>
  </si>
  <si>
    <t>Emery Hunter</t>
  </si>
  <si>
    <t>E02031</t>
  </si>
  <si>
    <t>Sofia Parker</t>
  </si>
  <si>
    <t>E03252</t>
  </si>
  <si>
    <t>Lucy Fong</t>
  </si>
  <si>
    <t>E04871</t>
  </si>
  <si>
    <t>Vivian Barnes</t>
  </si>
  <si>
    <t>E03547</t>
  </si>
  <si>
    <t>Kai Chow</t>
  </si>
  <si>
    <t>E04742</t>
  </si>
  <si>
    <t>Melody Cooper</t>
  </si>
  <si>
    <t>E01070</t>
  </si>
  <si>
    <t>James Bui</t>
  </si>
  <si>
    <t>E04359</t>
  </si>
  <si>
    <t>Liam Grant</t>
  </si>
  <si>
    <t>E03268</t>
  </si>
  <si>
    <t>Owen Han</t>
  </si>
  <si>
    <t>E04035</t>
  </si>
  <si>
    <t>Kinsley Vega</t>
  </si>
  <si>
    <t>E01221</t>
  </si>
  <si>
    <t>Leonardo Martin</t>
  </si>
  <si>
    <t>E00276</t>
  </si>
  <si>
    <t>Greyson Lam</t>
  </si>
  <si>
    <t>E01687</t>
  </si>
  <si>
    <t>Emilia Rivera</t>
  </si>
  <si>
    <t>E02844</t>
  </si>
  <si>
    <t>Penelope Johnson</t>
  </si>
  <si>
    <t>E01263</t>
  </si>
  <si>
    <t>Eva Figueroa</t>
  </si>
  <si>
    <t>E00119</t>
  </si>
  <si>
    <t>Ezekiel Jordan</t>
  </si>
  <si>
    <t>E03935</t>
  </si>
  <si>
    <t>Luke Mai</t>
  </si>
  <si>
    <t>E00742</t>
  </si>
  <si>
    <t>Charles Diaz</t>
  </si>
  <si>
    <t>E02810</t>
  </si>
  <si>
    <t>Adam Espinoza</t>
  </si>
  <si>
    <t>E01860</t>
  </si>
  <si>
    <t>Jack Maldonado</t>
  </si>
  <si>
    <t>E04890</t>
  </si>
  <si>
    <t>Cora Jiang</t>
  </si>
  <si>
    <t>E02285</t>
  </si>
  <si>
    <t>Cooper Mitchell</t>
  </si>
  <si>
    <t>E00842</t>
  </si>
  <si>
    <t>Layla Torres</t>
  </si>
  <si>
    <t>E01271</t>
  </si>
  <si>
    <t>Jack Edwards</t>
  </si>
  <si>
    <t>E01921</t>
  </si>
  <si>
    <t>Eleanor Chan</t>
  </si>
  <si>
    <t>E03664</t>
  </si>
  <si>
    <t>Aria Xi</t>
  </si>
  <si>
    <t>E00813</t>
  </si>
  <si>
    <t>John Vega</t>
  </si>
  <si>
    <t>E00870</t>
  </si>
  <si>
    <t>Luke Munoz</t>
  </si>
  <si>
    <t>E04167</t>
  </si>
  <si>
    <t>Sarah Daniels</t>
  </si>
  <si>
    <t>E00245</t>
  </si>
  <si>
    <t>Aria Castro</t>
  </si>
  <si>
    <t>E00976</t>
  </si>
  <si>
    <t>Autumn Joseph</t>
  </si>
  <si>
    <t>E04112</t>
  </si>
  <si>
    <t>Evelyn Liang</t>
  </si>
  <si>
    <t>E01807</t>
  </si>
  <si>
    <t>Henry Alvarez</t>
  </si>
  <si>
    <t>E04103</t>
  </si>
  <si>
    <t>Benjamin Delgado</t>
  </si>
  <si>
    <t>E01412</t>
  </si>
  <si>
    <t>Zoe Rodriguez</t>
  </si>
  <si>
    <t>E04386</t>
  </si>
  <si>
    <t>Axel Chu</t>
  </si>
  <si>
    <t>E01232</t>
  </si>
  <si>
    <t>Cameron Evans</t>
  </si>
  <si>
    <t>E04572</t>
  </si>
  <si>
    <t>Isabella Soto</t>
  </si>
  <si>
    <t>E02747</t>
  </si>
  <si>
    <t>Eva Jenkins</t>
  </si>
  <si>
    <t>E01064</t>
  </si>
  <si>
    <t>Cameron Powell</t>
  </si>
  <si>
    <t>E00178</t>
  </si>
  <si>
    <t>Samantha Foster</t>
  </si>
  <si>
    <t>E01091</t>
  </si>
  <si>
    <t>Jade Li</t>
  </si>
  <si>
    <t>E01309</t>
  </si>
  <si>
    <t>Kinsley Acosta</t>
  </si>
  <si>
    <t>E02378</t>
  </si>
  <si>
    <t>Clara Kang</t>
  </si>
  <si>
    <t>E04127</t>
  </si>
  <si>
    <t>Harper Alexander</t>
  </si>
  <si>
    <t>E02072</t>
  </si>
  <si>
    <t>Carter Reed</t>
  </si>
  <si>
    <t>E02555</t>
  </si>
  <si>
    <t>Charlotte Ruiz</t>
  </si>
  <si>
    <t>E00187</t>
  </si>
  <si>
    <t>Everleigh Jiang</t>
  </si>
  <si>
    <t>E02062</t>
  </si>
  <si>
    <t>Audrey Smith</t>
  </si>
  <si>
    <t>E00034</t>
  </si>
  <si>
    <t>Emery Acosta</t>
  </si>
  <si>
    <t>E00273</t>
  </si>
  <si>
    <t>Charles Robinson</t>
  </si>
  <si>
    <t>E01403</t>
  </si>
  <si>
    <t>Landon Lopez</t>
  </si>
  <si>
    <t>E03438</t>
  </si>
  <si>
    <t>Miles Mehta</t>
  </si>
  <si>
    <t>E04136</t>
  </si>
  <si>
    <t>Ezra Simmons</t>
  </si>
  <si>
    <t>E02944</t>
  </si>
  <si>
    <t>Nora Santiago</t>
  </si>
  <si>
    <t>E03300</t>
  </si>
  <si>
    <t>Caroline Herrera</t>
  </si>
  <si>
    <t>E00078</t>
  </si>
  <si>
    <t>David Owens</t>
  </si>
  <si>
    <t>E00825</t>
  </si>
  <si>
    <t>Avery Yee</t>
  </si>
  <si>
    <t>E04972</t>
  </si>
  <si>
    <t>Xavier Park</t>
  </si>
  <si>
    <t>E03941</t>
  </si>
  <si>
    <t>Asher Morales</t>
  </si>
  <si>
    <t>E02148</t>
  </si>
  <si>
    <t>Mason Cao</t>
  </si>
  <si>
    <t>E02252</t>
  </si>
  <si>
    <t>Joshua Fong</t>
  </si>
  <si>
    <t>E03096</t>
  </si>
  <si>
    <t>Maria Chin</t>
  </si>
  <si>
    <t>E04800</t>
  </si>
  <si>
    <t>Eva Garcia</t>
  </si>
  <si>
    <t>E02838</t>
  </si>
  <si>
    <t>Anna Molina</t>
  </si>
  <si>
    <t>E02980</t>
  </si>
  <si>
    <t>Logan Bryant</t>
  </si>
  <si>
    <t>E04477</t>
  </si>
  <si>
    <t>Isla Han</t>
  </si>
  <si>
    <t>E04348</t>
  </si>
  <si>
    <t>Christopher Vega</t>
  </si>
  <si>
    <t>E01638</t>
  </si>
  <si>
    <t>Lillian Park</t>
  </si>
  <si>
    <t>E03419</t>
  </si>
  <si>
    <t>Kennedy Zhang</t>
  </si>
  <si>
    <t>E04222</t>
  </si>
  <si>
    <t>Eli Han</t>
  </si>
  <si>
    <t>E04126</t>
  </si>
  <si>
    <t>Julia Pham</t>
  </si>
  <si>
    <t>E01896</t>
  </si>
  <si>
    <t>Hailey Shin</t>
  </si>
  <si>
    <t>E03018</t>
  </si>
  <si>
    <t>Connor Grant</t>
  </si>
  <si>
    <t>E03325</t>
  </si>
  <si>
    <t>Natalia Owens</t>
  </si>
  <si>
    <t>E04037</t>
  </si>
  <si>
    <t>Maria He</t>
  </si>
  <si>
    <t>E01902</t>
  </si>
  <si>
    <t>Jade Yi</t>
  </si>
  <si>
    <t>E01466</t>
  </si>
  <si>
    <t>Quinn Xiong</t>
  </si>
  <si>
    <t>E02038</t>
  </si>
  <si>
    <t>Dominic Baker</t>
  </si>
  <si>
    <t>E03474</t>
  </si>
  <si>
    <t>Adam Nelson</t>
  </si>
  <si>
    <t>E02744</t>
  </si>
  <si>
    <t>Autumn Reed</t>
  </si>
  <si>
    <t>E00702</t>
  </si>
  <si>
    <t>Robert Edwards</t>
  </si>
  <si>
    <t>E03081</t>
  </si>
  <si>
    <t>Roman Martinez</t>
  </si>
  <si>
    <t>E01281</t>
  </si>
  <si>
    <t>Eleanor Li</t>
  </si>
  <si>
    <t>E04029</t>
  </si>
  <si>
    <t>Connor Vang</t>
  </si>
  <si>
    <t>E01116</t>
  </si>
  <si>
    <t>Ellie Chung</t>
  </si>
  <si>
    <t>E01753</t>
  </si>
  <si>
    <t>Violet Hall</t>
  </si>
  <si>
    <t>E04072</t>
  </si>
  <si>
    <t>Dylan Padilla</t>
  </si>
  <si>
    <t>E04419</t>
  </si>
  <si>
    <t>Nathan Pham</t>
  </si>
  <si>
    <t>E00467</t>
  </si>
  <si>
    <t>Ayla Brown</t>
  </si>
  <si>
    <t>E00365</t>
  </si>
  <si>
    <t>Isaac Mitchell</t>
  </si>
  <si>
    <t>E03292</t>
  </si>
  <si>
    <t>Jayden Jimenez</t>
  </si>
  <si>
    <t>E04779</t>
  </si>
  <si>
    <t>Jaxon Tran</t>
  </si>
  <si>
    <t>E00501</t>
  </si>
  <si>
    <t>Connor Fong</t>
  </si>
  <si>
    <t>E01132</t>
  </si>
  <si>
    <t>Emery Mitchell</t>
  </si>
  <si>
    <t>E00556</t>
  </si>
  <si>
    <t>Landon Luu</t>
  </si>
  <si>
    <t>E00311</t>
  </si>
  <si>
    <t>Sophia Ahmed</t>
  </si>
  <si>
    <t>E04567</t>
  </si>
  <si>
    <t>Sofia Dinh</t>
  </si>
  <si>
    <t>E04378</t>
  </si>
  <si>
    <t>Jonathan Patel</t>
  </si>
  <si>
    <t>E03251</t>
  </si>
  <si>
    <t>Piper Patterson</t>
  </si>
  <si>
    <t>E03167</t>
  </si>
  <si>
    <t>Cora Evans</t>
  </si>
  <si>
    <t>E03347</t>
  </si>
  <si>
    <t>Cameron Young</t>
  </si>
  <si>
    <t>E03908</t>
  </si>
  <si>
    <t>Melody Ho</t>
  </si>
  <si>
    <t>E01351</t>
  </si>
  <si>
    <t>Aiden Bryant</t>
  </si>
  <si>
    <t>E02681</t>
  </si>
  <si>
    <t>Grayson Walker</t>
  </si>
  <si>
    <t>E03807</t>
  </si>
  <si>
    <t>Scarlett Figueroa</t>
  </si>
  <si>
    <t>E00422</t>
  </si>
  <si>
    <t>Madeline Hoang</t>
  </si>
  <si>
    <t>E00265</t>
  </si>
  <si>
    <t>E04601</t>
  </si>
  <si>
    <t>Ruby Medina</t>
  </si>
  <si>
    <t>E04816</t>
  </si>
  <si>
    <t>Luke Zheng</t>
  </si>
  <si>
    <t>E02147</t>
  </si>
  <si>
    <t>Rylee Dinh</t>
  </si>
  <si>
    <t>E02914</t>
  </si>
  <si>
    <t>Miles Evans</t>
  </si>
  <si>
    <t>E03972</t>
  </si>
  <si>
    <t>Leo Owens</t>
  </si>
  <si>
    <t>E02189</t>
  </si>
  <si>
    <t>Caroline Owens</t>
  </si>
  <si>
    <t>E04290</t>
  </si>
  <si>
    <t>Kennedy Do</t>
  </si>
  <si>
    <t>E03630</t>
  </si>
  <si>
    <t>Jade Acosta</t>
  </si>
  <si>
    <t>E00432</t>
  </si>
  <si>
    <t>Mila Vasquez</t>
  </si>
  <si>
    <t>E03045</t>
  </si>
  <si>
    <t>Allison Ayala</t>
  </si>
  <si>
    <t>E01924</t>
  </si>
  <si>
    <t>Jace Zhang</t>
  </si>
  <si>
    <t>E04877</t>
  </si>
  <si>
    <t>Allison Medina</t>
  </si>
  <si>
    <t>E02770</t>
  </si>
  <si>
    <t>Maria Wilson</t>
  </si>
  <si>
    <t>E04590</t>
  </si>
  <si>
    <t>Everly Coleman</t>
  </si>
  <si>
    <t>E01977</t>
  </si>
  <si>
    <t>Jordan Gomez</t>
  </si>
  <si>
    <t>E01378</t>
  </si>
  <si>
    <t>Isla Chavez</t>
  </si>
  <si>
    <t>E04224</t>
  </si>
  <si>
    <t>Hannah Gomez</t>
  </si>
  <si>
    <t>E03423</t>
  </si>
  <si>
    <t>Jacob Davis</t>
  </si>
  <si>
    <t>E00788</t>
  </si>
  <si>
    <t>Eli Gupta</t>
  </si>
  <si>
    <t>E00207</t>
  </si>
  <si>
    <t>Andrew Huynh</t>
  </si>
  <si>
    <t>E00834</t>
  </si>
  <si>
    <t>Anna Gutierrez</t>
  </si>
  <si>
    <t>E04571</t>
  </si>
  <si>
    <t>Samuel Vega</t>
  </si>
  <si>
    <t>E02652</t>
  </si>
  <si>
    <t>Liliana Do</t>
  </si>
  <si>
    <t>E02693</t>
  </si>
  <si>
    <t>Isaac Sanders</t>
  </si>
  <si>
    <t>E03359</t>
  </si>
  <si>
    <t>Raelynn Gupta</t>
  </si>
  <si>
    <t>E00399</t>
  </si>
  <si>
    <t>Genesis Xiong</t>
  </si>
  <si>
    <t>E02971</t>
  </si>
  <si>
    <t>Lucas Ramos</t>
  </si>
  <si>
    <t>E03327</t>
  </si>
  <si>
    <t>Santiago f Gonzalez</t>
  </si>
  <si>
    <t>E00900</t>
  </si>
  <si>
    <t>Henry Zhu</t>
  </si>
  <si>
    <t>E00836</t>
  </si>
  <si>
    <t>Emily Contreras</t>
  </si>
  <si>
    <t>E03854</t>
  </si>
  <si>
    <t>Hailey Lai</t>
  </si>
  <si>
    <t>E04729</t>
  </si>
  <si>
    <t>Vivian Guzman</t>
  </si>
  <si>
    <t>E00360</t>
  </si>
  <si>
    <t>Hadley Contreras</t>
  </si>
  <si>
    <t>E02284</t>
  </si>
  <si>
    <t>Nathan Sun</t>
  </si>
  <si>
    <t>E00181</t>
  </si>
  <si>
    <t>Grace Campos</t>
  </si>
  <si>
    <t>E04168</t>
  </si>
  <si>
    <t>Autumn Ortiz</t>
  </si>
  <si>
    <t>E02861</t>
  </si>
  <si>
    <t>Connor Walker</t>
  </si>
  <si>
    <t>E01357</t>
  </si>
  <si>
    <t>Mia Wu</t>
  </si>
  <si>
    <t>E04387</t>
  </si>
  <si>
    <t>Julia Luong</t>
  </si>
  <si>
    <t>E03090</t>
  </si>
  <si>
    <t>Eleanor Delgado</t>
  </si>
  <si>
    <t>E03591</t>
  </si>
  <si>
    <t>Addison Roberts</t>
  </si>
  <si>
    <t>E03328</t>
  </si>
  <si>
    <t>Camila Li</t>
  </si>
  <si>
    <t>E04937</t>
  </si>
  <si>
    <t>Ezekiel Fong</t>
  </si>
  <si>
    <t>E00515</t>
  </si>
  <si>
    <t>Dylan Thao</t>
  </si>
  <si>
    <t>E01241</t>
  </si>
  <si>
    <t>Josephine Salazar</t>
  </si>
  <si>
    <t>E03255</t>
  </si>
  <si>
    <t>Genesis Hu</t>
  </si>
  <si>
    <t>E01711</t>
  </si>
  <si>
    <t>Mila Juarez</t>
  </si>
  <si>
    <t>E00500</t>
  </si>
  <si>
    <t>Daniel Perry</t>
  </si>
  <si>
    <t>E02728</t>
  </si>
  <si>
    <t>Paisley Hunter</t>
  </si>
  <si>
    <t>E04749</t>
  </si>
  <si>
    <t>Everleigh White</t>
  </si>
  <si>
    <t>E02023</t>
  </si>
  <si>
    <t>Penelope Choi</t>
  </si>
  <si>
    <t>E03166</t>
  </si>
  <si>
    <t>Piper Sun</t>
  </si>
  <si>
    <t>E02599</t>
  </si>
  <si>
    <t>Lucy Johnson</t>
  </si>
  <si>
    <t>E01014</t>
  </si>
  <si>
    <t>Ian Ngo</t>
  </si>
  <si>
    <t>E04529</t>
  </si>
  <si>
    <t>Joseph Vazquez</t>
  </si>
  <si>
    <t>E00632</t>
  </si>
  <si>
    <t>Hadley Guerrero</t>
  </si>
  <si>
    <t>E02108</t>
  </si>
  <si>
    <t>Jose Brown</t>
  </si>
  <si>
    <t>E03802</t>
  </si>
  <si>
    <t>Benjamin Ford</t>
  </si>
  <si>
    <t>E03685</t>
  </si>
  <si>
    <t>Henry Shah</t>
  </si>
  <si>
    <t>E01089</t>
  </si>
  <si>
    <t>Ivy Daniels</t>
  </si>
  <si>
    <t>E03988</t>
  </si>
  <si>
    <t>Thomas Chang</t>
  </si>
  <si>
    <t>E00401</t>
  </si>
  <si>
    <t>Caroline Phan</t>
  </si>
  <si>
    <t>E03429</t>
  </si>
  <si>
    <t>Maverick Mehta</t>
  </si>
  <si>
    <t>E02417</t>
  </si>
  <si>
    <t>Austin Edwards</t>
  </si>
  <si>
    <t>E00359</t>
  </si>
  <si>
    <t>Daniel Huang</t>
  </si>
  <si>
    <t>E02044</t>
  </si>
  <si>
    <t>Lucas Phan</t>
  </si>
  <si>
    <t>E01479</t>
  </si>
  <si>
    <t>Gabriel Yu</t>
  </si>
  <si>
    <t>E04962</t>
  </si>
  <si>
    <t>Mason Watson</t>
  </si>
  <si>
    <t>E02769</t>
  </si>
  <si>
    <t>Angel Chang</t>
  </si>
  <si>
    <t>E03893</t>
  </si>
  <si>
    <t>Madeline Coleman</t>
  </si>
  <si>
    <t>E00553</t>
  </si>
  <si>
    <t>Thomas Vazquez</t>
  </si>
  <si>
    <t>E03540</t>
  </si>
  <si>
    <t>Silas Hunter</t>
  </si>
  <si>
    <t>E03277</t>
  </si>
  <si>
    <t>Nicholas Brooks</t>
  </si>
  <si>
    <t>E04194</t>
  </si>
  <si>
    <t>Dominic Thomas</t>
  </si>
  <si>
    <t>E01762</t>
  </si>
  <si>
    <t>Wesley Adams</t>
  </si>
  <si>
    <t>E02632</t>
  </si>
  <si>
    <t>Ian Wu</t>
  </si>
  <si>
    <t>E04226</t>
  </si>
  <si>
    <t>Alice Young</t>
  </si>
  <si>
    <t>E04101</t>
  </si>
  <si>
    <t>Logan Carrillo</t>
  </si>
  <si>
    <t>E01981</t>
  </si>
  <si>
    <t>Caroline Alexander</t>
  </si>
  <si>
    <t>E02534</t>
  </si>
  <si>
    <t>Serenity Bailey</t>
  </si>
  <si>
    <t>E01238</t>
  </si>
  <si>
    <t>Elena Tan</t>
  </si>
  <si>
    <t>E01118</t>
  </si>
  <si>
    <t>Eliza Adams</t>
  </si>
  <si>
    <t>E04041</t>
  </si>
  <si>
    <t>Alice Xiong</t>
  </si>
  <si>
    <t>E04308</t>
  </si>
  <si>
    <t>Isla Yoon</t>
  </si>
  <si>
    <t>E01052</t>
  </si>
  <si>
    <t>Emma Perry</t>
  </si>
  <si>
    <t>E04165</t>
  </si>
  <si>
    <t>Riley Marquez</t>
  </si>
  <si>
    <t>E02295</t>
  </si>
  <si>
    <t>Caroline Hu</t>
  </si>
  <si>
    <t>E04546</t>
  </si>
  <si>
    <t>Madison Kumar</t>
  </si>
  <si>
    <t>E04217</t>
  </si>
  <si>
    <t>Matthew Lim</t>
  </si>
  <si>
    <t>E00650</t>
  </si>
  <si>
    <t>Maya Ngo</t>
  </si>
  <si>
    <t>E00344</t>
  </si>
  <si>
    <t>Alice Soto</t>
  </si>
  <si>
    <t>E04645</t>
  </si>
  <si>
    <t>Andrew Moore</t>
  </si>
  <si>
    <t>E03880</t>
  </si>
  <si>
    <t>Olivia Harris</t>
  </si>
  <si>
    <t>E02730</t>
  </si>
  <si>
    <t>Genesis Banks</t>
  </si>
  <si>
    <t>E04517</t>
  </si>
  <si>
    <t>Victoria Johnson</t>
  </si>
  <si>
    <t>E00965</t>
  </si>
  <si>
    <t>Eloise Griffin</t>
  </si>
  <si>
    <t>E04639</t>
  </si>
  <si>
    <t>Roman Yang</t>
  </si>
  <si>
    <t>E00465</t>
  </si>
  <si>
    <t>Clara Huynh</t>
  </si>
  <si>
    <t>E03058</t>
  </si>
  <si>
    <t>Kai Flores</t>
  </si>
  <si>
    <t>E02337</t>
  </si>
  <si>
    <t>Jaxson Dinh</t>
  </si>
  <si>
    <t>E04927</t>
  </si>
  <si>
    <t>Sophie Vang</t>
  </si>
  <si>
    <t>E03799</t>
  </si>
  <si>
    <t>Axel Jordan</t>
  </si>
  <si>
    <t>E04538</t>
  </si>
  <si>
    <t>Jade Hunter</t>
  </si>
  <si>
    <t>E02633</t>
  </si>
  <si>
    <t>Lydia Williams</t>
  </si>
  <si>
    <t>E02965</t>
  </si>
  <si>
    <t>Emery Chang</t>
  </si>
  <si>
    <t>E04345</t>
  </si>
  <si>
    <t>Savannah He</t>
  </si>
  <si>
    <t>E02895</t>
  </si>
  <si>
    <t>Elias Ahmed</t>
  </si>
  <si>
    <t>E00758</t>
  </si>
  <si>
    <t>Samantha Woods</t>
  </si>
  <si>
    <t>E03750</t>
  </si>
  <si>
    <t>Axel Soto</t>
  </si>
  <si>
    <t>E00144</t>
  </si>
  <si>
    <t>Amelia Choi</t>
  </si>
  <si>
    <t>E02943</t>
  </si>
  <si>
    <t>Jacob Khan</t>
  </si>
  <si>
    <t>E03901</t>
  </si>
  <si>
    <t>Luna Taylor</t>
  </si>
  <si>
    <t>E03461</t>
  </si>
  <si>
    <t>Dominic Parker</t>
  </si>
  <si>
    <t>E03490</t>
  </si>
  <si>
    <t>Angel Xiong</t>
  </si>
  <si>
    <t>E04466</t>
  </si>
  <si>
    <t>Emma Cao</t>
  </si>
  <si>
    <t>E03226</t>
  </si>
  <si>
    <t>Ezekiel Bryant</t>
  </si>
  <si>
    <t>E04607</t>
  </si>
  <si>
    <t>Natalie Hwang</t>
  </si>
  <si>
    <t>E02678</t>
  </si>
  <si>
    <t>Adeline Yang</t>
  </si>
  <si>
    <t>E02190</t>
  </si>
  <si>
    <t>Allison Roberts</t>
  </si>
  <si>
    <t>E00747</t>
  </si>
  <si>
    <t>Andrew Do</t>
  </si>
  <si>
    <t>E00268</t>
  </si>
  <si>
    <t>Eliana Grant</t>
  </si>
  <si>
    <t>E01416</t>
  </si>
  <si>
    <t>Mila Soto</t>
  </si>
  <si>
    <t>E01524</t>
  </si>
  <si>
    <t>Gabriella Johnson</t>
  </si>
  <si>
    <t>E02801</t>
  </si>
  <si>
    <t>Jonathan Khan</t>
  </si>
  <si>
    <t>E04155</t>
  </si>
  <si>
    <t>Elias Dang</t>
  </si>
  <si>
    <t>E01952</t>
  </si>
  <si>
    <t>Theodore Ngo</t>
  </si>
  <si>
    <t>E00116</t>
  </si>
  <si>
    <t>Bella Lopez</t>
  </si>
  <si>
    <t>E04811</t>
  </si>
  <si>
    <t>Luca Truong</t>
  </si>
  <si>
    <t>E00624</t>
  </si>
  <si>
    <t>Nathan Lau</t>
  </si>
  <si>
    <t>E03404</t>
  </si>
  <si>
    <t>Henry Campos</t>
  </si>
  <si>
    <t>E01845</t>
  </si>
  <si>
    <t>Connor Bell</t>
  </si>
  <si>
    <t>E04784</t>
  </si>
  <si>
    <t>Angel Stewart</t>
  </si>
  <si>
    <t>E00145</t>
  </si>
  <si>
    <t>Landon Brown</t>
  </si>
  <si>
    <t>E00218</t>
  </si>
  <si>
    <t>Nicholas Rivera</t>
  </si>
  <si>
    <t>E00784</t>
  </si>
  <si>
    <t>Gabriel Carter</t>
  </si>
  <si>
    <t>E04925</t>
  </si>
  <si>
    <t>Leilani Baker</t>
  </si>
  <si>
    <t>E04448</t>
  </si>
  <si>
    <t>Ian Flores</t>
  </si>
  <si>
    <t>E04817</t>
  </si>
  <si>
    <t>Hudson Thompson</t>
  </si>
  <si>
    <t>E00325</t>
  </si>
  <si>
    <t>Ian Miller</t>
  </si>
  <si>
    <t>E00403</t>
  </si>
  <si>
    <t>Harper Chin</t>
  </si>
  <si>
    <t>E04358</t>
  </si>
  <si>
    <t>Santiago f Brooks</t>
  </si>
  <si>
    <t>E04662</t>
  </si>
  <si>
    <t>Dylan Dominguez</t>
  </si>
  <si>
    <t>E01496</t>
  </si>
  <si>
    <t>Everett Lee</t>
  </si>
  <si>
    <t>E01870</t>
  </si>
  <si>
    <t>Madelyn Mehta</t>
  </si>
  <si>
    <t>E03971</t>
  </si>
  <si>
    <t>Athena Vasquez</t>
  </si>
  <si>
    <t>E03616</t>
  </si>
  <si>
    <t>William Watson</t>
  </si>
  <si>
    <t>E00153</t>
  </si>
  <si>
    <t>Everleigh Nunez</t>
  </si>
  <si>
    <t>E02313</t>
  </si>
  <si>
    <t>Leo Fernandez</t>
  </si>
  <si>
    <t>E02960</t>
  </si>
  <si>
    <t>Joshua Lin</t>
  </si>
  <si>
    <t>E00096</t>
  </si>
  <si>
    <t>Alexander Rivera</t>
  </si>
  <si>
    <t>E02140</t>
  </si>
  <si>
    <t>David Desai</t>
  </si>
  <si>
    <t>E00826</t>
  </si>
  <si>
    <t>Aubrey Yoon</t>
  </si>
  <si>
    <t>E03881</t>
  </si>
  <si>
    <t>Grayson Brown</t>
  </si>
  <si>
    <t>E02604</t>
  </si>
  <si>
    <t>Noah Chen</t>
  </si>
  <si>
    <t>E02613</t>
  </si>
  <si>
    <t>Ella Nguyen</t>
  </si>
  <si>
    <t>E00864</t>
  </si>
  <si>
    <t>Athena Jordan</t>
  </si>
  <si>
    <t>E01760</t>
  </si>
  <si>
    <t>Adrian Ruiz</t>
  </si>
  <si>
    <t>E03223</t>
  </si>
  <si>
    <t>Zoe Sanchez</t>
  </si>
  <si>
    <t>E01262</t>
  </si>
  <si>
    <t>Jameson Chen</t>
  </si>
  <si>
    <t>E01075</t>
  </si>
  <si>
    <t>Liliana Soto</t>
  </si>
  <si>
    <t>E00364</t>
  </si>
  <si>
    <t>Lincoln Reyes</t>
  </si>
  <si>
    <t>E04108</t>
  </si>
  <si>
    <t>Grayson Soto</t>
  </si>
  <si>
    <t>E02917</t>
  </si>
  <si>
    <t>Julia Morris</t>
  </si>
  <si>
    <t>E03393</t>
  </si>
  <si>
    <t>Ava Ortiz</t>
  </si>
  <si>
    <t>E02977</t>
  </si>
  <si>
    <t>Carson Chau</t>
  </si>
  <si>
    <t>E03371</t>
  </si>
  <si>
    <t>Lillian Chen</t>
  </si>
  <si>
    <t>E02531</t>
  </si>
  <si>
    <t>Josiah Lewis</t>
  </si>
  <si>
    <t>E02473</t>
  </si>
  <si>
    <t>Claire Jones</t>
  </si>
  <si>
    <t>E02468</t>
  </si>
  <si>
    <t>Jeremiah Lu</t>
  </si>
  <si>
    <t>E03697</t>
  </si>
  <si>
    <t>Nova Hill</t>
  </si>
  <si>
    <t>E00593</t>
  </si>
  <si>
    <t>Peyton Cruz</t>
  </si>
  <si>
    <t>E01103</t>
  </si>
  <si>
    <t>Naomi Zhao</t>
  </si>
  <si>
    <t>E03889</t>
  </si>
  <si>
    <t>Rylee Bui</t>
  </si>
  <si>
    <t>E01958</t>
  </si>
  <si>
    <t>Andrew Reed</t>
  </si>
  <si>
    <t>E01167</t>
  </si>
  <si>
    <t>Brooklyn Collins</t>
  </si>
  <si>
    <t>E00099</t>
  </si>
  <si>
    <t>John Jung</t>
  </si>
  <si>
    <t>E00044</t>
  </si>
  <si>
    <t>Samantha Aguilar</t>
  </si>
  <si>
    <t>E00711</t>
  </si>
  <si>
    <t>Madeline Acosta</t>
  </si>
  <si>
    <t>E04795</t>
  </si>
  <si>
    <t>Ethan Joseph</t>
  </si>
  <si>
    <t>E03912</t>
  </si>
  <si>
    <t>E02103</t>
  </si>
  <si>
    <t>Joshua Juarez</t>
  </si>
  <si>
    <t>E04213</t>
  </si>
  <si>
    <t>Matthew Howard</t>
  </si>
  <si>
    <t>E04756</t>
  </si>
  <si>
    <t>Jade Figueroa</t>
  </si>
  <si>
    <t>E04114</t>
  </si>
  <si>
    <t>Everett Morales</t>
  </si>
  <si>
    <t>E01423</t>
  </si>
  <si>
    <t>Genesis Hunter</t>
  </si>
  <si>
    <t>E03181</t>
  </si>
  <si>
    <t>Henry Figueroa</t>
  </si>
  <si>
    <t>E03305</t>
  </si>
  <si>
    <t>Nicholas Song</t>
  </si>
  <si>
    <t>E00703</t>
  </si>
  <si>
    <t>Jack Alexander</t>
  </si>
  <si>
    <t>E04403</t>
  </si>
  <si>
    <t>Jameson Foster</t>
  </si>
  <si>
    <t>E00103</t>
  </si>
  <si>
    <t>Leonardo Lo</t>
  </si>
  <si>
    <t>E04487</t>
  </si>
  <si>
    <t>Ella Huang</t>
  </si>
  <si>
    <t>E02179</t>
  </si>
  <si>
    <t>Liam Jordan</t>
  </si>
  <si>
    <t>E04242</t>
  </si>
  <si>
    <t>Isaac Woods</t>
  </si>
  <si>
    <t>E01371</t>
  </si>
  <si>
    <t>Luke Wilson</t>
  </si>
  <si>
    <t>E03065</t>
  </si>
  <si>
    <t>Lyla Alvarez</t>
  </si>
  <si>
    <t>E01377</t>
  </si>
  <si>
    <t>Caleb Flores</t>
  </si>
  <si>
    <t>E03097</t>
  </si>
  <si>
    <t>Angel Lin</t>
  </si>
  <si>
    <t>E01668</t>
  </si>
  <si>
    <t>Easton Moore</t>
  </si>
  <si>
    <t>E03354</t>
  </si>
  <si>
    <t>Kinsley Collins</t>
  </si>
  <si>
    <t>E02088</t>
  </si>
  <si>
    <t>Brooklyn Salazar</t>
  </si>
  <si>
    <t>E03980</t>
  </si>
  <si>
    <t>Scarlett Jenkins</t>
  </si>
  <si>
    <t>E00824</t>
  </si>
  <si>
    <t>Melody Chin</t>
  </si>
  <si>
    <t>E03113</t>
  </si>
  <si>
    <t>Eloise Alexander</t>
  </si>
  <si>
    <t>E01488</t>
  </si>
  <si>
    <t>Carter Turner</t>
  </si>
  <si>
    <t>E01787</t>
  </si>
  <si>
    <t>Andrew Ma</t>
  </si>
  <si>
    <t>E03550</t>
  </si>
  <si>
    <t>Hailey Xi</t>
  </si>
  <si>
    <t>E04799</t>
  </si>
  <si>
    <t>Aiden Le</t>
  </si>
  <si>
    <t>E03402</t>
  </si>
  <si>
    <t>Christopher Lim</t>
  </si>
  <si>
    <t>E04128</t>
  </si>
  <si>
    <t>James Castillo</t>
  </si>
  <si>
    <t>E03114</t>
  </si>
  <si>
    <t>Greyson Dang</t>
  </si>
  <si>
    <t>E04004</t>
  </si>
  <si>
    <t>Hannah King</t>
  </si>
  <si>
    <t>E04472</t>
  </si>
  <si>
    <t>Wesley Dominguez</t>
  </si>
  <si>
    <t>E00161</t>
  </si>
  <si>
    <t>Dominic Hu</t>
  </si>
  <si>
    <t>E04417</t>
  </si>
  <si>
    <t>Nora Park</t>
  </si>
  <si>
    <t>E04536</t>
  </si>
  <si>
    <t>Audrey Hwang</t>
  </si>
  <si>
    <t>E02857</t>
  </si>
  <si>
    <t>Ella Jenkins</t>
  </si>
  <si>
    <t>E03059</t>
  </si>
  <si>
    <t>Peyton Owens</t>
  </si>
  <si>
    <t>E02477</t>
  </si>
  <si>
    <t>Alice Lopez</t>
  </si>
  <si>
    <t>E00022</t>
  </si>
  <si>
    <t>Dominic Le</t>
  </si>
  <si>
    <t>E03370</t>
  </si>
  <si>
    <t>Ezra Ortiz</t>
  </si>
  <si>
    <t>E00555</t>
  </si>
  <si>
    <t>Grayson Luu</t>
  </si>
  <si>
    <t>E03160</t>
  </si>
  <si>
    <t>Brooks Stewart</t>
  </si>
  <si>
    <t>E03919</t>
  </si>
  <si>
    <t>Naomi Xi</t>
  </si>
  <si>
    <t>E01724</t>
  </si>
  <si>
    <t>Silas Estrada</t>
  </si>
  <si>
    <t>E04087</t>
  </si>
  <si>
    <t>Skylar Ayala</t>
  </si>
  <si>
    <t>E02856</t>
  </si>
  <si>
    <t>Lydia Huynh</t>
  </si>
  <si>
    <t>E03805</t>
  </si>
  <si>
    <t>Hazel Cortez</t>
  </si>
  <si>
    <t>E00319</t>
  </si>
  <si>
    <t>Everleigh Adams</t>
  </si>
  <si>
    <t>E01090</t>
  </si>
  <si>
    <t>Layla Salazar</t>
  </si>
  <si>
    <t>E04323</t>
  </si>
  <si>
    <t>Willow Chen</t>
  </si>
  <si>
    <t>E02687</t>
  </si>
  <si>
    <t>Penelope Griffin</t>
  </si>
  <si>
    <t>E01407</t>
  </si>
  <si>
    <t>Lillian Romero</t>
  </si>
  <si>
    <t>E02748</t>
  </si>
  <si>
    <t>Stella Wu</t>
  </si>
  <si>
    <t>E01995</t>
  </si>
  <si>
    <t>Parker Vang</t>
  </si>
  <si>
    <t>E01714</t>
  </si>
  <si>
    <t>Mila Roberts</t>
  </si>
  <si>
    <t>E04491</t>
  </si>
  <si>
    <t>Isaac Liu</t>
  </si>
  <si>
    <t>E01076</t>
  </si>
  <si>
    <t>Jacob Doan</t>
  </si>
  <si>
    <t>E02843</t>
  </si>
  <si>
    <t>Raelynn Ma</t>
  </si>
  <si>
    <t>E03758</t>
  </si>
  <si>
    <t>Jameson Juarez</t>
  </si>
  <si>
    <t>E02063</t>
  </si>
  <si>
    <t>Everleigh Shah</t>
  </si>
  <si>
    <t>E00638</t>
  </si>
  <si>
    <t>Alexander Foster</t>
  </si>
  <si>
    <t>E03571</t>
  </si>
  <si>
    <t>Ryan Ha</t>
  </si>
  <si>
    <t>E01820</t>
  </si>
  <si>
    <t>Chloe Salazar</t>
  </si>
  <si>
    <t>E01712</t>
  </si>
  <si>
    <t>Layla Scott</t>
  </si>
  <si>
    <t>E00184</t>
  </si>
  <si>
    <t>Leah Khan</t>
  </si>
  <si>
    <t>E02899</t>
  </si>
  <si>
    <t>Mason Jimenez</t>
  </si>
  <si>
    <t>E02478</t>
  </si>
  <si>
    <t>Hailey Dang</t>
  </si>
  <si>
    <t>E04170</t>
  </si>
  <si>
    <t>Amelia Bui</t>
  </si>
  <si>
    <t>E00929</t>
  </si>
  <si>
    <t>Elena Her</t>
  </si>
  <si>
    <t>E02492</t>
  </si>
  <si>
    <t>Ian Cortez</t>
  </si>
  <si>
    <t>E01733</t>
  </si>
  <si>
    <t>Christian Ali</t>
  </si>
  <si>
    <t>E04938</t>
  </si>
  <si>
    <t>Carter Ortiz</t>
  </si>
  <si>
    <t>E04952</t>
  </si>
  <si>
    <t>Grayson Chan</t>
  </si>
  <si>
    <t>E02420</t>
  </si>
  <si>
    <t>Nolan Molina</t>
  </si>
  <si>
    <t>E03947</t>
  </si>
  <si>
    <t>Adam Kaur</t>
  </si>
  <si>
    <t>E04535</t>
  </si>
  <si>
    <t>Amelia Kaur</t>
  </si>
  <si>
    <t>E00380</t>
  </si>
  <si>
    <t>Autumn Gonzales</t>
  </si>
  <si>
    <t>E01432</t>
  </si>
  <si>
    <t>Ezra Wilson</t>
  </si>
  <si>
    <t>E02628</t>
  </si>
  <si>
    <t>Jacob Cheng</t>
  </si>
  <si>
    <t>E03578</t>
  </si>
  <si>
    <t>Melody Valdez</t>
  </si>
  <si>
    <t>E03563</t>
  </si>
  <si>
    <t>Caroline Nelson</t>
  </si>
  <si>
    <t>E02781</t>
  </si>
  <si>
    <t>Ellie Guerrero</t>
  </si>
  <si>
    <t>E04739</t>
  </si>
  <si>
    <t>Genesis Zhu</t>
  </si>
  <si>
    <t>E02665</t>
  </si>
  <si>
    <t>Jonathan Ho</t>
  </si>
  <si>
    <t>E04132</t>
  </si>
  <si>
    <t>Savannah Park</t>
  </si>
  <si>
    <t>E04277</t>
  </si>
  <si>
    <t>Nathan Chan</t>
  </si>
  <si>
    <t>E02012</t>
  </si>
  <si>
    <t>Sofia Vu</t>
  </si>
  <si>
    <t>E02881</t>
  </si>
  <si>
    <t>Ruby Choi</t>
  </si>
  <si>
    <t>E00605</t>
  </si>
  <si>
    <t>Lily Pena</t>
  </si>
  <si>
    <t>E04641</t>
  </si>
  <si>
    <t>Liam Zhang</t>
  </si>
  <si>
    <t>E01019</t>
  </si>
  <si>
    <t>Ian Gutierrez</t>
  </si>
  <si>
    <t>E01519</t>
  </si>
  <si>
    <t>David Simmons</t>
  </si>
  <si>
    <t>E03694</t>
  </si>
  <si>
    <t>Lincoln Henderson</t>
  </si>
  <si>
    <t>E01123</t>
  </si>
  <si>
    <t>Nathan Miller</t>
  </si>
  <si>
    <t>E01366</t>
  </si>
  <si>
    <t>James Singh</t>
  </si>
  <si>
    <t>E04005</t>
  </si>
  <si>
    <t>Kayden Ortega</t>
  </si>
  <si>
    <t>E04018</t>
  </si>
  <si>
    <t>Lucy Figueroa</t>
  </si>
  <si>
    <t>E01591</t>
  </si>
  <si>
    <t>Joshua Cortez</t>
  </si>
  <si>
    <t>E04940</t>
  </si>
  <si>
    <t>Alexander Morris</t>
  </si>
  <si>
    <t>E03465</t>
  </si>
  <si>
    <t>Grayson Chin</t>
  </si>
  <si>
    <t>E03870</t>
  </si>
  <si>
    <t>Allison Espinoza</t>
  </si>
  <si>
    <t>E01927</t>
  </si>
  <si>
    <t>Naomi Chu</t>
  </si>
  <si>
    <t>E03064</t>
  </si>
  <si>
    <t>Jameson Martin</t>
  </si>
  <si>
    <t>E01883</t>
  </si>
  <si>
    <t>Sebastian Gupta</t>
  </si>
  <si>
    <t>E03984</t>
  </si>
  <si>
    <t>Eloise Pham</t>
  </si>
  <si>
    <t>E00446</t>
  </si>
  <si>
    <t>Valentina Davis</t>
  </si>
  <si>
    <t>E02825</t>
  </si>
  <si>
    <t>Brooklyn Daniels</t>
  </si>
  <si>
    <t>E04174</t>
  </si>
  <si>
    <t>Paisley Gomez</t>
  </si>
  <si>
    <t>E01899</t>
  </si>
  <si>
    <t>Madison Li</t>
  </si>
  <si>
    <t>E02562</t>
  </si>
  <si>
    <t>Everleigh Simmons</t>
  </si>
  <si>
    <t>E01006</t>
  </si>
  <si>
    <t>Logan Soto</t>
  </si>
  <si>
    <t>E02903</t>
  </si>
  <si>
    <t>Charlotte Vo</t>
  </si>
  <si>
    <t>E03642</t>
  </si>
  <si>
    <t>Alice Thompson</t>
  </si>
  <si>
    <t>E02884</t>
  </si>
  <si>
    <t>Peyton Garza</t>
  </si>
  <si>
    <t>E00701</t>
  </si>
  <si>
    <t>Nora Nelson</t>
  </si>
  <si>
    <t>E04720</t>
  </si>
  <si>
    <t>Maverick Li</t>
  </si>
  <si>
    <t>E01985</t>
  </si>
  <si>
    <t>Ian Barnes</t>
  </si>
  <si>
    <t>E03273</t>
  </si>
  <si>
    <t>Athena Vu</t>
  </si>
  <si>
    <t>E02415</t>
  </si>
  <si>
    <t>Ruby Washington</t>
  </si>
  <si>
    <t>E02877</t>
  </si>
  <si>
    <t>Bella Butler</t>
  </si>
  <si>
    <t>E00091</t>
  </si>
  <si>
    <t>Kinsley Henry</t>
  </si>
  <si>
    <t>E02563</t>
  </si>
  <si>
    <t>Kennedy Romero</t>
  </si>
  <si>
    <t>E04221</t>
  </si>
  <si>
    <t>Zoe Do</t>
  </si>
  <si>
    <t>E04887</t>
  </si>
  <si>
    <t>Everett Khan</t>
  </si>
  <si>
    <t>E03170</t>
  </si>
  <si>
    <t>Anna Han</t>
  </si>
  <si>
    <t>E01636</t>
  </si>
  <si>
    <t>Leilani Sharma</t>
  </si>
  <si>
    <t>E01387</t>
  </si>
  <si>
    <t>Jordan Cho</t>
  </si>
  <si>
    <t>E01363</t>
  </si>
  <si>
    <t>Nova Williams</t>
  </si>
  <si>
    <t>E02249</t>
  </si>
  <si>
    <t>Scarlett Hill</t>
  </si>
  <si>
    <t>E02987</t>
  </si>
  <si>
    <t>Dominic Scott</t>
  </si>
  <si>
    <t>E03655</t>
  </si>
  <si>
    <t>Anthony Marquez</t>
  </si>
  <si>
    <t>E04048</t>
  </si>
  <si>
    <t>Elena Patterson</t>
  </si>
  <si>
    <t>E03626</t>
  </si>
  <si>
    <t>Madison Nelson</t>
  </si>
  <si>
    <t>E02920</t>
  </si>
  <si>
    <t>William Walker</t>
  </si>
  <si>
    <t>E03220</t>
  </si>
  <si>
    <t>Lincoln Wong</t>
  </si>
  <si>
    <t>E01347</t>
  </si>
  <si>
    <t>James Huang</t>
  </si>
  <si>
    <t>E03968</t>
  </si>
  <si>
    <t>Emery Ford</t>
  </si>
  <si>
    <t>E04299</t>
  </si>
  <si>
    <t>Paisley Trinh</t>
  </si>
  <si>
    <t>E01150</t>
  </si>
  <si>
    <t>Hudson Williams</t>
  </si>
  <si>
    <t>E03774</t>
  </si>
  <si>
    <t>Harper Phan</t>
  </si>
  <si>
    <t>E01877</t>
  </si>
  <si>
    <t>Madeline Allen</t>
  </si>
  <si>
    <t>E01193</t>
  </si>
  <si>
    <t>Charles Moore</t>
  </si>
  <si>
    <t>E01789</t>
  </si>
  <si>
    <t>Lincoln Fong</t>
  </si>
  <si>
    <t>E01422</t>
  </si>
  <si>
    <t>Isla Guzman</t>
  </si>
  <si>
    <t>E04150</t>
  </si>
  <si>
    <t>Hailey Foster</t>
  </si>
  <si>
    <t>E02846</t>
  </si>
  <si>
    <t>Hudson Hill</t>
  </si>
  <si>
    <t>E04247</t>
  </si>
  <si>
    <t>Wyatt Li</t>
  </si>
  <si>
    <t>E03648</t>
  </si>
  <si>
    <t>Maverick Henry</t>
  </si>
  <si>
    <t>E02192</t>
  </si>
  <si>
    <t>Xavier Jackson</t>
  </si>
  <si>
    <t>E03981</t>
  </si>
  <si>
    <t>Christian Medina</t>
  </si>
  <si>
    <t>E03262</t>
  </si>
  <si>
    <t>Autumn Leung</t>
  </si>
  <si>
    <t>E02716</t>
  </si>
  <si>
    <t>Robert Vazquez</t>
  </si>
  <si>
    <t>E04123</t>
  </si>
  <si>
    <t>Aria Roberts</t>
  </si>
  <si>
    <t>E03471</t>
  </si>
  <si>
    <t>Axel Johnson</t>
  </si>
  <si>
    <t>E00717</t>
  </si>
  <si>
    <t>Madeline Garcia</t>
  </si>
  <si>
    <t>E01966</t>
  </si>
  <si>
    <t>Christopher Chung</t>
  </si>
  <si>
    <t>E03683</t>
  </si>
  <si>
    <t>Eliana Turner</t>
  </si>
  <si>
    <t>E04766</t>
  </si>
  <si>
    <t>Daniel Shah</t>
  </si>
  <si>
    <t>E01465</t>
  </si>
  <si>
    <t>Penelope Gonzalez</t>
  </si>
  <si>
    <t>E00206</t>
  </si>
  <si>
    <t>Mila Allen</t>
  </si>
  <si>
    <t>E04088</t>
  </si>
  <si>
    <t>Emilia Chu</t>
  </si>
  <si>
    <t>E02066</t>
  </si>
  <si>
    <t>Emily Clark</t>
  </si>
  <si>
    <t>E03227</t>
  </si>
  <si>
    <t>Roman King</t>
  </si>
  <si>
    <t>E03364</t>
  </si>
  <si>
    <t>Emery Do</t>
  </si>
  <si>
    <t>E00607</t>
  </si>
  <si>
    <t>Autumn Thao</t>
  </si>
  <si>
    <t>E02258</t>
  </si>
  <si>
    <t>Naomi Coleman</t>
  </si>
  <si>
    <t>E03681</t>
  </si>
  <si>
    <t>Cora Zheng</t>
  </si>
  <si>
    <t>E02298</t>
  </si>
  <si>
    <t>Ayla Daniels</t>
  </si>
  <si>
    <t>E02984</t>
  </si>
  <si>
    <t>Allison Daniels</t>
  </si>
  <si>
    <t>E02440</t>
  </si>
  <si>
    <t>Mateo Harris</t>
  </si>
  <si>
    <t>E04699</t>
  </si>
  <si>
    <t>Samantha Rogers</t>
  </si>
  <si>
    <t>E03579</t>
  </si>
  <si>
    <t>Julian Lee</t>
  </si>
  <si>
    <t>E01649</t>
  </si>
  <si>
    <t>Nicholas Avila</t>
  </si>
  <si>
    <t>E04969</t>
  </si>
  <si>
    <t>Hailey Watson</t>
  </si>
  <si>
    <t>E00955</t>
  </si>
  <si>
    <t>Willow Woods</t>
  </si>
  <si>
    <t>E00810</t>
  </si>
  <si>
    <t>Alexander Gonzales</t>
  </si>
  <si>
    <t>E02798</t>
  </si>
  <si>
    <t>Aiden Gonzales</t>
  </si>
  <si>
    <t>E04542</t>
  </si>
  <si>
    <t>Joshua Chin</t>
  </si>
  <si>
    <t>E02818</t>
  </si>
  <si>
    <t>Paisley Hall</t>
  </si>
  <si>
    <t>E02907</t>
  </si>
  <si>
    <t>Allison Leung</t>
  </si>
  <si>
    <t>E00023</t>
  </si>
  <si>
    <t>Hannah Mejia</t>
  </si>
  <si>
    <t>E02391</t>
  </si>
  <si>
    <t>Elizabeth Huang</t>
  </si>
  <si>
    <t>E01429</t>
  </si>
  <si>
    <t>Abigail Garza</t>
  </si>
  <si>
    <t>E00494</t>
  </si>
  <si>
    <t>Raelynn Lu</t>
  </si>
  <si>
    <t>E00634</t>
  </si>
  <si>
    <t>Charles Luu</t>
  </si>
  <si>
    <t>E04683</t>
  </si>
  <si>
    <t>Lydia Espinoza</t>
  </si>
  <si>
    <t>E03834</t>
  </si>
  <si>
    <t>Adeline Thao</t>
  </si>
  <si>
    <t>E02923</t>
  </si>
  <si>
    <t>Kinsley Dixon</t>
  </si>
  <si>
    <t>E02642</t>
  </si>
  <si>
    <t>Natalia Vu</t>
  </si>
  <si>
    <t>E00981</t>
  </si>
  <si>
    <t>Julia Mai</t>
  </si>
  <si>
    <t>E04157</t>
  </si>
  <si>
    <t>Camila Evans</t>
  </si>
  <si>
    <t>E03528</t>
  </si>
  <si>
    <t>Everly Lai</t>
  </si>
  <si>
    <t>E04547</t>
  </si>
  <si>
    <t>Adam He</t>
  </si>
  <si>
    <t>E04415</t>
  </si>
  <si>
    <t>Vivian Hunter</t>
  </si>
  <si>
    <t>E04484</t>
  </si>
  <si>
    <t>Lucy Avila</t>
  </si>
  <si>
    <t>E02800</t>
  </si>
  <si>
    <t>Eliana Li</t>
  </si>
  <si>
    <t>E04926</t>
  </si>
  <si>
    <t>Logan Mitchell</t>
  </si>
  <si>
    <t>E01268</t>
  </si>
  <si>
    <t>Dominic Dinh</t>
  </si>
  <si>
    <t>E04853</t>
  </si>
  <si>
    <t>Lucas Daniels</t>
  </si>
  <si>
    <t>E01209</t>
  </si>
  <si>
    <t>Andrew Holmes</t>
  </si>
  <si>
    <t>E02024</t>
  </si>
  <si>
    <t>Julia Sandoval</t>
  </si>
  <si>
    <t>E02427</t>
  </si>
  <si>
    <t>Kennedy Vargas</t>
  </si>
  <si>
    <t>E00951</t>
  </si>
  <si>
    <t>Thomas Williams</t>
  </si>
  <si>
    <t>E03248</t>
  </si>
  <si>
    <t>Raelynn Hong</t>
  </si>
  <si>
    <t>E04444</t>
  </si>
  <si>
    <t>Eli Reed</t>
  </si>
  <si>
    <t>E02307</t>
  </si>
  <si>
    <t>Lyla Yoon</t>
  </si>
  <si>
    <t>E02375</t>
  </si>
  <si>
    <t>Hannah White</t>
  </si>
  <si>
    <t>E02276</t>
  </si>
  <si>
    <t>Theodore Xi</t>
  </si>
  <si>
    <t>E02649</t>
  </si>
  <si>
    <t>Ezra Liang</t>
  </si>
  <si>
    <t>E00503</t>
  </si>
  <si>
    <t>Grayson Yee</t>
  </si>
  <si>
    <t>E01706</t>
  </si>
  <si>
    <t>Eli Richardson</t>
  </si>
  <si>
    <t>E00676</t>
  </si>
  <si>
    <t>Audrey Lee</t>
  </si>
  <si>
    <t>E02005</t>
  </si>
  <si>
    <t>Jameson Allen</t>
  </si>
  <si>
    <t>E01895</t>
  </si>
  <si>
    <t>Eliza Chen</t>
  </si>
  <si>
    <t>E01396</t>
  </si>
  <si>
    <t>Lyla Chen</t>
  </si>
  <si>
    <t>E00749</t>
  </si>
  <si>
    <t>Emily Doan</t>
  </si>
  <si>
    <t>E01941</t>
  </si>
  <si>
    <t>Jack Mai</t>
  </si>
  <si>
    <t>E01413</t>
  </si>
  <si>
    <t>Grayson Turner</t>
  </si>
  <si>
    <t>E03928</t>
  </si>
  <si>
    <t>Ivy Tang</t>
  </si>
  <si>
    <t>E04109</t>
  </si>
  <si>
    <t>Robert Zhang</t>
  </si>
  <si>
    <t>E03994</t>
  </si>
  <si>
    <t>Eva Alvarado</t>
  </si>
  <si>
    <t>E00639</t>
  </si>
  <si>
    <t>Abigail Vang</t>
  </si>
  <si>
    <t>E00608</t>
  </si>
  <si>
    <t>Claire Adams</t>
  </si>
  <si>
    <t>E04189</t>
  </si>
  <si>
    <t>Theodore Marquez</t>
  </si>
  <si>
    <t>E02732</t>
  </si>
  <si>
    <t>Hunter Nunez</t>
  </si>
  <si>
    <t>E00324</t>
  </si>
  <si>
    <t>Charles Henderson</t>
  </si>
  <si>
    <t>E00518</t>
  </si>
  <si>
    <t>Camila Cortez</t>
  </si>
  <si>
    <t>E04564</t>
  </si>
  <si>
    <t>Aaron Garza</t>
  </si>
  <si>
    <t>E02033</t>
  </si>
  <si>
    <t>Jose Singh</t>
  </si>
  <si>
    <t>E00412</t>
  </si>
  <si>
    <t>Gabriel Joseph</t>
  </si>
  <si>
    <t>E01844</t>
  </si>
  <si>
    <t>Natalia Santos</t>
  </si>
  <si>
    <t>E00667</t>
  </si>
  <si>
    <t>Dylan Wilson</t>
  </si>
  <si>
    <t>E00287</t>
  </si>
  <si>
    <t>Robert Alvarez</t>
  </si>
  <si>
    <t>E02235</t>
  </si>
  <si>
    <t>Samantha Chavez</t>
  </si>
  <si>
    <t>E02720</t>
  </si>
  <si>
    <t>Samuel Bailey</t>
  </si>
  <si>
    <t>E01188</t>
  </si>
  <si>
    <t>Ezekiel Delgado</t>
  </si>
  <si>
    <t>E02428</t>
  </si>
  <si>
    <t>Benjamin Ramirez</t>
  </si>
  <si>
    <t>E03289</t>
  </si>
  <si>
    <t>Anthony Carter</t>
  </si>
  <si>
    <t>E01947</t>
  </si>
  <si>
    <t>Ethan Tang</t>
  </si>
  <si>
    <t>E04249</t>
  </si>
  <si>
    <t>Sebastian Rogers</t>
  </si>
  <si>
    <t>E04363</t>
  </si>
  <si>
    <t>Miles Thao</t>
  </si>
  <si>
    <t>E04920</t>
  </si>
  <si>
    <t>William Cao</t>
  </si>
  <si>
    <t>E03866</t>
  </si>
  <si>
    <t>Leo Hsu</t>
  </si>
  <si>
    <t>E03521</t>
  </si>
  <si>
    <t>Avery Grant</t>
  </si>
  <si>
    <t>E04095</t>
  </si>
  <si>
    <t>Penelope Fong</t>
  </si>
  <si>
    <t>E04079</t>
  </si>
  <si>
    <t>Vivian Thao</t>
  </si>
  <si>
    <t>E01508</t>
  </si>
  <si>
    <t>Eva Estrada</t>
  </si>
  <si>
    <t>E02259</t>
  </si>
  <si>
    <t>Emma Luna</t>
  </si>
  <si>
    <t>E01834</t>
  </si>
  <si>
    <t>Charlotte Wu</t>
  </si>
  <si>
    <t>E03124</t>
  </si>
  <si>
    <t>Vivian Chu</t>
  </si>
  <si>
    <t>E01898</t>
  </si>
  <si>
    <t>Jayden Williams</t>
  </si>
  <si>
    <t>E00342</t>
  </si>
  <si>
    <t>Amelia Bell</t>
  </si>
  <si>
    <t>E03910</t>
  </si>
  <si>
    <t>Addison Mehta</t>
  </si>
  <si>
    <t>E00862</t>
  </si>
  <si>
    <t>Alexander Jackson</t>
  </si>
  <si>
    <t>E02576</t>
  </si>
  <si>
    <t>Everly Lin</t>
  </si>
  <si>
    <t>E00035</t>
  </si>
  <si>
    <t>Lyla Stewart</t>
  </si>
  <si>
    <t>E01832</t>
  </si>
  <si>
    <t>Brooklyn Ruiz</t>
  </si>
  <si>
    <t>E01755</t>
  </si>
  <si>
    <t>Skylar Evans</t>
  </si>
  <si>
    <t>E04697</t>
  </si>
  <si>
    <t>Lincoln Huynh</t>
  </si>
  <si>
    <t>E00371</t>
  </si>
  <si>
    <t>Hazel Griffin</t>
  </si>
  <si>
    <t>E02992</t>
  </si>
  <si>
    <t>Charles Gonzalez</t>
  </si>
  <si>
    <t>E04369</t>
  </si>
  <si>
    <t>Leah Patterson</t>
  </si>
  <si>
    <t>E00592</t>
  </si>
  <si>
    <t>Avery Sun</t>
  </si>
  <si>
    <t>E03532</t>
  </si>
  <si>
    <t>Isaac Yoon</t>
  </si>
  <si>
    <t>E00863</t>
  </si>
  <si>
    <t>Isabella Bui</t>
  </si>
  <si>
    <t>E03310</t>
  </si>
  <si>
    <t>Gabriel Zhou</t>
  </si>
  <si>
    <t>E01242</t>
  </si>
  <si>
    <t>Jack Vu</t>
  </si>
  <si>
    <t>E02535</t>
  </si>
  <si>
    <t>Valentina Moua</t>
  </si>
  <si>
    <t>E00369</t>
  </si>
  <si>
    <t>Quinn Trinh</t>
  </si>
  <si>
    <t>E03332</t>
  </si>
  <si>
    <t>E03278</t>
  </si>
  <si>
    <t>Miles Dang</t>
  </si>
  <si>
    <t>E03055</t>
  </si>
  <si>
    <t>Leah Bryant</t>
  </si>
  <si>
    <t>E01943</t>
  </si>
  <si>
    <t>Henry Jung</t>
  </si>
  <si>
    <t>E04637</t>
  </si>
  <si>
    <t>Benjamin Mai</t>
  </si>
  <si>
    <t>E03240</t>
  </si>
  <si>
    <t>E00340</t>
  </si>
  <si>
    <t>Ariana Kim</t>
  </si>
  <si>
    <t>E04751</t>
  </si>
  <si>
    <t>Alice Tran</t>
  </si>
  <si>
    <t>E04636</t>
  </si>
  <si>
    <t>Hailey Song</t>
  </si>
  <si>
    <t>E02938</t>
  </si>
  <si>
    <t>Lydia Morales</t>
  </si>
  <si>
    <t>E01111</t>
  </si>
  <si>
    <t>Liam Sanders</t>
  </si>
  <si>
    <t>E03149</t>
  </si>
  <si>
    <t>Luke Sanchez</t>
  </si>
  <si>
    <t>E00952</t>
  </si>
  <si>
    <t>Grace Sun</t>
  </si>
  <si>
    <t>E04380</t>
  </si>
  <si>
    <t>Ezra Banks</t>
  </si>
  <si>
    <t>E04994</t>
  </si>
  <si>
    <t>Jayden Kang</t>
  </si>
  <si>
    <t>E00447</t>
  </si>
  <si>
    <t>Skylar Shah</t>
  </si>
  <si>
    <t>E00089</t>
  </si>
  <si>
    <t>Sebastian Le</t>
  </si>
  <si>
    <t>E02035</t>
  </si>
  <si>
    <t>Luca Nelson</t>
  </si>
  <si>
    <t>E03595</t>
  </si>
  <si>
    <t>Riley Ramirez</t>
  </si>
  <si>
    <t>E03611</t>
  </si>
  <si>
    <t>Jaxon Fong</t>
  </si>
  <si>
    <t>E04464</t>
  </si>
  <si>
    <t>Kayden Jordan</t>
  </si>
  <si>
    <t>E02135</t>
  </si>
  <si>
    <t>Alexander James</t>
  </si>
  <si>
    <t>E01684</t>
  </si>
  <si>
    <t>Connor Luu</t>
  </si>
  <si>
    <t>E02968</t>
  </si>
  <si>
    <t>Christopher Lam</t>
  </si>
  <si>
    <t>E03362</t>
  </si>
  <si>
    <t>Sophie Owens</t>
  </si>
  <si>
    <t>E01108</t>
  </si>
  <si>
    <t>Addison Perez</t>
  </si>
  <si>
    <t>E02217</t>
  </si>
  <si>
    <t>Hadley Dang</t>
  </si>
  <si>
    <t>E03519</t>
  </si>
  <si>
    <t>Ethan Mehta</t>
  </si>
  <si>
    <t>E01967</t>
  </si>
  <si>
    <t>Madison Her</t>
  </si>
  <si>
    <t>E01125</t>
  </si>
  <si>
    <t>Savannah Singh</t>
  </si>
  <si>
    <t>E03795</t>
  </si>
  <si>
    <t>Nevaeh Hsu</t>
  </si>
  <si>
    <t>E00508</t>
  </si>
  <si>
    <t>Jordan Zhu</t>
  </si>
  <si>
    <t>E02047</t>
  </si>
  <si>
    <t>Jackson Navarro</t>
  </si>
  <si>
    <t>E01582</t>
  </si>
  <si>
    <t>Sadie Patterson</t>
  </si>
  <si>
    <t>E04872</t>
  </si>
  <si>
    <t>Christopher Butler</t>
  </si>
  <si>
    <t>E03159</t>
  </si>
  <si>
    <t>Penelope Rodriguez</t>
  </si>
  <si>
    <t>E01337</t>
  </si>
  <si>
    <t>Emily Lau</t>
  </si>
  <si>
    <t>E00102</t>
  </si>
  <si>
    <t>Sophie Oh</t>
  </si>
  <si>
    <t>E03637</t>
  </si>
  <si>
    <t>Chloe Allen</t>
  </si>
  <si>
    <t>E03455</t>
  </si>
  <si>
    <t>Caleb Nelson</t>
  </si>
  <si>
    <t>E01225</t>
  </si>
  <si>
    <t>Oliver Moua</t>
  </si>
  <si>
    <t>E01264</t>
  </si>
  <si>
    <t>Wesley Doan</t>
  </si>
  <si>
    <t>E02274</t>
  </si>
  <si>
    <t>Nova Hsu</t>
  </si>
  <si>
    <t>E00480</t>
  </si>
  <si>
    <t>Levi Moreno</t>
  </si>
  <si>
    <t>E00203</t>
  </si>
  <si>
    <t>Gianna Ha</t>
  </si>
  <si>
    <t>E00647</t>
  </si>
  <si>
    <t>Lillian Gonzales</t>
  </si>
  <si>
    <t>E03296</t>
  </si>
  <si>
    <t>Ezra Singh</t>
  </si>
  <si>
    <t>E02453</t>
  </si>
  <si>
    <t>Audrey Patel</t>
  </si>
  <si>
    <t>E02522</t>
  </si>
  <si>
    <t>Brooklyn Cho</t>
  </si>
  <si>
    <t>E00459</t>
  </si>
  <si>
    <t>Piper Ramos</t>
  </si>
  <si>
    <t>E03007</t>
  </si>
  <si>
    <t>Eleanor Williams</t>
  </si>
  <si>
    <t>E03863</t>
  </si>
  <si>
    <t>Melody Grant</t>
  </si>
  <si>
    <t>E02710</t>
  </si>
  <si>
    <t>Paisley Sanders</t>
  </si>
  <si>
    <t>E01339</t>
  </si>
  <si>
    <t>Santiago f Gray</t>
  </si>
  <si>
    <t>E03379</t>
  </si>
  <si>
    <t>Josephine Richardson</t>
  </si>
  <si>
    <t>E02153</t>
  </si>
  <si>
    <t>Jaxson Santiago</t>
  </si>
  <si>
    <t>E00994</t>
  </si>
  <si>
    <t>Lincoln Ramos</t>
  </si>
  <si>
    <t>E00943</t>
  </si>
  <si>
    <t>Dylan Campbell</t>
  </si>
  <si>
    <t>E00869</t>
  </si>
  <si>
    <t>Olivia Gray</t>
  </si>
  <si>
    <t>E03457</t>
  </si>
  <si>
    <t>Emery Doan</t>
  </si>
  <si>
    <t>E02193</t>
  </si>
  <si>
    <t>Caroline Perez</t>
  </si>
  <si>
    <t>E00577</t>
  </si>
  <si>
    <t>Genesis Woods</t>
  </si>
  <si>
    <t>E00538</t>
  </si>
  <si>
    <t>Ruby Sun</t>
  </si>
  <si>
    <t>E01415</t>
  </si>
  <si>
    <t>Nevaeh James</t>
  </si>
  <si>
    <t>E00225</t>
  </si>
  <si>
    <t>Parker Sandoval</t>
  </si>
  <si>
    <t>E02889</t>
  </si>
  <si>
    <t>Austin Rojas</t>
  </si>
  <si>
    <t>E04978</t>
  </si>
  <si>
    <t>Vivian Espinoza</t>
  </si>
  <si>
    <t>E04163</t>
  </si>
  <si>
    <t>Cooper Gupta</t>
  </si>
  <si>
    <t>E01652</t>
  </si>
  <si>
    <t>Axel Santos</t>
  </si>
  <si>
    <t>E00880</t>
  </si>
  <si>
    <t>Samuel Song</t>
  </si>
  <si>
    <t>E04335</t>
  </si>
  <si>
    <t>Aiden Silva</t>
  </si>
  <si>
    <t>E01300</t>
  </si>
  <si>
    <t>Eliana Allen</t>
  </si>
  <si>
    <t>E03102</t>
  </si>
  <si>
    <t>Grayson James</t>
  </si>
  <si>
    <t>E04089</t>
  </si>
  <si>
    <t>Hailey Yee</t>
  </si>
  <si>
    <t>E02059</t>
  </si>
  <si>
    <t>Ian Vargas</t>
  </si>
  <si>
    <t>E03894</t>
  </si>
  <si>
    <t>John Trinh</t>
  </si>
  <si>
    <t>E03106</t>
  </si>
  <si>
    <t>Sofia Trinh</t>
  </si>
  <si>
    <t>E01350</t>
  </si>
  <si>
    <t>Santiago f Moua</t>
  </si>
  <si>
    <t>E02900</t>
  </si>
  <si>
    <t>Layla Collins</t>
  </si>
  <si>
    <t>E02202</t>
  </si>
  <si>
    <t>Jaxon Powell</t>
  </si>
  <si>
    <t>E02696</t>
  </si>
  <si>
    <t>Naomi Washington</t>
  </si>
  <si>
    <t>E01722</t>
  </si>
  <si>
    <t>Ryan Holmes</t>
  </si>
  <si>
    <t>E00640</t>
  </si>
  <si>
    <t>Bella Holmes</t>
  </si>
  <si>
    <t>E02554</t>
  </si>
  <si>
    <t>Hailey Sanchez</t>
  </si>
  <si>
    <t>E03412</t>
  </si>
  <si>
    <t>Sofia Yoon</t>
  </si>
  <si>
    <t>E00646</t>
  </si>
  <si>
    <t>Eli Rahman</t>
  </si>
  <si>
    <t>E04670</t>
  </si>
  <si>
    <t>Christopher Howard</t>
  </si>
  <si>
    <t>E03580</t>
  </si>
  <si>
    <t>Alice Mehta</t>
  </si>
  <si>
    <t>E02363</t>
  </si>
  <si>
    <t>Cooper Yoon</t>
  </si>
  <si>
    <t>E03718</t>
  </si>
  <si>
    <t>John Delgado</t>
  </si>
  <si>
    <t>E01749</t>
  </si>
  <si>
    <t>Jaxson Liang</t>
  </si>
  <si>
    <t>E02888</t>
  </si>
  <si>
    <t>Caroline Santos</t>
  </si>
  <si>
    <t>E01338</t>
  </si>
  <si>
    <t>Lily Henderson</t>
  </si>
  <si>
    <t>E03000</t>
  </si>
  <si>
    <t>Hannah Martinez</t>
  </si>
  <si>
    <t>E01611</t>
  </si>
  <si>
    <t>William Phillips</t>
  </si>
  <si>
    <t>E02684</t>
  </si>
  <si>
    <t>Eliza Zheng</t>
  </si>
  <si>
    <t>E02561</t>
  </si>
  <si>
    <t>John Dang</t>
  </si>
  <si>
    <t>E03168</t>
  </si>
  <si>
    <t>Joshua Yang</t>
  </si>
  <si>
    <t>E03691</t>
  </si>
  <si>
    <t>Hazel Young</t>
  </si>
  <si>
    <t>E00282</t>
  </si>
  <si>
    <t>Thomas Jung</t>
  </si>
  <si>
    <t>E00559</t>
  </si>
  <si>
    <t>Xavier Perez</t>
  </si>
  <si>
    <t>E02558</t>
  </si>
  <si>
    <t>Elijah Coleman</t>
  </si>
  <si>
    <t>E00956</t>
  </si>
  <si>
    <t>Clara Sanchez</t>
  </si>
  <si>
    <t>E03858</t>
  </si>
  <si>
    <t>Isaac Stewart</t>
  </si>
  <si>
    <t>E02221</t>
  </si>
  <si>
    <t>Claire Romero</t>
  </si>
  <si>
    <t>E00126</t>
  </si>
  <si>
    <t>Andrew Coleman</t>
  </si>
  <si>
    <t>E02627</t>
  </si>
  <si>
    <t>Riley Rojas</t>
  </si>
  <si>
    <t>E03778</t>
  </si>
  <si>
    <t>Landon Thao</t>
  </si>
  <si>
    <t>E00481</t>
  </si>
  <si>
    <t>Hadley Ford</t>
  </si>
  <si>
    <t>E02833</t>
  </si>
  <si>
    <t>Austin Brown</t>
  </si>
  <si>
    <t>E03902</t>
  </si>
  <si>
    <t>Christian Fong</t>
  </si>
  <si>
    <t>E02310</t>
  </si>
  <si>
    <t>Hazel Alvarez</t>
  </si>
  <si>
    <t>E02661</t>
  </si>
  <si>
    <t>Isabella Bailey</t>
  </si>
  <si>
    <t>E00682</t>
  </si>
  <si>
    <t>E00785</t>
  </si>
  <si>
    <t>Hadley Yee</t>
  </si>
  <si>
    <t>E04598</t>
  </si>
  <si>
    <t>Julia Doan</t>
  </si>
  <si>
    <t>E02703</t>
  </si>
  <si>
    <t>Dylan Ali</t>
  </si>
  <si>
    <t>E02191</t>
  </si>
  <si>
    <t>Eloise Trinh</t>
  </si>
  <si>
    <t>E00156</t>
  </si>
  <si>
    <t>Dylan Kumar</t>
  </si>
  <si>
    <t>E04032</t>
  </si>
  <si>
    <t>Emily Gupta</t>
  </si>
  <si>
    <t>E00005</t>
  </si>
  <si>
    <t>Silas Rivera</t>
  </si>
  <si>
    <t>E04354</t>
  </si>
  <si>
    <t>Jackson Jordan</t>
  </si>
  <si>
    <t>E01578</t>
  </si>
  <si>
    <t>Isaac Joseph</t>
  </si>
  <si>
    <t>E03430</t>
  </si>
  <si>
    <t>E04762</t>
  </si>
  <si>
    <t>Leilani Thao</t>
  </si>
  <si>
    <t>E01148</t>
  </si>
  <si>
    <t>Madeline Watson</t>
  </si>
  <si>
    <t>E03094</t>
  </si>
  <si>
    <t>Silas Huang</t>
  </si>
  <si>
    <t>E01909</t>
  </si>
  <si>
    <t>Peyton Walker</t>
  </si>
  <si>
    <t>E04398</t>
  </si>
  <si>
    <t>Jeremiah Hernandez</t>
  </si>
  <si>
    <t>E02521</t>
  </si>
  <si>
    <t>Jace Washington</t>
  </si>
  <si>
    <t>E03545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</si>
  <si>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</si>
  <si>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</si>
  <si>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</si>
  <si>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</si>
  <si>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</si>
  <si>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</si>
  <si>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</si>
  <si>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</si>
  <si>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</si>
  <si>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</si>
  <si>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</si>
  <si>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</si>
  <si>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</si>
  <si>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</si>
  <si>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</si>
  <si>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</si>
  <si>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</si>
  <si>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</si>
  <si>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</si>
  <si>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</si>
  <si>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</si>
  <si>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</si>
  <si>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</si>
  <si>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</si>
  <si>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</si>
  <si>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</si>
  <si>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</si>
  <si>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</si>
  <si>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</si>
  <si>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</si>
  <si>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</si>
  <si>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</si>
  <si>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</si>
  <si>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</si>
  <si>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</si>
  <si>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</si>
  <si>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</si>
  <si>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</si>
  <si>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</si>
  <si>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</si>
  <si>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</si>
  <si>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</si>
  <si>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</si>
  <si>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</si>
  <si>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</si>
  <si>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</si>
  <si>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</si>
  <si>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</si>
  <si>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</si>
  <si>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</si>
  <si>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</si>
  <si>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</si>
  <si>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</si>
  <si>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</si>
  <si>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</si>
  <si>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</si>
  <si>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</si>
  <si>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</si>
  <si>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</si>
  <si>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</si>
  <si>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</si>
  <si>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</si>
  <si>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</si>
  <si>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</si>
  <si>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</si>
  <si>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</si>
  <si>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</si>
  <si>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</si>
  <si>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</si>
  <si>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</si>
  <si>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</si>
  <si>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</si>
  <si>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</si>
  <si>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</si>
  <si>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</si>
  <si>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</si>
  <si>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</si>
  <si>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</si>
  <si>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</si>
  <si>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</si>
  <si>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</si>
  <si>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</si>
  <si>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</si>
  <si>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</si>
  <si>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</si>
  <si>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</si>
  <si>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</si>
  <si>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</si>
  <si>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</si>
  <si>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1. Average Age of the Employee</t>
  </si>
  <si>
    <t>2. Total Number of Employee in Each Department</t>
  </si>
  <si>
    <t>3. Which Job Title occur most</t>
  </si>
  <si>
    <t>4. Distribution of Genders</t>
  </si>
  <si>
    <t>5. Department with the highest bonus</t>
  </si>
  <si>
    <t>6. Exit Date Value</t>
  </si>
  <si>
    <t>7. Duplicate Value in EEID</t>
  </si>
  <si>
    <t>8. Average Annual Salary</t>
  </si>
  <si>
    <t>9. Dept with highest number of employee</t>
  </si>
  <si>
    <t>COUNTA of Gender</t>
  </si>
  <si>
    <t>COUNTA of Ethnicity</t>
  </si>
  <si>
    <t>COUNTA of Country</t>
  </si>
  <si>
    <t>AVERAGE of Age</t>
  </si>
  <si>
    <t>Grand Total</t>
  </si>
  <si>
    <t>COUNTA of Department</t>
  </si>
  <si>
    <t>AVERAGE of Annual Salary</t>
  </si>
  <si>
    <t>AVERAGE of Bonus %</t>
  </si>
  <si>
    <t>COUNTA of Salary Range</t>
  </si>
  <si>
    <t>0-50</t>
  </si>
  <si>
    <t>101-150</t>
  </si>
  <si>
    <t>151-200</t>
  </si>
  <si>
    <t>201-250</t>
  </si>
  <si>
    <t>51-100</t>
  </si>
  <si>
    <t>above 250</t>
  </si>
  <si>
    <t>COUNTA of EEID</t>
  </si>
  <si>
    <t>Adult</t>
  </si>
  <si>
    <t>Middle Age</t>
  </si>
  <si>
    <t>Old</t>
  </si>
  <si>
    <t>Columns</t>
  </si>
  <si>
    <t>Rows</t>
  </si>
  <si>
    <t>Values</t>
  </si>
  <si>
    <t>COUNTA of Job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</si>
</sst>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5">
    <font>
      <sz val="11.0"/>
      <color theme="1"/>
      <name val="Verdana"/>
      <scheme val="minor"/>
    </font>
    <font>
      <color theme="1"/>
      <name val="Verdana"/>
      <scheme val="minor"/>
    </font>
    <font>
      <sz val="11.0"/>
      <color theme="1"/>
      <name val="Calibri"/>
    </font>
    <font>
      <sz val="9.0"/>
      <color rgb="FFF7981D"/>
      <name val="Verdana"/>
      <scheme val="minor"/>
    </font>
    <font>
      <b/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4" xfId="0" applyFont="1" applyNumberFormat="1"/>
    <xf borderId="0" fillId="0" fontId="2" numFmtId="164" xfId="0" applyAlignment="1" applyFont="1" applyNumberFormat="1">
      <alignment horizontal="center"/>
    </xf>
    <xf borderId="0" fillId="0" fontId="1" numFmtId="164" xfId="0" applyFont="1" applyNumberFormat="1"/>
    <xf borderId="0" fillId="0" fontId="2" numFmtId="9" xfId="0" applyAlignment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0" fillId="0" fontId="1" numFmtId="1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9" xfId="0" applyFont="1" applyNumberFormat="1"/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Ethnicity vs. Ethnicity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2'!$D$3:$D$6</c:f>
            </c:strRef>
          </c:cat>
          <c:val>
            <c:numRef>
              <c:f>'Pivot Table 2'!$E$3:$E$6</c:f>
              <c:numCache/>
            </c:numRef>
          </c:val>
        </c:ser>
        <c:axId val="455746478"/>
        <c:axId val="136549774"/>
      </c:barChart>
      <c:catAx>
        <c:axId val="45574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36549774"/>
      </c:catAx>
      <c:valAx>
        <c:axId val="13654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45574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AVERAGE of Bonus % vs.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12'!$G$13:$G$19</c:f>
            </c:strRef>
          </c:cat>
          <c:val>
            <c:numRef>
              <c:f>'Copy of Pivot Table 12'!$H$13:$H$19</c:f>
              <c:numCache/>
            </c:numRef>
          </c:val>
        </c:ser>
        <c:axId val="514518323"/>
        <c:axId val="1197617881"/>
      </c:barChart>
      <c:catAx>
        <c:axId val="514518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197617881"/>
      </c:catAx>
      <c:valAx>
        <c:axId val="1197617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AVERAGE of Bonus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5145183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Salary Range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'Copy of Pivot Table 12'!$J$12:$J$17</c:f>
            </c:strRef>
          </c:cat>
          <c:val>
            <c:numRef>
              <c:f>'Copy of Pivot Table 12'!$K$12:$K$17</c:f>
              <c:numCache/>
            </c:numRef>
          </c:val>
        </c:ser>
        <c:overlap val="100"/>
        <c:axId val="755716404"/>
        <c:axId val="342015399"/>
      </c:barChart>
      <c:catAx>
        <c:axId val="755716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342015399"/>
      </c:catAx>
      <c:valAx>
        <c:axId val="34201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755716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by Ethnicity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2'!$D$3:$D$6</c:f>
            </c:strRef>
          </c:cat>
          <c:val>
            <c:numRef>
              <c:f>'Pivot Table 2'!$E$3:$E$6</c:f>
              <c:numCache/>
            </c:numRef>
          </c:val>
        </c:ser>
        <c:axId val="468072801"/>
        <c:axId val="625990082"/>
      </c:barChart>
      <c:catAx>
        <c:axId val="468072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625990082"/>
      </c:catAx>
      <c:valAx>
        <c:axId val="62599008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68072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by Country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C9DAF8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2'!$G$3:$G$5</c:f>
            </c:strRef>
          </c:cat>
          <c:val>
            <c:numRef>
              <c:f>'Pivot Table 2'!$H$3:$H$5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7566624852071006"/>
          <c:y val="0.31072951916339947"/>
        </c:manualLayout>
      </c:layout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Number Of Employees In Each Dept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2'!$A$13:$A$19</c:f>
            </c:strRef>
          </c:cat>
          <c:val>
            <c:numRef>
              <c:f>'Pivot Table 2'!$B$13:$B$19</c:f>
              <c:numCache/>
            </c:numRef>
          </c:val>
        </c:ser>
        <c:axId val="1985667834"/>
        <c:axId val="756258465"/>
      </c:barChart>
      <c:catAx>
        <c:axId val="198566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2C2C4D"/>
                </a:solidFill>
                <a:latin typeface="+mn-lt"/>
              </a:defRPr>
            </a:pPr>
          </a:p>
        </c:txPr>
        <c:crossAx val="756258465"/>
      </c:catAx>
      <c:valAx>
        <c:axId val="75625846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85667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Bonus by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2'!$G$13:$G$19</c:f>
            </c:strRef>
          </c:cat>
          <c:val>
            <c:numRef>
              <c:f>'Pivot Table 2'!$H$13:$H$19</c:f>
              <c:numCache/>
            </c:numRef>
          </c:val>
        </c:ser>
        <c:axId val="2008007007"/>
        <c:axId val="1748306296"/>
      </c:barChart>
      <c:catAx>
        <c:axId val="2008007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chemeClr val="accent1"/>
                </a:solidFill>
                <a:latin typeface="+mn-lt"/>
              </a:defRPr>
            </a:pPr>
          </a:p>
        </c:txPr>
        <c:crossAx val="1748306296"/>
      </c:catAx>
      <c:valAx>
        <c:axId val="174830629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20080070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D2384"/>
                </a:solidFill>
                <a:latin typeface="serif"/>
              </a:defRPr>
            </a:pPr>
            <a:r>
              <a:rPr b="0">
                <a:solidFill>
                  <a:srgbClr val="1D2384"/>
                </a:solidFill>
                <a:latin typeface="serif"/>
              </a:rPr>
              <a:t>Distribution of Employees by Salary Range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2'!$J$12:$J$17</c:f>
            </c:strRef>
          </c:cat>
          <c:val>
            <c:numRef>
              <c:f>'Pivot Table 2'!$K$12:$K$17</c:f>
              <c:numCache/>
            </c:numRef>
          </c:val>
        </c:ser>
        <c:overlap val="100"/>
        <c:axId val="1345678087"/>
        <c:axId val="1348871150"/>
      </c:barChart>
      <c:catAx>
        <c:axId val="1345678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348871150"/>
      </c:catAx>
      <c:valAx>
        <c:axId val="134887115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45678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Country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D2384"/>
              </a:solidFill>
            </c:spPr>
          </c:dPt>
          <c:dPt>
            <c:idx val="1"/>
            <c:spPr>
              <a:solidFill>
                <a:srgbClr val="E44819"/>
              </a:solidFill>
            </c:spPr>
          </c:dPt>
          <c:dPt>
            <c:idx val="2"/>
            <c:spPr>
              <a:solidFill>
                <a:srgbClr val="F5A6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2'!$G$3:$G$5</c:f>
            </c:strRef>
          </c:cat>
          <c:val>
            <c:numRef>
              <c:f>'Pivot Table 2'!$H$3:$H$5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Department vs.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2'!$A$13:$A$19</c:f>
            </c:strRef>
          </c:cat>
          <c:val>
            <c:numRef>
              <c:f>'Pivot Table 2'!$B$13:$B$19</c:f>
              <c:numCache/>
            </c:numRef>
          </c:val>
        </c:ser>
        <c:axId val="371705883"/>
        <c:axId val="1198271638"/>
      </c:barChart>
      <c:catAx>
        <c:axId val="37170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198271638"/>
      </c:catAx>
      <c:valAx>
        <c:axId val="1198271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371705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AVERAGE of Bonus % vs.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2'!$G$13:$G$19</c:f>
            </c:strRef>
          </c:cat>
          <c:val>
            <c:numRef>
              <c:f>'Pivot Table 2'!$H$13:$H$19</c:f>
              <c:numCache/>
            </c:numRef>
          </c:val>
        </c:ser>
        <c:axId val="776226463"/>
        <c:axId val="47423142"/>
      </c:barChart>
      <c:catAx>
        <c:axId val="7762264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47423142"/>
      </c:catAx>
      <c:valAx>
        <c:axId val="47423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AVERAGE of Bonus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7762264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Salary Range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2'!$J$12:$J$17</c:f>
            </c:strRef>
          </c:cat>
          <c:val>
            <c:numRef>
              <c:f>'Pivot Table 2'!$K$12:$K$17</c:f>
              <c:numCache/>
            </c:numRef>
          </c:val>
        </c:ser>
        <c:overlap val="100"/>
        <c:axId val="1389920712"/>
        <c:axId val="1405872477"/>
      </c:barChart>
      <c:catAx>
        <c:axId val="138992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405872477"/>
      </c:catAx>
      <c:valAx>
        <c:axId val="1405872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Salary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389920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'Pivot Table 2'!$L$37</c:f>
            </c:strRef>
          </c:cat>
          <c:val>
            <c:numRef>
              <c:f>'Pivot Table 2'!$L$37</c:f>
              <c:numCache/>
            </c:numRef>
          </c:val>
        </c:ser>
        <c:axId val="1842777822"/>
        <c:axId val="361865539"/>
      </c:barChart>
      <c:catAx>
        <c:axId val="184277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361865539"/>
      </c:catAx>
      <c:valAx>
        <c:axId val="3618655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2777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Ethnicity vs. Ethnicity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12'!$D$3:$D$6</c:f>
            </c:strRef>
          </c:cat>
          <c:val>
            <c:numRef>
              <c:f>'Copy of Pivot Table 12'!$E$3:$E$6</c:f>
              <c:numCache/>
            </c:numRef>
          </c:val>
        </c:ser>
        <c:axId val="2080669232"/>
        <c:axId val="1652295077"/>
      </c:barChart>
      <c:catAx>
        <c:axId val="20806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652295077"/>
      </c:catAx>
      <c:valAx>
        <c:axId val="1652295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2080669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Country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D2384"/>
              </a:solidFill>
            </c:spPr>
          </c:dPt>
          <c:dPt>
            <c:idx val="1"/>
            <c:spPr>
              <a:solidFill>
                <a:srgbClr val="E44819"/>
              </a:solidFill>
            </c:spPr>
          </c:dPt>
          <c:dPt>
            <c:idx val="2"/>
            <c:spPr>
              <a:solidFill>
                <a:srgbClr val="F5A6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Pivot Table 12'!$G$3:$G$5</c:f>
            </c:strRef>
          </c:cat>
          <c:val>
            <c:numRef>
              <c:f>'Copy of Pivot Table 12'!$H$3:$H$5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COUNTA of Department vs.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'Copy of Pivot Table 12'!$A$13:$A$19</c:f>
            </c:strRef>
          </c:cat>
          <c:val>
            <c:numRef>
              <c:f>'Copy of Pivot Table 12'!$B$13:$B$19</c:f>
              <c:numCache/>
            </c:numRef>
          </c:val>
        </c:ser>
        <c:axId val="775658148"/>
        <c:axId val="1936203316"/>
      </c:barChart>
      <c:catAx>
        <c:axId val="775658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936203316"/>
      </c:catAx>
      <c:valAx>
        <c:axId val="193620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COUNTA of 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775658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200025</xdr:colOff>
      <xdr:row>0</xdr:row>
      <xdr:rowOff>123825</xdr:rowOff>
    </xdr:from>
    <xdr:ext cx="4124325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571500</xdr:colOff>
      <xdr:row>10</xdr:row>
      <xdr:rowOff>19050</xdr:rowOff>
    </xdr:from>
    <xdr:ext cx="4714875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285750</xdr:colOff>
      <xdr:row>5</xdr:row>
      <xdr:rowOff>104775</xdr:rowOff>
    </xdr:from>
    <xdr:ext cx="421957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66675</xdr:colOff>
      <xdr:row>8</xdr:row>
      <xdr:rowOff>114300</xdr:rowOff>
    </xdr:from>
    <xdr:ext cx="3990975" cy="2476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695325</xdr:colOff>
      <xdr:row>2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933450</xdr:colOff>
      <xdr:row>33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6</xdr:row>
      <xdr:rowOff>0</xdr:rowOff>
    </xdr:from>
    <xdr:ext cx="4124325" cy="2552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600075</xdr:colOff>
      <xdr:row>19</xdr:row>
      <xdr:rowOff>57150</xdr:rowOff>
    </xdr:from>
    <xdr:ext cx="6438900" cy="2914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866775</xdr:colOff>
      <xdr:row>5</xdr:row>
      <xdr:rowOff>161925</xdr:rowOff>
    </xdr:from>
    <xdr:ext cx="4124325" cy="25527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161925</xdr:colOff>
      <xdr:row>5</xdr:row>
      <xdr:rowOff>161925</xdr:rowOff>
    </xdr:from>
    <xdr:ext cx="5076825" cy="2552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285750</xdr:colOff>
      <xdr:row>19</xdr:row>
      <xdr:rowOff>57150</xdr:rowOff>
    </xdr:from>
    <xdr:ext cx="6886575" cy="2914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12</xdr:row>
      <xdr:rowOff>47625</xdr:rowOff>
    </xdr:from>
    <xdr:ext cx="4114800" cy="32861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29</xdr:row>
      <xdr:rowOff>9525</xdr:rowOff>
    </xdr:from>
    <xdr:ext cx="4114800" cy="32861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914400</xdr:colOff>
      <xdr:row>29</xdr:row>
      <xdr:rowOff>19050</xdr:rowOff>
    </xdr:from>
    <xdr:ext cx="4257675" cy="32861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600075</xdr:colOff>
      <xdr:row>29</xdr:row>
      <xdr:rowOff>19050</xdr:rowOff>
    </xdr:from>
    <xdr:ext cx="4524375" cy="32861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590550</xdr:colOff>
      <xdr:row>12</xdr:row>
      <xdr:rowOff>47625</xdr:rowOff>
    </xdr:from>
    <xdr:ext cx="4524375" cy="32004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838200</xdr:colOff>
      <xdr:row>0</xdr:row>
      <xdr:rowOff>561975</xdr:rowOff>
    </xdr:from>
    <xdr:ext cx="12982575" cy="904875"/>
    <xdr:sp>
      <xdr:nvSpPr>
        <xdr:cNvPr id="3" name="Shape 3"/>
        <xdr:cNvSpPr/>
      </xdr:nvSpPr>
      <xdr:spPr>
        <a:xfrm>
          <a:off x="603325" y="838500"/>
          <a:ext cx="3486900" cy="1043100"/>
        </a:xfrm>
        <a:prstGeom prst="rect">
          <a:avLst/>
        </a:prstGeom>
        <a:solidFill>
          <a:srgbClr val="1C4587"/>
        </a:solidFill>
        <a:ln cap="flat" cmpd="sng" w="9525">
          <a:solidFill>
            <a:srgbClr val="1C458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533400</xdr:colOff>
      <xdr:row>4</xdr:row>
      <xdr:rowOff>28575</xdr:rowOff>
    </xdr:from>
    <xdr:ext cx="5915025" cy="1143000"/>
    <xdr:sp>
      <xdr:nvSpPr>
        <xdr:cNvPr id="4" name="Shape 4"/>
        <xdr:cNvSpPr txBox="1"/>
      </xdr:nvSpPr>
      <xdr:spPr>
        <a:xfrm>
          <a:off x="654450" y="858950"/>
          <a:ext cx="5900100" cy="1124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100">
              <a:solidFill>
                <a:srgbClr val="FFFFFF"/>
              </a:solidFill>
            </a:rPr>
            <a:t>EMPLOYEES ANALYTICAL DASHBOARD</a:t>
          </a:r>
          <a:endParaRPr b="1" sz="2100">
            <a:solidFill>
              <a:srgbClr val="FFFFFF"/>
            </a:solidFill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02" sheet="Employee Sample Data"/>
  </cacheSource>
  <cacheFields>
    <cacheField name="EEID" numFmtId="0">
      <sharedItems containsBlank="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  <m/>
      </sharedItems>
    </cacheField>
    <cacheField name="Job Title" numFmtId="0">
      <sharedItems containsBlank="1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>
        <s v="Research &amp; Development"/>
        <s v="Manufacturing"/>
        <s v="Speciality Products"/>
        <s v="Corporate"/>
        <m/>
      </sharedItems>
    </cacheField>
    <cacheField name="Gender" numFmtId="0">
      <sharedItems containsBlank="1">
        <s v="Female"/>
        <s v="Male"/>
        <m/>
      </sharedItems>
    </cacheField>
    <cacheField name="Ethnicity" numFmtId="0">
      <sharedItems containsBlank="1">
        <s v="Black"/>
        <s v="Asian"/>
        <s v="Caucasian"/>
        <m/>
        <s v="Latino"/>
      </sharedItems>
    </cacheField>
    <cacheField name="Age" numFmtId="0">
      <sharedItems containsSemiMixedTypes="0" containsString="0" containsNumber="1">
        <n v="55.0"/>
        <n v="59.0"/>
        <n v="50.0"/>
        <n v="26.0"/>
        <n v="57.0"/>
        <n v="27.0"/>
        <n v="25.0"/>
        <n v="29.0"/>
        <n v="34.0"/>
        <n v="36.0"/>
        <n v="51.0"/>
        <n v="31.0"/>
        <n v="41.0"/>
        <n v="65.0"/>
        <n v="64.0"/>
        <n v="45.0"/>
        <n v="56.0"/>
        <n v="37.0"/>
        <n v="44.0"/>
        <n v="43.0"/>
        <n v="63.0"/>
        <n v="28.0"/>
        <n v="61.0"/>
        <n v="30.0"/>
        <n v="32.0"/>
        <n v="35.0"/>
        <n v="53.0"/>
        <n v="52.0"/>
        <n v="40.0"/>
        <n v="33.0"/>
        <n v="46.0"/>
        <n v="38.0"/>
        <n v="58.0"/>
        <n v="60.0"/>
        <n v="42.0"/>
        <n v="48.0"/>
        <n v="54.0"/>
        <n v="49.0"/>
        <n v="39.0"/>
        <n v="62.0"/>
        <n v="47.0"/>
        <n v="44.382"/>
      </sharedItems>
    </cacheField>
    <cacheField name="Age Range" numFmtId="0">
      <sharedItems containsBlank="1">
        <s v="Middle Age"/>
        <s v="Adult"/>
        <s v="Old"/>
        <m/>
      </sharedItems>
    </cacheField>
    <cacheField name="Hire Date" numFmtId="14">
      <sharedItems containsDate="1" containsString="0" containsBlank="1">
        <d v="2016-04-08T00:00:00Z"/>
        <d v="1997-11-29T00:00:00Z"/>
        <d v="2006-10-26T00:00:00Z"/>
        <d v="2019-09-27T00:00:00Z"/>
        <d v="1995-11-20T00:00:00Z"/>
        <d v="2017-01-24T00:00:00Z"/>
        <d v="2020-07-01T00:00:00Z"/>
        <d v="2020-05-16T00:00:00Z"/>
        <d v="2019-01-25T00:00:00Z"/>
        <d v="2018-06-13T00:00:00Z"/>
        <d v="2009-02-11T00:00:00Z"/>
        <d v="2021-10-21T00:00:00Z"/>
        <d v="1999-03-14T00:00:00Z"/>
        <d v="2021-06-10T00:00:00Z"/>
        <d v="2017-11-04T00:00:00Z"/>
        <d v="2013-03-13T00:00:00Z"/>
        <d v="2002-03-04T00:00:00Z"/>
        <d v="2003-12-01T00:00:00Z"/>
        <d v="2013-11-03T00:00:00Z"/>
        <d v="2002-07-09T00:00:00Z"/>
        <d v="2012-01-09T00:00:00Z"/>
        <d v="2021-04-02T00:00:00Z"/>
        <d v="2002-05-24T00:00:00Z"/>
        <d v="2019-09-05T00:00:00Z"/>
        <d v="2014-03-02T00:00:00Z"/>
        <d v="2015-04-17T00:00:00Z"/>
        <d v="2005-02-05T00:00:00Z"/>
        <d v="2004-06-07T00:00:00Z"/>
        <d v="1996-12-04T00:00:00Z"/>
        <d v="2012-05-11T00:00:00Z"/>
        <d v="2017-06-25T00:00:00Z"/>
        <d v="2004-05-16T00:00:00Z"/>
        <d v="2008-07-11T00:00:00Z"/>
        <d v="2016-09-29T00:00:00Z"/>
        <d v="2018-05-06T00:00:00Z"/>
        <d v="2014-02-11T00:00:00Z"/>
        <d v="2019-12-16T00:00:00Z"/>
        <d v="2019-10-20T00:00:00Z"/>
        <d v="2013-05-15T00:00:00Z"/>
        <d v="1994-01-03T00:00:00Z"/>
        <d v="2017-05-29T00:00:00Z"/>
        <d v="2013-11-23T00:00:00Z"/>
        <d v="2005-11-08T00:00:00Z"/>
        <d v="2013-11-14T00:00:00Z"/>
        <d v="2019-05-24T00:00:00Z"/>
        <d v="2010-11-04T00:00:00Z"/>
        <d v="2013-03-20T00:00:00Z"/>
        <d v="2009-09-20T00:00:00Z"/>
        <d v="2012-10-17T00:00:00Z"/>
        <d v="2014-10-29T00:00:00Z"/>
        <d v="2001-10-20T00:00:00Z"/>
        <d v="2021-09-21T00:00:00Z"/>
        <d v="2021-07-02T00:00:00Z"/>
        <d v="2011-05-15T00:00:00Z"/>
        <d v="2015-09-29T00:00:00Z"/>
        <d v="2018-12-22T00:00:00Z"/>
        <d v="2005-12-10T00:00:00Z"/>
        <d v="2001-05-30T00:00:00Z"/>
        <d v="2008-08-21T00:00:00Z"/>
        <d v="2021-03-11T00:00:00Z"/>
        <d v="2006-08-16T00:00:00Z"/>
        <d v="2019-01-02T00:00:00Z"/>
        <d v="2008-12-18T00:00:00Z"/>
        <d v="2013-08-07T00:00:00Z"/>
        <d v="2021-08-27T00:00:00Z"/>
        <d v="2008-01-27T00:00:00Z"/>
        <d v="2009-10-23T00:00:00Z"/>
        <d v="2016-04-24T00:00:00Z"/>
        <d v="2009-08-04T00:00:00Z"/>
        <d v="2020-01-05T00:00:00Z"/>
        <d v="2002-05-23T00:00:00Z"/>
        <d v="2019-01-28T00:00:00Z"/>
        <d v="2021-11-16T00:00:00Z"/>
        <d v="1998-09-03T00:00:00Z"/>
        <d v="2003-07-26T00:00:00Z"/>
        <d v="2010-12-23T00:00:00Z"/>
        <d v="2017-05-22T00:00:00Z"/>
        <d v="2007-07-02T00:00:00Z"/>
        <d v="2015-06-27T00:00:00Z"/>
        <d v="2015-09-23T00:00:00Z"/>
        <d v="2016-09-13T00:00:00Z"/>
        <d v="1992-04-08T00:00:00Z"/>
        <d v="2016-05-22T00:00:00Z"/>
        <d v="2020-07-28T00:00:00Z"/>
        <d v="2003-12-17T00:00:00Z"/>
        <d v="2014-01-16T00:00:00Z"/>
        <d v="2009-04-28T00:00:00Z"/>
        <d v="2019-07-04T00:00:00Z"/>
        <d v="2018-12-10T00:00:00Z"/>
        <d v="2018-09-25T00:00:00Z"/>
        <d v="2018-04-21T00:00:00Z"/>
        <d v="2019-04-23T00:00:00Z"/>
        <d v="2017-07-22T00:00:00Z"/>
        <d v="2002-11-16T00:00:00Z"/>
        <d v="2015-04-22T00:00:00Z"/>
        <d v="2011-07-10T00:00:00Z"/>
        <d v="2021-10-05T00:00:00Z"/>
        <d v="2020-05-26T00:00:00Z"/>
        <d v="2020-08-20T00:00:00Z"/>
        <d v="2013-04-22T00:00:00Z"/>
        <d v="2007-01-09T00:00:00Z"/>
        <d v="2015-01-27T00:00:00Z"/>
        <d v="2021-02-23T00:00:00Z"/>
        <d v="2007-04-05T00:00:00Z"/>
        <d v="2013-06-29T00:00:00Z"/>
        <d v="1997-10-23T00:00:00Z"/>
        <d v="1995-12-22T00:00:00Z"/>
        <d v="2016-12-02T00:00:00Z"/>
        <d v="2003-01-15T00:00:00Z"/>
        <d v="2005-02-15T00:00:00Z"/>
        <d v="2020-08-09T00:00:00Z"/>
        <d v="2006-12-13T00:00:00Z"/>
        <d v="2018-08-10T00:00:00Z"/>
        <d v="2019-09-24T00:00:00Z"/>
        <d v="1998-07-22T00:00:00Z"/>
        <d v="2006-04-18T00:00:00Z"/>
        <d v="2007-02-24T00:00:00Z"/>
        <d v="2021-01-02T00:00:00Z"/>
        <d v="2010-01-14T00:00:00Z"/>
        <d v="2005-08-09T00:00:00Z"/>
        <d v="2006-04-06T00:00:00Z"/>
        <d v="2019-03-06T00:00:00Z"/>
        <d v="2011-09-07T00:00:00Z"/>
        <d v="2019-02-19T00:00:00Z"/>
        <d v="2006-10-12T00:00:00Z"/>
        <d v="2007-11-05T00:00:00Z"/>
        <d v="1992-04-01T00:00:00Z"/>
        <d v="2020-04-16T00:00:00Z"/>
        <d v="2011-12-06T00:00:00Z"/>
        <d v="2014-02-25T00:00:00Z"/>
        <d v="1999-06-20T00:00:00Z"/>
        <d v="2018-01-22T00:00:00Z"/>
        <d v="2021-02-14T00:00:00Z"/>
        <d v="2017-07-06T00:00:00Z"/>
        <d v="2011-01-22T00:00:00Z"/>
        <d v="2003-02-28T00:00:00Z"/>
        <d v="2011-08-23T00:00:00Z"/>
        <d v="2002-11-22T00:00:00Z"/>
        <d v="2021-01-10T00:00:00Z"/>
        <d v="2019-09-07T00:00:00Z"/>
        <d v="2015-06-18T00:00:00Z"/>
        <d v="2017-03-10T00:00:00Z"/>
        <d v="2005-09-18T00:00:00Z"/>
        <d v="2008-04-15T00:00:00Z"/>
        <d v="1995-11-16T00:00:00Z"/>
        <d v="2013-07-18T00:00:00Z"/>
        <d v="2021-10-02T00:00:00Z"/>
        <d v="2013-07-13T00:00:00Z"/>
        <d v="1998-05-18T00:00:00Z"/>
        <d v="2002-02-26T00:00:00Z"/>
        <d v="1996-05-15T00:00:00Z"/>
        <d v="2014-03-16T00:00:00Z"/>
        <d v="2009-03-15T00:00:00Z"/>
        <d v="2021-10-08T00:00:00Z"/>
        <d v="2020-07-24T00:00:00Z"/>
        <d v="2014-01-03T00:00:00Z"/>
        <d v="2018-01-02T00:00:00Z"/>
        <d v="2000-04-28T00:00:00Z"/>
        <d v="1994-08-21T00:00:00Z"/>
        <d v="2017-11-16T00:00:00Z"/>
        <d v="2021-01-28T00:00:00Z"/>
        <d v="2017-05-03T00:00:00Z"/>
        <d v="2009-02-28T00:00:00Z"/>
        <d v="2018-05-20T00:00:00Z"/>
        <d v="2021-12-24T00:00:00Z"/>
        <d v="2016-12-18T00:00:00Z"/>
        <d v="1999-08-02T00:00:00Z"/>
        <d v="2007-12-21T00:00:00Z"/>
        <d v="2021-10-26T00:00:00Z"/>
        <d v="2014-03-08T00:00:00Z"/>
        <d v="2018-06-25T00:00:00Z"/>
        <d v="2006-10-31T00:00:00Z"/>
        <d v="2007-04-25T00:00:00Z"/>
        <d v="1994-09-18T00:00:00Z"/>
        <d v="2005-07-31T00:00:00Z"/>
        <d v="2002-03-28T00:00:00Z"/>
        <d v="2020-07-02T00:00:00Z"/>
        <d v="2016-12-27T00:00:00Z"/>
        <d v="2017-07-12T00:00:00Z"/>
        <d v="2004-12-07T00:00:00Z"/>
        <d v="2001-01-23T00:00:00Z"/>
        <d v="2020-09-12T00:00:00Z"/>
        <d v="1999-03-10T00:00:00Z"/>
        <d v="2019-10-15T00:00:00Z"/>
        <d v="2016-05-02T00:00:00Z"/>
        <d v="2019-05-09T00:00:00Z"/>
        <d v="2017-08-04T00:00:00Z"/>
        <d v="2003-03-25T00:00:00Z"/>
        <d v="2004-03-20T00:00:00Z"/>
        <d v="1999-04-25T00:00:00Z"/>
        <d v="1998-04-02T00:00:00Z"/>
        <d v="2010-12-28T00:00:00Z"/>
        <d v="2021-03-19T00:00:00Z"/>
        <d v="2018-06-21T00:00:00Z"/>
        <d v="2014-02-22T00:00:00Z"/>
        <d v="2019-12-19T00:00:00Z"/>
        <d v="2016-09-21T00:00:00Z"/>
        <d v="2017-05-11T00:00:00Z"/>
        <d v="2015-06-09T00:00:00Z"/>
        <d v="2011-10-10T00:00:00Z"/>
        <d v="2020-01-20T00:00:00Z"/>
        <d v="2014-08-28T00:00:00Z"/>
        <d v="1993-07-26T00:00:00Z"/>
        <d v="1999-10-09T00:00:00Z"/>
        <d v="2004-06-30T00:00:00Z"/>
        <d v="2021-12-26T00:00:00Z"/>
        <d v="2011-05-18T00:00:00Z"/>
        <d v="2014-05-10T00:00:00Z"/>
        <d v="2017-03-16T00:00:00Z"/>
        <d v="2003-04-22T00:00:00Z"/>
        <d v="1994-02-23T00:00:00Z"/>
        <d v="1998-07-14T00:00:00Z"/>
        <d v="2008-02-28T00:00:00Z"/>
        <d v="2020-09-04T00:00:00Z"/>
        <d v="2017-01-05T00:00:00Z"/>
        <d v="2013-01-20T00:00:00Z"/>
        <d v="2021-02-10T00:00:00Z"/>
        <d v="2018-03-06T00:00:00Z"/>
        <d v="2003-08-22T00:00:00Z"/>
        <d v="2017-01-18T00:00:00Z"/>
        <d v="2021-07-03T00:00:00Z"/>
        <d v="2014-05-30T00:00:00Z"/>
        <d v="2011-01-20T00:00:00Z"/>
        <d v="2021-03-28T00:00:00Z"/>
        <d v="2001-04-12T00:00:00Z"/>
        <d v="2009-09-04T00:00:00Z"/>
        <d v="1998-07-20T00:00:00Z"/>
        <d v="2015-03-15T00:00:00Z"/>
        <d v="2017-05-12T00:00:00Z"/>
        <d v="2020-12-16T00:00:00Z"/>
        <d v="1995-02-16T00:00:00Z"/>
        <d v="2021-02-08T00:00:00Z"/>
        <d v="2017-11-23T00:00:00Z"/>
        <d v="2012-06-25T00:00:00Z"/>
        <d v="2014-05-14T00:00:00Z"/>
        <d v="2013-02-10T00:00:00Z"/>
        <d v="2007-10-24T00:00:00Z"/>
        <d v="2013-11-16T00:00:00Z"/>
        <d v="2009-04-09T00:00:00Z"/>
        <d v="2020-08-26T00:00:00Z"/>
        <d v="2008-04-30T00:00:00Z"/>
        <d v="2006-01-31T00:00:00Z"/>
        <d v="2013-02-24T00:00:00Z"/>
        <d v="2008-04-06T00:00:00Z"/>
        <d v="2001-04-02T00:00:00Z"/>
        <d v="2002-03-01T00:00:00Z"/>
        <d v="2004-01-18T00:00:00Z"/>
        <d v="2017-08-25T00:00:00Z"/>
        <d v="2011-01-09T00:00:00Z"/>
        <d v="2014-03-14T00:00:00Z"/>
        <d v="2018-05-09T00:00:00Z"/>
        <d v="2013-06-26T00:00:00Z"/>
        <d v="2005-04-12T00:00:00Z"/>
        <d v="1992-09-28T00:00:00Z"/>
        <d v="2004-05-23T00:00:00Z"/>
        <d v="2018-05-04T00:00:00Z"/>
        <d v="2018-12-13T00:00:00Z"/>
        <d v="2021-12-15T00:00:00Z"/>
        <d v="2004-11-10T00:00:00Z"/>
        <d v="2004-08-20T00:00:00Z"/>
        <d v="2019-07-27T00:00:00Z"/>
        <d v="2012-10-26T00:00:00Z"/>
        <d v="2020-07-22T00:00:00Z"/>
        <d v="2017-03-25T00:00:00Z"/>
        <d v="2019-10-14T00:00:00Z"/>
        <d v="2005-07-07T00:00:00Z"/>
        <d v="2017-10-02T00:00:00Z"/>
        <d v="2003-05-14T00:00:00Z"/>
        <d v="1995-10-27T00:00:00Z"/>
        <d v="2013-09-11T00:00:00Z"/>
        <d v="2021-03-12T00:00:00Z"/>
        <d v="2008-07-05T00:00:00Z"/>
        <d v="1996-05-02T00:00:00Z"/>
        <d v="2010-07-01T00:00:00Z"/>
        <d v="1996-06-26T00:00:00Z"/>
        <d v="2004-08-19T00:00:00Z"/>
        <d v="2004-04-16T00:00:00Z"/>
        <d v="2020-11-08T00:00:00Z"/>
        <d v="2020-07-10T00:00:00Z"/>
        <d v="2017-09-14T00:00:00Z"/>
        <d v="2012-06-11T00:00:00Z"/>
        <d v="2013-09-26T00:00:00Z"/>
        <d v="2021-04-11T00:00:00Z"/>
        <d v="2016-06-12T00:00:00Z"/>
        <d v="2020-07-18T00:00:00Z"/>
        <d v="2005-06-18T00:00:00Z"/>
        <d v="2007-10-27T00:00:00Z"/>
        <d v="2021-02-24T00:00:00Z"/>
        <d v="2000-10-27T00:00:00Z"/>
        <d v="2016-01-15T00:00:00Z"/>
        <d v="2006-03-16T00:00:00Z"/>
        <d v="2016-10-24T00:00:00Z"/>
        <d v="2021-10-13T00:00:00Z"/>
        <d v="2021-01-18T00:00:00Z"/>
        <d v="2010-08-28T00:00:00Z"/>
        <d v="2015-07-10T00:00:00Z"/>
        <d v="2013-09-08T00:00:00Z"/>
        <d v="2020-10-09T00:00:00Z"/>
        <d v="2020-01-14T00:00:00Z"/>
        <d v="2017-09-17T00:00:00Z"/>
        <d v="2004-10-11T00:00:00Z"/>
        <d v="2015-09-19T00:00:00Z"/>
        <d v="2003-12-07T00:00:00Z"/>
        <d v="2021-07-28T00:00:00Z"/>
        <d v="2008-08-29T00:00:00Z"/>
        <d v="2010-12-10T00:00:00Z"/>
        <d v="2015-12-09T00:00:00Z"/>
        <d v="2006-12-12T00:00:00Z"/>
        <d v="2013-04-15T00:00:00Z"/>
        <d v="2005-06-10T00:00:00Z"/>
        <d v="2011-09-24T00:00:00Z"/>
        <d v="2007-09-07T00:00:00Z"/>
        <d v="2018-02-16T00:00:00Z"/>
        <d v="2018-06-02T00:00:00Z"/>
        <d v="2015-07-12T00:00:00Z"/>
        <d v="2015-06-13T00:00:00Z"/>
        <d v="1995-08-04T00:00:00Z"/>
        <d v="2020-02-02T00:00:00Z"/>
        <d v="2019-06-19T00:00:00Z"/>
        <d v="2018-03-26T00:00:00Z"/>
        <d v="2016-01-18T00:00:00Z"/>
        <d v="2007-12-02T00:00:00Z"/>
        <d v="2002-10-21T00:00:00Z"/>
        <d v="2017-02-19T00:00:00Z"/>
        <d v="2016-10-21T00:00:00Z"/>
        <d v="2019-10-25T00:00:00Z"/>
        <d v="2016-05-07T00:00:00Z"/>
        <d v="2018-12-18T00:00:00Z"/>
        <d v="2006-11-28T00:00:00Z"/>
        <d v="2017-02-10T00:00:00Z"/>
        <d v="1994-10-24T00:00:00Z"/>
        <d v="2020-04-23T00:00:00Z"/>
        <d v="2021-07-26T00:00:00Z"/>
        <d v="2005-10-15T00:00:00Z"/>
        <d v="2015-08-29T00:00:00Z"/>
        <d v="1998-07-16T00:00:00Z"/>
        <d v="2009-06-30T00:00:00Z"/>
        <d v="2017-02-14T00:00:00Z"/>
        <d v="2010-04-29T00:00:00Z"/>
        <d v="1996-06-14T00:00:00Z"/>
        <d v="2015-02-18T00:00:00Z"/>
        <d v="1994-09-15T00:00:00Z"/>
        <d v="2018-05-19T00:00:00Z"/>
        <d v="2021-05-11T00:00:00Z"/>
        <d v="2016-09-03T00:00:00Z"/>
        <d v="2012-05-19T00:00:00Z"/>
        <d v="1997-04-28T00:00:00Z"/>
        <d v="2003-04-15T00:00:00Z"/>
        <d v="2013-03-30T00:00:00Z"/>
        <d v="2019-03-29T00:00:00Z"/>
        <d v="2001-03-29T00:00:00Z"/>
        <d v="2001-09-10T00:00:00Z"/>
        <d v="2012-02-25T00:00:00Z"/>
        <d v="1998-01-21T00:00:00Z"/>
        <d v="2012-07-26T00:00:00Z"/>
        <d v="2021-08-25T00:00:00Z"/>
        <d v="1992-06-15T00:00:00Z"/>
        <d v="2012-07-23T00:00:00Z"/>
        <d v="2002-02-09T00:00:00Z"/>
        <d v="2017-01-04T00:00:00Z"/>
        <d v="2015-07-29T00:00:00Z"/>
        <d v="2008-03-21T00:00:00Z"/>
        <d v="2017-12-17T00:00:00Z"/>
        <d v="2019-03-18T00:00:00Z"/>
        <d v="2013-08-25T00:00:00Z"/>
        <d v="2006-06-20T00:00:00Z"/>
        <d v="2014-04-27T00:00:00Z"/>
        <d v="2018-05-14T00:00:00Z"/>
        <d v="2010-07-24T00:00:00Z"/>
        <d v="2004-02-25T00:00:00Z"/>
        <d v="2012-10-22T00:00:00Z"/>
        <d v="2016-03-14T00:00:00Z"/>
        <d v="2002-01-15T00:00:00Z"/>
        <d v="2017-09-21T00:00:00Z"/>
        <d v="2001-04-15T00:00:00Z"/>
        <d v="2010-01-15T00:00:00Z"/>
        <d v="2017-10-20T00:00:00Z"/>
        <d v="2010-09-10T00:00:00Z"/>
        <d v="2011-02-14T00:00:00Z"/>
        <d v="2020-04-27T00:00:00Z"/>
        <d v="2014-08-07T00:00:00Z"/>
        <d v="2019-01-23T00:00:00Z"/>
        <d v="2004-01-14T00:00:00Z"/>
        <d v="2016-04-07T00:00:00Z"/>
        <d v="2021-04-22T00:00:00Z"/>
        <d v="2010-06-11T00:00:00Z"/>
        <d v="2008-10-26T00:00:00Z"/>
        <d v="2011-07-26T00:00:00Z"/>
        <d v="2004-03-14T00:00:00Z"/>
        <d v="2007-07-30T00:00:00Z"/>
        <d v="2006-09-24T00:00:00Z"/>
        <d v="2015-09-03T00:00:00Z"/>
        <d v="1999-02-19T00:00:00Z"/>
        <d v="2014-06-23T00:00:00Z"/>
        <d v="2004-09-14T00:00:00Z"/>
        <d v="2006-04-28T00:00:00Z"/>
        <d v="2014-07-19T00:00:00Z"/>
        <d v="1998-05-04T00:00:00Z"/>
        <d v="2005-09-28T00:00:00Z"/>
        <d v="2003-08-11T00:00:00Z"/>
        <d v="2012-04-14T00:00:00Z"/>
        <d v="2008-01-24T00:00:00Z"/>
        <d v="2014-11-30T00:00:00Z"/>
        <d v="2020-09-18T00:00:00Z"/>
        <d v="2011-11-21T00:00:00Z"/>
        <d v="2008-10-13T00:00:00Z"/>
        <d v="2021-11-21T00:00:00Z"/>
        <d v="2018-09-02T00:00:00Z"/>
        <d v="2013-05-10T00:00:00Z"/>
        <d v="2019-10-18T00:00:00Z"/>
        <d v="2019-08-18T00:00:00Z"/>
        <d v="2010-10-17T00:00:00Z"/>
        <d v="1994-02-18T00:00:00Z"/>
        <d v="2012-10-20T00:00:00Z"/>
        <d v="1995-04-13T00:00:00Z"/>
        <d v="2001-01-02T00:00:00Z"/>
        <d v="2020-06-14T00:00:00Z"/>
        <d v="2012-03-16T00:00:00Z"/>
        <d v="2004-05-28T00:00:00Z"/>
        <d v="1995-10-29T00:00:00Z"/>
        <d v="2009-12-12T00:00:00Z"/>
        <d v="2020-11-18T00:00:00Z"/>
        <d v="2017-05-23T00:00:00Z"/>
        <d v="2001-05-03T00:00:00Z"/>
        <d v="2021-09-14T00:00:00Z"/>
        <d v="2013-02-28T00:00:00Z"/>
        <d v="2020-02-05T00:00:00Z"/>
        <d v="2000-08-17T00:00:00Z"/>
        <d v="1996-02-14T00:00:00Z"/>
        <d v="2019-12-25T00:00:00Z"/>
        <d v="2005-04-22T00:00:00Z"/>
        <d v="2006-06-11T00:00:00Z"/>
        <d v="2008-02-09T00:00:00Z"/>
        <d v="2018-07-28T00:00:00Z"/>
        <d v="2011-10-04T00:00:00Z"/>
        <d v="2015-06-11T00:00:00Z"/>
        <d v="2019-08-24T00:00:00Z"/>
        <d v="2002-07-19T00:00:00Z"/>
        <d v="1999-12-31T00:00:00Z"/>
        <d v="2011-07-20T00:00:00Z"/>
        <d v="2000-08-19T00:00:00Z"/>
        <d v="2021-04-17T00:00:00Z"/>
        <d v="1994-06-20T00:00:00Z"/>
        <d v="2008-10-07T00:00:00Z"/>
        <d v="2006-03-01T00:00:00Z"/>
        <d v="2013-08-30T00:00:00Z"/>
        <d v="1995-08-29T00:00:00Z"/>
        <d v="2018-04-29T00:00:00Z"/>
        <d v="2013-11-12T00:00:00Z"/>
        <d v="2004-12-11T00:00:00Z"/>
        <d v="2011-02-22T00:00:00Z"/>
        <d v="2009-09-27T00:00:00Z"/>
        <d v="2000-04-01T00:00:00Z"/>
        <d v="2019-06-22T00:00:00Z"/>
        <d v="2020-09-27T00:00:00Z"/>
        <d v="2007-04-13T00:00:00Z"/>
        <d v="2018-07-18T00:00:00Z"/>
        <d v="2010-04-04T00:00:00Z"/>
        <d v="2019-12-10T00:00:00Z"/>
        <d v="2020-10-20T00:00:00Z"/>
        <d v="2016-10-13T00:00:00Z"/>
        <d v="2000-09-01T00:00:00Z"/>
        <d v="2015-04-07T00:00:00Z"/>
        <d v="2010-02-26T00:00:00Z"/>
        <d v="2005-01-28T00:00:00Z"/>
        <d v="2014-09-16T00:00:00Z"/>
        <d v="2013-06-04T00:00:00Z"/>
        <d v="2021-02-05T00:00:00Z"/>
        <d v="1998-04-28T00:00:00Z"/>
        <d v="2016-02-05T00:00:00Z"/>
        <d v="2009-04-27T00:00:00Z"/>
        <d v="2016-11-22T00:00:00Z"/>
        <d v="2005-11-11T00:00:00Z"/>
        <d v="2016-06-22T00:00:00Z"/>
        <d v="2015-03-01T00:00:00Z"/>
        <d v="2004-02-10T00:00:00Z"/>
        <d v="2011-02-19T00:00:00Z"/>
        <d v="2014-09-04T00:00:00Z"/>
        <d v="2004-12-23T00:00:00Z"/>
        <d v="2019-12-05T00:00:00Z"/>
        <d v="2010-10-12T00:00:00Z"/>
        <d v="1998-08-03T00:00:00Z"/>
        <d v="2015-08-03T00:00:00Z"/>
        <d v="2008-10-18T00:00:00Z"/>
        <d v="2004-07-20T00:00:00Z"/>
        <d v="2007-10-12T00:00:00Z"/>
        <d v="2020-04-09T00:00:00Z"/>
        <d v="2021-08-11T00:00:00Z"/>
        <d v="2019-03-12T00:00:00Z"/>
        <d v="2001-03-06T00:00:00Z"/>
        <d v="2018-03-10T00:00:00Z"/>
        <d v="2016-05-26T00:00:00Z"/>
        <d v="2021-09-22T00:00:00Z"/>
        <d v="2011-12-22T00:00:00Z"/>
        <d v="2019-06-17T00:00:00Z"/>
        <d v="2018-10-27T00:00:00Z"/>
        <d v="2018-03-12T00:00:00Z"/>
        <d v="2010-04-24T00:00:00Z"/>
        <d v="2021-02-09T00:00:00Z"/>
        <d v="2018-05-28T00:00:00Z"/>
        <d v="2015-05-05T00:00:00Z"/>
        <d v="2021-10-17T00:00:00Z"/>
        <d v="2012-05-14T00:00:00Z"/>
        <d v="2014-07-10T00:00:00Z"/>
        <d v="1999-04-22T00:00:00Z"/>
        <d v="2010-07-19T00:00:00Z"/>
        <d v="1999-05-23T00:00:00Z"/>
        <d v="2006-05-29T00:00:00Z"/>
        <d v="2021-07-18T00:00:00Z"/>
        <d v="2021-11-15T00:00:00Z"/>
        <d v="2016-02-28T00:00:00Z"/>
        <d v="2020-08-08T00:00:00Z"/>
        <d v="2021-01-08T00:00:00Z"/>
        <d v="2016-05-24T00:00:00Z"/>
        <d v="1994-08-30T00:00:00Z"/>
        <d v="2013-08-13T00:00:00Z"/>
        <d v="2020-12-24T00:00:00Z"/>
        <d v="2013-05-23T00:00:00Z"/>
        <d v="2018-11-14T00:00:00Z"/>
        <d v="2011-03-01T00:00:00Z"/>
        <d v="2011-11-09T00:00:00Z"/>
        <d v="2006-10-15T00:00:00Z"/>
        <d v="2018-01-21T00:00:00Z"/>
        <d v="2015-11-17T00:00:00Z"/>
        <d v="2017-09-24T00:00:00Z"/>
        <d v="2021-11-19T00:00:00Z"/>
        <d v="1994-12-24T00:00:00Z"/>
        <d v="2007-03-13T00:00:00Z"/>
        <d v="2001-07-19T00:00:00Z"/>
        <d v="2009-05-11T00:00:00Z"/>
        <d v="2014-10-07T00:00:00Z"/>
        <d v="2018-04-27T00:00:00Z"/>
        <d v="2012-02-13T00:00:00Z"/>
        <d v="2017-06-28T00:00:00Z"/>
        <d v="2020-06-17T00:00:00Z"/>
        <d v="2019-12-20T00:00:00Z"/>
        <d v="2014-09-25T00:00:00Z"/>
        <d v="2009-06-27T00:00:00Z"/>
        <d v="2014-10-04T00:00:00Z"/>
        <d v="2012-01-21T00:00:00Z"/>
        <d v="2011-04-30T00:00:00Z"/>
        <d v="2015-12-19T00:00:00Z"/>
        <d v="2002-02-17T00:00:00Z"/>
        <d v="2016-06-24T00:00:00Z"/>
        <d v="2017-02-06T00:00:00Z"/>
        <d v="2000-08-16T00:00:00Z"/>
        <d v="2021-04-18T00:00:00Z"/>
        <d v="2020-03-14T00:00:00Z"/>
        <d v="2014-03-19T00:00:00Z"/>
        <d v="2012-09-03T00:00:00Z"/>
        <d v="2021-01-23T00:00:00Z"/>
        <d v="2018-12-07T00:00:00Z"/>
        <d v="2014-02-20T00:00:00Z"/>
        <d v="2016-12-17T00:00:00Z"/>
        <d v="2017-01-26T00:00:00Z"/>
        <d v="1992-10-13T00:00:00Z"/>
        <d v="2021-08-02T00:00:00Z"/>
        <d v="2015-10-08T00:00:00Z"/>
        <d v="1994-10-09T00:00:00Z"/>
        <d v="2018-12-14T00:00:00Z"/>
        <d v="2020-07-03T00:00:00Z"/>
        <d v="2007-01-27T00:00:00Z"/>
        <d v="2011-05-22T00:00:00Z"/>
        <d v="2010-07-30T00:00:00Z"/>
        <d v="2010-09-13T00:00:00Z"/>
        <d v="2019-08-08T00:00:00Z"/>
        <d v="2019-09-21T00:00:00Z"/>
        <d v="2020-10-21T00:00:00Z"/>
        <d v="2006-09-17T00:00:00Z"/>
        <d v="2001-10-17T00:00:00Z"/>
        <d v="2012-04-29T00:00:00Z"/>
        <d v="2011-10-20T00:00:00Z"/>
        <d v="2020-12-27T00:00:00Z"/>
        <d v="2000-01-29T00:00:00Z"/>
        <d v="2015-11-14T00:00:00Z"/>
        <d v="2012-06-06T00:00:00Z"/>
        <d v="2013-10-18T00:00:00Z"/>
        <d v="2009-12-23T00:00:00Z"/>
        <d v="2021-01-25T00:00:00Z"/>
        <d v="2014-01-11T00:00:00Z"/>
        <d v="2020-07-13T00:00:00Z"/>
        <d v="2020-07-20T00:00:00Z"/>
        <d v="2011-06-25T00:00:00Z"/>
        <d v="2009-01-28T00:00:00Z"/>
        <d v="2000-03-02T00:00:00Z"/>
        <d v="2017-09-05T00:00:00Z"/>
        <d v="2018-12-06T00:00:00Z"/>
        <d v="2010-02-24T00:00:00Z"/>
        <d v="2021-09-15T00:00:00Z"/>
        <d v="2021-04-09T00:00:00Z"/>
        <d v="1997-01-26T00:00:00Z"/>
        <d v="2021-06-27T00:00:00Z"/>
        <d v="2019-05-28T00:00:00Z"/>
        <d v="2008-03-12T00:00:00Z"/>
        <d v="2010-04-19T00:00:00Z"/>
        <d v="2016-01-10T00:00:00Z"/>
        <d v="2007-08-11T00:00:00Z"/>
        <d v="2013-06-21T00:00:00Z"/>
        <d v="2020-05-09T00:00:00Z"/>
        <d v="2004-02-29T00:00:00Z"/>
        <d v="2008-02-15T00:00:00Z"/>
        <d v="2014-09-22T00:00:00Z"/>
        <d v="2014-04-13T00:00:00Z"/>
        <d v="2003-02-10T00:00:00Z"/>
        <d v="2007-10-02T00:00:00Z"/>
        <d v="2017-03-06T00:00:00Z"/>
        <d v="2021-04-16T00:00:00Z"/>
        <d v="2018-08-18T00:00:00Z"/>
        <d v="2014-01-10T00:00:00Z"/>
        <d v="2004-08-15T00:00:00Z"/>
        <d v="2020-06-08T00:00:00Z"/>
        <d v="2007-03-06T00:00:00Z"/>
        <d v="2011-06-17T00:00:00Z"/>
        <d v="2008-02-29T00:00:00Z"/>
        <d v="2018-12-27T00:00:00Z"/>
        <d v="2014-01-08T00:00:00Z"/>
        <d v="2003-05-08T00:00:00Z"/>
        <d v="2014-01-23T00:00:00Z"/>
        <d v="2018-08-24T00:00:00Z"/>
        <d v="2010-04-25T00:00:00Z"/>
        <d v="2018-04-22T00:00:00Z"/>
        <d v="2011-03-16T00:00:00Z"/>
        <d v="2009-08-15T00:00:00Z"/>
        <d v="2018-11-09T00:00:00Z"/>
        <d v="2021-07-16T00:00:00Z"/>
        <d v="2019-02-24T00:00:00Z"/>
        <d v="2019-06-07T00:00:00Z"/>
        <d v="1997-03-11T00:00:00Z"/>
        <d v="2017-04-18T00:00:00Z"/>
        <d v="1992-05-04T00:00:00Z"/>
        <d v="2018-03-19T00:00:00Z"/>
        <d v="2016-12-07T00:00:00Z"/>
        <d v="2020-02-03T00:00:00Z"/>
        <d v="2016-02-16T00:00:00Z"/>
        <d v="2020-02-17T00:00:00Z"/>
        <d v="2019-07-06T00:00:00Z"/>
        <d v="2021-03-21T00:00:00Z"/>
        <d v="2019-11-04T00:00:00Z"/>
        <d v="2013-06-03T00:00:00Z"/>
        <d v="2019-07-10T00:00:00Z"/>
        <d v="2002-06-11T00:00:00Z"/>
        <d v="2007-06-19T00:00:00Z"/>
        <d v="2021-09-26T00:00:00Z"/>
        <d v="2015-08-12T00:00:00Z"/>
        <d v="2015-04-14T00:00:00Z"/>
        <d v="2019-04-26T00:00:00Z"/>
        <d v="2021-12-18T00:00:00Z"/>
        <d v="2000-09-29T00:00:00Z"/>
        <d v="2010-06-04T00:00:00Z"/>
        <d v="1994-10-16T00:00:00Z"/>
        <d v="2015-10-14T00:00:00Z"/>
        <d v="2003-06-24T00:00:00Z"/>
        <d v="2020-01-13T00:00:00Z"/>
        <d v="2007-08-16T00:00:00Z"/>
        <d v="2018-03-16T00:00:00Z"/>
        <d v="2017-09-26T00:00:00Z"/>
        <d v="2016-11-02T00:00:00Z"/>
        <d v="2018-01-03T00:00:00Z"/>
        <d v="1997-04-23T00:00:00Z"/>
        <d v="2020-04-14T00:00:00Z"/>
        <d v="2017-08-05T00:00:00Z"/>
        <d v="2020-01-17T00:00:00Z"/>
        <d v="2003-01-17T00:00:00Z"/>
        <d v="2017-09-28T00:00:00Z"/>
        <d v="2017-01-20T00:00:00Z"/>
        <d v="2021-07-25T00:00:00Z"/>
        <d v="2018-06-04T00:00:00Z"/>
        <d v="2010-05-21T00:00:00Z"/>
        <d v="2020-05-18T00:00:00Z"/>
        <d v="1999-03-13T00:00:00Z"/>
        <d v="2002-09-20T00:00:00Z"/>
        <d v="2018-05-27T00:00:00Z"/>
        <d v="2021-06-15T00:00:00Z"/>
        <d v="2020-05-15T00:00:00Z"/>
        <d v="2007-09-05T00:00:00Z"/>
        <d v="2019-05-25T00:00:00Z"/>
        <d v="2006-12-29T00:00:00Z"/>
        <d v="2012-03-11T00:00:00Z"/>
        <d v="1992-12-20T00:00:00Z"/>
        <d v="1998-04-01T00:00:00Z"/>
        <d v="2017-08-16T00:00:00Z"/>
        <d v="2019-08-21T00:00:00Z"/>
        <d v="2010-04-22T00:00:00Z"/>
        <d v="2018-05-07T00:00:00Z"/>
        <d v="2005-08-20T00:00:00Z"/>
        <d v="2005-04-11T00:00:00Z"/>
        <d v="2011-05-29T00:00:00Z"/>
        <d v="2010-12-30T00:00:00Z"/>
        <d v="2017-11-19T00:00:00Z"/>
        <d v="2005-10-14T00:00:00Z"/>
        <d v="2015-11-21T00:00:00Z"/>
        <d v="2019-12-11T00:00:00Z"/>
        <d v="2014-02-27T00:00:00Z"/>
        <d v="2012-12-13T00:00:00Z"/>
        <d v="2009-01-30T00:00:00Z"/>
        <d v="2009-10-05T00:00:00Z"/>
        <d v="1997-05-26T00:00:00Z"/>
        <d v="2015-07-16T00:00:00Z"/>
        <d v="2015-04-19T00:00:00Z"/>
        <d v="2017-02-11T00:00:00Z"/>
        <d v="2016-11-28T00:00:00Z"/>
        <d v="2016-04-29T00:00:00Z"/>
        <d v="2014-12-04T00:00:00Z"/>
        <d v="2007-09-22T00:00:00Z"/>
        <d v="1992-06-30T00:00:00Z"/>
        <d v="2012-05-03T00:00:00Z"/>
        <d v="2015-09-24T00:00:00Z"/>
        <d v="2017-04-24T00:00:00Z"/>
        <d v="2016-09-09T00:00:00Z"/>
        <d v="1997-08-19T00:00:00Z"/>
        <d v="2012-11-24T00:00:00Z"/>
        <d v="2002-08-16T00:00:00Z"/>
        <d v="2002-02-11T00:00:00Z"/>
        <d v="2021-05-09T00:00:00Z"/>
        <d v="2013-12-27T00:00:00Z"/>
        <d v="2010-04-06T00:00:00Z"/>
        <d v="2006-10-28T00:00:00Z"/>
        <d v="2019-02-25T00:00:00Z"/>
        <d v="2006-09-27T00:00:00Z"/>
        <d v="2017-01-09T00:00:00Z"/>
        <d v="2013-08-17T00:00:00Z"/>
        <d v="2020-02-07T00:00:00Z"/>
        <d v="2005-07-27T00:00:00Z"/>
        <d v="2007-03-15T00:00:00Z"/>
        <d v="2016-05-04T00:00:00Z"/>
        <d v="2019-11-29T00:00:00Z"/>
        <d v="2003-06-26T00:00:00Z"/>
        <d v="2017-02-12T00:00:00Z"/>
        <d v="2017-11-22T00:00:00Z"/>
        <d v="2014-03-05T00:00:00Z"/>
        <d v="2004-05-14T00:00:00Z"/>
        <d v="2015-04-23T00:00:00Z"/>
        <d v="2018-07-24T00:00:00Z"/>
        <d v="2008-03-25T00:00:00Z"/>
        <d v="2007-05-02T00:00:00Z"/>
        <d v="2021-01-17T00:00:00Z"/>
        <d v="1992-12-26T00:00:00Z"/>
        <d v="2018-09-15T00:00:00Z"/>
        <d v="2012-07-09T00:00:00Z"/>
        <d v="2021-03-15T00:00:00Z"/>
        <d v="2015-03-27T00:00:00Z"/>
        <d v="2014-08-10T00:00:00Z"/>
        <d v="2009-06-04T00:00:00Z"/>
        <d v="2002-02-08T00:00:00Z"/>
        <d v="2015-11-09T00:00:00Z"/>
        <d v="2018-09-28T00:00:00Z"/>
        <d v="2004-03-11T00:00:00Z"/>
        <d v="2019-02-06T00:00:00Z"/>
        <d v="2014-11-21T00:00:00Z"/>
        <d v="2014-02-10T00:00:00Z"/>
        <d v="2015-11-10T00:00:00Z"/>
        <d v="2010-05-09T00:00:00Z"/>
        <d v="1997-07-30T00:00:00Z"/>
        <d v="2000-09-24T00:00:00Z"/>
        <d v="2004-04-30T00:00:00Z"/>
        <d v="2018-02-26T00:00:00Z"/>
        <d v="1998-06-15T00:00:00Z"/>
        <d v="2019-11-09T00:00:00Z"/>
        <d v="2014-06-29T00:00:00Z"/>
        <d v="2014-07-29T00:00:00Z"/>
        <d v="2016-08-23T00:00:00Z"/>
        <d v="2013-06-14T00:00:00Z"/>
        <d v="2007-02-20T00:00:00Z"/>
        <d v="2015-12-27T00:00:00Z"/>
        <d v="2010-04-23T00:00:00Z"/>
        <d v="2011-04-24T00:00:00Z"/>
        <d v="2012-04-27T00:00:00Z"/>
        <d v="2010-06-15T00:00:00Z"/>
        <d v="1999-09-13T00:00:00Z"/>
        <d v="1997-03-13T00:00:00Z"/>
        <d v="2010-09-14T00:00:00Z"/>
        <d v="2013-04-18T00:00:00Z"/>
        <d v="2016-05-03T00:00:00Z"/>
        <d v="2013-03-29T00:00:00Z"/>
        <d v="2015-03-05T00:00:00Z"/>
        <d v="2020-09-25T00:00:00Z"/>
        <d v="2001-07-20T00:00:00Z"/>
        <d v="1996-06-22T00:00:00Z"/>
        <d v="1997-06-20T00:00:00Z"/>
        <d v="2017-04-14T00:00:00Z"/>
        <d v="2017-01-29T00:00:00Z"/>
        <d v="2017-10-05T00:00:00Z"/>
        <d v="2016-03-12T00:00:00Z"/>
        <d v="2017-11-09T00:00:00Z"/>
        <d v="2004-07-08T00:00:00Z"/>
        <d v="2017-06-12T00:00:00Z"/>
        <d v="2021-06-28T00:00:00Z"/>
        <d v="2004-04-19T00:00:00Z"/>
        <d v="2017-01-03T00:00:00Z"/>
        <d v="2020-06-27T00:00:00Z"/>
        <d v="2005-02-08T00:00:00Z"/>
        <d v="2009-03-13T00:00:00Z"/>
        <d v="2006-05-10T00:00:00Z"/>
        <d v="2002-07-08T00:00:00Z"/>
        <d v="1996-04-02T00:00:00Z"/>
        <d v="2005-02-09T00:00:00Z"/>
        <d v="2005-10-07T00:00:00Z"/>
        <d v="2001-03-27T00:00:00Z"/>
        <d v="2018-09-11T00:00:00Z"/>
        <d v="1996-02-18T00:00:00Z"/>
        <d v="2018-09-20T00:00:00Z"/>
        <d v="2008-09-10T00:00:00Z"/>
        <d v="2010-11-29T00:00:00Z"/>
        <d v="2021-06-23T00:00:00Z"/>
        <d v="2018-01-14T00:00:00Z"/>
        <d v="2013-08-21T00:00:00Z"/>
        <d v="2021-09-06T00:00:00Z"/>
        <d v="2017-11-03T00:00:00Z"/>
        <d v="2015-06-10T00:00:00Z"/>
        <d v="2018-12-05T00:00:00Z"/>
        <d v="2006-10-05T00:00:00Z"/>
        <d v="2014-06-20T00:00:00Z"/>
        <d v="2011-02-17T00:00:00Z"/>
        <d v="2015-06-29T00:00:00Z"/>
        <d v="2009-08-20T00:00:00Z"/>
        <d v="2010-12-05T00:00:00Z"/>
        <d v="2021-03-16T00:00:00Z"/>
        <d v="2021-03-02T00:00:00Z"/>
        <d v="2014-06-26T00:00:00Z"/>
        <d v="2006-12-18T00:00:00Z"/>
        <d v="2010-05-07T00:00:00Z"/>
        <d v="1996-03-29T00:00:00Z"/>
        <d v="2020-03-13T00:00:00Z"/>
        <d v="2018-01-11T00:00:00Z"/>
        <d v="2017-06-26T00:00:00Z"/>
        <d v="2014-02-05T00:00:00Z"/>
        <d v="2011-01-17T00:00:00Z"/>
        <d v="2010-03-16T00:00:00Z"/>
        <d v="2019-08-26T00:00:00Z"/>
        <d v="2019-04-02T00:00:00Z"/>
        <d v="2018-02-15T00:00:00Z"/>
        <d v="2019-03-03T00:00:00Z"/>
        <d v="2020-07-12T00:00:00Z"/>
        <d v="2011-05-20T00:00:00Z"/>
        <d v="2006-09-07T00:00:00Z"/>
        <d v="2004-01-27T00:00:00Z"/>
        <d v="2014-04-20T00:00:00Z"/>
        <d v="1992-03-19T00:00:00Z"/>
        <d v="2018-11-10T00:00:00Z"/>
        <d v="2017-08-13T00:00:00Z"/>
        <d v="1998-02-26T00:00:00Z"/>
        <d v="2014-10-19T00:00:00Z"/>
        <d v="2018-10-02T00:00:00Z"/>
        <d v="2020-08-15T00:00:00Z"/>
        <d v="2011-07-21T00:00:00Z"/>
        <d v="2019-05-15T00:00:00Z"/>
        <d v="2021-01-21T00:00:00Z"/>
        <d v="2005-02-23T00:00:00Z"/>
        <d v="2007-08-08T00:00:00Z"/>
        <d v="2012-08-10T00:00:00Z"/>
        <d v="2014-04-19T00:00:00Z"/>
        <d v="2010-08-23T00:00:00Z"/>
        <d v="2016-11-09T00:00:00Z"/>
        <d v="2017-09-07T00:00:00Z"/>
        <d v="2020-04-22T00:00:00Z"/>
        <d v="2006-07-11T00:00:00Z"/>
        <d v="2006-02-23T00:00:00Z"/>
        <d v="2000-02-28T00:00:00Z"/>
        <d v="2020-09-21T00:00:00Z"/>
        <d v="1998-09-24T00:00:00Z"/>
        <d v="2011-03-18T00:00:00Z"/>
        <d v="2007-05-30T00:00:00Z"/>
        <d v="2009-05-27T00:00:00Z"/>
        <d v="1992-01-09T00:00:00Z"/>
        <d v="2019-07-13T00:00:00Z"/>
        <d v="2019-04-14T00:00:00Z"/>
        <d v="2012-03-15T00:00:00Z"/>
        <d v="2019-01-24T00:00:00Z"/>
        <d v="2016-11-17T00:00:00Z"/>
        <d v="2018-10-24T00:00:00Z"/>
        <d v="2017-10-21T00:00:00Z"/>
        <d v="2001-04-09T00:00:00Z"/>
        <d v="2020-09-20T00:00:00Z"/>
        <d v="2012-08-06T00:00:00Z"/>
        <d v="2011-11-28T00:00:00Z"/>
        <d v="2003-05-21T00:00:00Z"/>
        <d v="2017-08-10T00:00:00Z"/>
        <d v="2014-10-16T00:00:00Z"/>
        <d v="2009-04-05T00:00:00Z"/>
        <d v="2021-10-09T00:00:00Z"/>
        <d v="2019-09-13T00:00:00Z"/>
        <d v="2021-03-17T00:00:00Z"/>
        <d v="2018-08-13T00:00:00Z"/>
        <d v="2000-10-24T00:00:00Z"/>
        <d v="2012-04-25T00:00:00Z"/>
        <d v="2017-12-16T00:00:00Z"/>
        <d v="2000-05-07T00:00:00Z"/>
        <d v="2009-01-17T00:00:00Z"/>
        <d v="2012-12-21T00:00:00Z"/>
        <d v="2014-10-03T00:00:00Z"/>
        <d v="2012-08-09T00:00:00Z"/>
        <d v="2021-07-08T00:00:00Z"/>
        <d v="2015-01-22T00:00:00Z"/>
        <d v="1993-08-28T00:00:00Z"/>
        <d v="2016-04-27T00:00:00Z"/>
        <d v="2007-09-10T00:00:00Z"/>
        <d v="2003-10-20T00:00:00Z"/>
        <d v="2011-12-17T00:00:00Z"/>
        <d v="2019-09-20T00:00:00Z"/>
        <d v="2007-05-27T00:00:00Z"/>
        <d v="2015-01-14T00:00:00Z"/>
        <d v="2010-03-11T00:00:00Z"/>
        <d v="2009-10-06T00:00:00Z"/>
        <d v="2016-08-20T00:00:00Z"/>
        <d v="2012-12-24T00:00:00Z"/>
        <d v="2020-04-15T00:00:00Z"/>
        <d v="2021-01-22T00:00:00Z"/>
        <d v="2014-11-29T00:00:00Z"/>
        <d v="2008-09-17T00:00:00Z"/>
        <d v="2006-07-21T00:00:00Z"/>
        <d v="1997-04-12T00:00:00Z"/>
        <d v="1994-09-26T00:00:00Z"/>
        <d v="1993-11-17T00:00:00Z"/>
        <d v="2021-04-28T00:00:00Z"/>
        <d v="1999-12-29T00:00:00Z"/>
        <d v="2019-11-07T00:00:00Z"/>
        <d v="2006-04-12T00:00:00Z"/>
        <d v="2019-07-25T00:00:00Z"/>
        <d v="2016-11-03T00:00:00Z"/>
        <d v="2020-03-08T00:00:00Z"/>
        <d v="2019-11-03T00:00:00Z"/>
        <d v="2016-05-19T00:00:00Z"/>
        <d v="2016-04-26T00:00:00Z"/>
        <d v="2005-11-28T00:00:00Z"/>
        <d v="2016-03-08T00:00:00Z"/>
        <d v="2001-08-23T00:00:00Z"/>
        <d v="2012-02-05T00:00:00Z"/>
        <d v="2010-12-12T00:00:00Z"/>
        <d v="2013-02-13T00:00:00Z"/>
        <d v="2019-01-19T00:00:00Z"/>
        <d v="2005-10-17T00:00:00Z"/>
        <d v="2008-07-06T00:00:00Z"/>
        <d v="2017-01-10T00:00:00Z"/>
        <d v="2016-11-11T00:00:00Z"/>
        <d v="2021-12-19T00:00:00Z"/>
        <d v="2002-01-09T00:00:00Z"/>
        <d v="2017-06-05T00:00:00Z"/>
        <d v="2012-02-28T00:00:00Z"/>
        <d v="2007-04-29T00:00:00Z"/>
        <d v="2016-08-21T00:00:00Z"/>
        <d v="1998-04-22T00:00:00Z"/>
        <d v="2015-06-14T00:00:00Z"/>
        <d v="2018-10-06T00:00:00Z"/>
        <d v="2009-01-07T00:00:00Z"/>
        <d v="2016-09-18T00:00:00Z"/>
        <d v="2010-05-31T00:00:00Z"/>
        <d v="2019-06-10T00:00:00Z"/>
        <d v="2012-01-28T00:00:00Z"/>
        <d v="2020-07-26T00:00:00Z"/>
        <m/>
      </sharedItems>
    </cacheField>
    <cacheField name="Annual Salary" numFmtId="164">
      <sharedItems containsString="0" containsBlank="1" containsNumber="1" containsInteger="1">
        <n v="141604.0"/>
        <n v="99975.0"/>
        <n v="163099.0"/>
        <n v="84913.0"/>
        <n v="95409.0"/>
        <n v="50994.0"/>
        <n v="119746.0"/>
        <n v="41336.0"/>
        <n v="113527.0"/>
        <n v="77203.0"/>
        <n v="157333.0"/>
        <n v="109851.0"/>
        <n v="105086.0"/>
        <n v="146742.0"/>
        <n v="97078.0"/>
        <n v="249270.0"/>
        <n v="175837.0"/>
        <n v="154828.0"/>
        <n v="186503.0"/>
        <n v="166331.0"/>
        <n v="146140.0"/>
        <n v="151703.0"/>
        <n v="172787.0"/>
        <n v="49998.0"/>
        <n v="207172.0"/>
        <n v="152239.0"/>
        <n v="98581.0"/>
        <n v="246231.0"/>
        <n v="99354.0"/>
        <n v="231141.0"/>
        <n v="54775.0"/>
        <n v="55499.0"/>
        <n v="66521.0"/>
        <n v="59100.0"/>
        <n v="49011.0"/>
        <n v="99575.0"/>
        <n v="99989.0"/>
        <n v="256420.0"/>
        <n v="78940.0"/>
        <n v="82872.0"/>
        <n v="86317.0"/>
        <n v="113135.0"/>
        <n v="199808.0"/>
        <n v="56037.0"/>
        <n v="122350.0"/>
        <n v="92952.0"/>
        <n v="79921.0"/>
        <n v="167199.0"/>
        <n v="71476.0"/>
        <n v="189420.0"/>
        <n v="64057.0"/>
        <n v="68728.0"/>
        <n v="125633.0"/>
        <n v="66889.0"/>
        <n v="178700.0"/>
        <n v="83990.0"/>
        <n v="102043.0"/>
        <n v="90678.0"/>
        <n v="59067.0"/>
        <n v="135062.0"/>
        <n v="159044.0"/>
        <n v="74691.0"/>
        <n v="92753.0"/>
        <n v="236946.0"/>
        <n v="48906.0"/>
        <n v="80024.0"/>
        <n v="54415.0"/>
        <n v="120341.0"/>
        <n v="208415.0"/>
        <n v="78844.0"/>
        <n v="76354.0"/>
        <n v="165927.0"/>
        <n v="109812.0"/>
        <n v="86299.0"/>
        <n v="206624.0"/>
        <n v="53215.0"/>
        <n v="86858.0"/>
        <n v="93971.0"/>
        <n v="57008.0"/>
        <n v="141899.0"/>
        <n v="64847.0"/>
        <n v="116878.0"/>
        <n v="70505.0"/>
        <n v="189702.0"/>
        <n v="180664.0"/>
        <n v="48345.0"/>
        <n v="152214.0"/>
        <n v="69803.0"/>
        <n v="76588.0"/>
        <n v="84596.0"/>
        <n v="114441.0"/>
        <n v="140402.0"/>
        <n v="59817.0"/>
        <n v="55854.0"/>
        <n v="95998.0"/>
        <n v="154941.0"/>
        <n v="247022.0"/>
        <n v="88072.0"/>
        <n v="67925.0"/>
        <n v="219693.0"/>
        <n v="61773.0"/>
        <n v="74546.0"/>
        <n v="62575.0"/>
        <n v="199041.0"/>
        <n v="52310.0"/>
        <n v="159571.0"/>
        <n v="91763.0"/>
        <n v="96475.0"/>
        <n v="113781.0"/>
        <n v="166599.0"/>
        <n v="95372.0"/>
        <n v="161203.0"/>
        <n v="74738.0"/>
        <n v="171173.0"/>
        <n v="201464.0"/>
        <n v="174895.0"/>
        <n v="134486.0"/>
        <n v="71699.0"/>
        <n v="94430.0"/>
        <n v="103504.0"/>
        <n v="92771.0"/>
        <n v="71531.0"/>
        <n v="90304.0"/>
        <n v="104903.0"/>
        <n v="55859.0"/>
        <n v="79785.0"/>
        <n v="99017.0"/>
        <n v="53809.0"/>
        <n v="71864.0"/>
        <n v="225558.0"/>
        <n v="128984.0"/>
        <n v="96997.0"/>
        <n v="176294.0"/>
        <n v="48340.0"/>
        <n v="240488.0"/>
        <n v="97339.0"/>
        <n v="211291.0"/>
        <n v="249506.0"/>
        <n v="80950.0"/>
        <n v="86538.0"/>
        <n v="70992.0"/>
        <n v="205314.0"/>
        <n v="196951.0"/>
        <n v="67686.0"/>
        <n v="86431.0"/>
        <n v="125936.0"/>
        <n v="149712.0"/>
        <n v="88758.0"/>
        <n v="83639.0"/>
        <n v="68268.0"/>
        <n v="75819.0"/>
        <n v="86658.0"/>
        <n v="74552.0"/>
        <n v="82839.0"/>
        <n v="64475.0"/>
        <n v="69453.0"/>
        <n v="127148.0"/>
        <n v="190253.0"/>
        <n v="115798.0"/>
        <n v="93102.0"/>
        <n v="110054.0"/>
        <n v="95786.0"/>
        <n v="90855.0"/>
        <n v="92897.0"/>
        <n v="242919.0"/>
        <n v="184368.0"/>
        <n v="144754.0"/>
        <n v="89458.0"/>
        <n v="190815.0"/>
        <n v="137995.0"/>
        <n v="93840.0"/>
        <n v="94790.0"/>
        <n v="197367.0"/>
        <n v="174097.0"/>
        <n v="120128.0"/>
        <n v="129708.0"/>
        <n v="102270.0"/>
        <n v="249686.0"/>
        <n v="50475.0"/>
        <n v="100099.0"/>
        <n v="41673.0"/>
        <n v="70996.0"/>
        <n v="40752.0"/>
        <n v="97537.0"/>
        <n v="96567.0"/>
        <n v="49404.0"/>
        <n v="66819.0"/>
        <n v="50784.0"/>
        <n v="125828.0"/>
        <n v="92610.0"/>
        <n v="123405.0"/>
        <n v="73004.0"/>
        <n v="95061.0"/>
        <n v="160832.0"/>
        <n v="64417.0"/>
        <n v="127543.0"/>
        <n v="56154.0"/>
        <n v="218530.0"/>
        <n v="91954.0"/>
        <n v="221217.0"/>
        <n v="87536.0"/>
        <n v="41429.0"/>
        <n v="245482.0"/>
        <n v="71359.0"/>
        <n v="183161.0"/>
        <n v="69260.0"/>
        <n v="95639.0"/>
        <n v="120660.0"/>
        <n v="75119.0"/>
        <n v="192213.0"/>
        <n v="65047.0"/>
        <n v="151413.0"/>
        <n v="76906.0"/>
        <n v="122802.0"/>
        <n v="99091.0"/>
        <n v="113987.0"/>
        <n v="95045.0"/>
        <n v="190401.0"/>
        <n v="86061.0"/>
        <n v="79882.0"/>
        <n v="255431.0"/>
        <n v="82017.0"/>
        <n v="53799.0"/>
        <n v="82739.0"/>
        <n v="99080.0"/>
        <n v="96719.0"/>
        <n v="180687.0"/>
        <n v="95743.0"/>
        <n v="89695.0"/>
        <n v="122753.0"/>
        <n v="93734.0"/>
        <n v="52069.0"/>
        <n v="258426.0"/>
        <n v="125375.0"/>
        <n v="198243.0"/>
        <n v="96023.0"/>
        <n v="83066.0"/>
        <n v="61216.0"/>
        <n v="144231.0"/>
        <n v="51630.0"/>
        <n v="124129.0"/>
        <n v="60055.0"/>
        <n v="189290.0"/>
        <n v="182202.0"/>
        <n v="117518.0"/>
        <n v="157474.0"/>
        <n v="126856.0"/>
        <n v="129124.0"/>
        <n v="165181.0"/>
        <n v="247939.0"/>
        <n v="169509.0"/>
        <n v="138521.0"/>
        <n v="113873.0"/>
        <n v="73317.0"/>
        <n v="69096.0"/>
        <n v="87158.0"/>
        <n v="70778.0"/>
        <n v="153938.0"/>
        <n v="59888.0"/>
        <n v="63098.0"/>
        <n v="255369.0"/>
        <n v="142318.0"/>
        <n v="49186.0"/>
        <n v="220937.0"/>
        <n v="183156.0"/>
        <n v="192749.0"/>
        <n v="135325.0"/>
        <n v="79356.0"/>
        <n v="74412.0"/>
        <n v="61886.0"/>
        <n v="173071.0"/>
        <n v="70189.0"/>
        <n v="181452.0"/>
        <n v="70369.0"/>
        <n v="78056.0"/>
        <n v="189933.0"/>
        <n v="78237.0"/>
        <n v="48687.0"/>
        <n v="121065.0"/>
        <n v="94246.0"/>
        <n v="44614.0"/>
        <n v="234469.0"/>
        <n v="88272.0"/>
        <n v="74449.0"/>
        <n v="222941.0"/>
        <n v="50341.0"/>
        <n v="72235.0"/>
        <n v="70165.0"/>
        <n v="148485.0"/>
        <n v="86089.0"/>
        <n v="106313.0"/>
        <n v="46833.0"/>
        <n v="155320.0"/>
        <n v="89984.0"/>
        <n v="83756.0"/>
        <n v="176324.0"/>
        <n v="74077.0"/>
        <n v="104162.0"/>
        <n v="82162.0"/>
        <n v="63880.0"/>
        <n v="73248.0"/>
        <n v="91853.0"/>
        <n v="168014.0"/>
        <n v="70770.0"/>
        <n v="50825.0"/>
        <n v="145846.0"/>
        <n v="125807.0"/>
        <n v="46845.0"/>
        <n v="157969.0"/>
        <n v="97807.0"/>
        <n v="73854.0"/>
        <n v="149537.0"/>
        <n v="128303.0"/>
        <n v="67374.0"/>
        <n v="102167.0"/>
        <n v="151027.0"/>
        <n v="120905.0"/>
        <n v="231567.0"/>
        <n v="215388.0"/>
        <n v="127972.0"/>
        <n v="80701.0"/>
        <n v="115417.0"/>
        <n v="88045.0"/>
        <n v="86478.0"/>
        <n v="180994.0"/>
        <n v="64494.0"/>
        <n v="70122.0"/>
        <n v="181854.0"/>
        <n v="52811.0"/>
        <n v="50111.0"/>
        <n v="71192.0"/>
        <n v="155351.0"/>
        <n v="161690.0"/>
        <n v="60132.0"/>
        <n v="87216.0"/>
        <n v="50069.0"/>
        <n v="151108.0"/>
        <n v="67398.0"/>
        <n v="68488.0"/>
        <n v="92932.0"/>
        <n v="43363.0"/>
        <n v="95963.0"/>
        <n v="111038.0"/>
        <n v="200246.0"/>
        <n v="194871.0"/>
        <n v="98769.0"/>
        <n v="65334.0"/>
        <n v="83934.0"/>
        <n v="150399.0"/>
        <n v="160280.0"/>
        <n v="54051.0"/>
        <n v="150699.0"/>
        <n v="69570.0"/>
        <n v="86774.0"/>
        <n v="57606.0"/>
        <n v="125730.0"/>
        <n v="64170.0"/>
        <n v="72303.0"/>
        <n v="105891.0"/>
        <n v="255230.0"/>
        <n v="59591.0"/>
        <n v="187048.0"/>
        <n v="58605.0"/>
        <n v="178502.0"/>
        <n v="103724.0"/>
        <n v="156277.0"/>
        <n v="87744.0"/>
        <n v="54714.0"/>
        <n v="99169.0"/>
        <n v="142628.0"/>
        <n v="75869.0"/>
        <n v="60985.0"/>
        <n v="126911.0"/>
        <n v="216949.0"/>
        <n v="168510.0"/>
        <n v="85870.0"/>
        <n v="86510.0"/>
        <n v="119647.0"/>
        <n v="80921.0"/>
        <n v="98110.0"/>
        <n v="86831.0"/>
        <n v="72826.0"/>
        <n v="171217.0"/>
        <n v="103058.0"/>
        <n v="117062.0"/>
        <n v="159031.0"/>
        <n v="125086.0"/>
        <n v="67976.0"/>
        <n v="74215.0"/>
        <n v="187389.0"/>
        <n v="131841.0"/>
        <n v="97231.0"/>
        <n v="155004.0"/>
        <n v="41859.0"/>
        <n v="52733.0"/>
        <n v="250953.0"/>
        <n v="191807.0"/>
        <n v="64677.0"/>
        <n v="130274.0"/>
        <n v="96331.0"/>
        <n v="150758.0"/>
        <n v="173629.0"/>
        <n v="62174.0"/>
        <n v="56555.0"/>
        <n v="74655.0"/>
        <n v="93017.0"/>
        <n v="82300.0"/>
        <n v="91621.0"/>
        <n v="91280.0"/>
        <n v="47071.0"/>
        <n v="81218.0"/>
        <n v="181801.0"/>
        <n v="63137.0"/>
        <n v="221465.0"/>
        <n v="79388.0"/>
        <n v="68176.0"/>
        <n v="122829.0"/>
        <n v="126353.0"/>
        <n v="188727.0"/>
        <n v="99624.0"/>
        <n v="108686.0"/>
        <n v="50857.0"/>
        <n v="120628.0"/>
        <n v="181216.0"/>
        <n v="46081.0"/>
        <n v="159885.0"/>
        <n v="153271.0"/>
        <n v="114242.0"/>
        <n v="48415.0"/>
        <n v="65566.0"/>
        <n v="147752.0"/>
        <n v="136810.0"/>
        <n v="54635.0"/>
        <n v="96636.0"/>
        <n v="91592.0"/>
        <n v="55563.0"/>
        <n v="159724.0"/>
        <n v="183190.0"/>
        <n v="54829.0"/>
        <n v="96639.0"/>
        <n v="117278.0"/>
        <n v="84193.0"/>
        <n v="87806.0"/>
        <n v="63959.0"/>
        <n v="234723.0"/>
        <n v="50809.0"/>
        <n v="77396.0"/>
        <n v="89523.0"/>
        <n v="86173.0"/>
        <n v="222224.0"/>
        <n v="109456.0"/>
        <n v="170221.0"/>
        <n v="97433.0"/>
        <n v="59646.0"/>
        <n v="158787.0"/>
        <n v="83378.0"/>
        <n v="88895.0"/>
        <n v="168846.0"/>
        <n v="43336.0"/>
        <n v="127801.0"/>
        <n v="76352.0"/>
        <n v="250767.0"/>
        <n v="223055.0"/>
        <n v="189680.0"/>
        <n v="71167.0"/>
        <n v="76027.0"/>
        <n v="183113.0"/>
        <n v="67753.0"/>
        <n v="63744.0"/>
        <n v="92209.0"/>
        <n v="157487.0"/>
        <n v="99697.0"/>
        <n v="90770.0"/>
        <n v="55369.0"/>
        <n v="69578.0"/>
        <n v="167526.0"/>
        <n v="65507.0"/>
        <n v="108268.0"/>
        <n v="80055.0"/>
        <n v="76802.0"/>
        <n v="253249.0"/>
        <n v="78388.0"/>
        <n v="249870.0"/>
        <n v="148321.0"/>
        <n v="90258.0"/>
        <n v="72486.0"/>
        <n v="95499.0"/>
        <n v="90212.0"/>
        <n v="254057.0"/>
        <n v="43001.0"/>
        <n v="85120.0"/>
        <n v="52200.0"/>
        <n v="150855.0"/>
        <n v="65702.0"/>
        <n v="162038.0"/>
        <n v="157057.0"/>
        <n v="127559.0"/>
        <n v="62644.0"/>
        <n v="73907.0"/>
        <n v="90040.0"/>
        <n v="91134.0"/>
        <n v="201396.0"/>
        <n v="54733.0"/>
        <n v="65341.0"/>
        <n v="139208.0"/>
        <n v="73200.0"/>
        <n v="102636.0"/>
        <n v="87427.0"/>
        <n v="49219.0"/>
        <n v="106437.0"/>
        <n v="64364.0"/>
        <n v="172180.0"/>
        <n v="88343.0"/>
        <n v="66649.0"/>
        <n v="102847.0"/>
        <n v="134881.0"/>
        <n v="68807.0"/>
        <n v="228822.0"/>
        <n v="43391.0"/>
        <n v="91782.0"/>
        <n v="211637.0"/>
        <n v="73255.0"/>
        <n v="108826.0"/>
        <n v="94352.0"/>
        <n v="73955.0"/>
        <n v="113909.0"/>
        <n v="92321.0"/>
        <n v="99557.0"/>
        <n v="115854.0"/>
        <n v="82462.0"/>
        <n v="198473.0"/>
        <n v="153492.0"/>
        <n v="208210.0"/>
        <n v="91632.0"/>
        <n v="71755.0"/>
        <n v="111006.0"/>
        <n v="99774.0"/>
        <n v="184648.0"/>
        <n v="247874.0"/>
        <n v="62239.0"/>
        <n v="114911.0"/>
        <n v="115490.0"/>
        <n v="118708.0"/>
        <n v="197649.0"/>
        <n v="89841.0"/>
        <n v="61026.0"/>
        <n v="96693.0"/>
        <n v="82907.0"/>
        <n v="257194.0"/>
        <n v="94658.0"/>
        <n v="89419.0"/>
        <n v="51983.0"/>
        <n v="179494.0"/>
        <n v="68426.0"/>
        <n v="144986.0"/>
        <n v="60113.0"/>
        <n v="50548.0"/>
        <n v="68846.0"/>
        <n v="90901.0"/>
        <n v="102033.0"/>
        <n v="151783.0"/>
        <n v="170164.0"/>
        <n v="155905.0"/>
        <n v="50733.0"/>
        <n v="88663.0"/>
        <n v="88213.0"/>
        <n v="67130.0"/>
        <n v="94876.0"/>
        <n v="98230.0"/>
        <n v="96757.0"/>
        <n v="51513.0"/>
        <n v="234311.0"/>
        <n v="152353.0"/>
        <n v="124774.0"/>
        <n v="157070.0"/>
        <n v="130133.0"/>
        <n v="108780.0"/>
        <n v="151853.0"/>
        <n v="64669.0"/>
        <n v="69352.0"/>
        <n v="74631.0"/>
        <n v="96441.0"/>
        <n v="114250.0"/>
        <n v="109059.0"/>
        <n v="77442.0"/>
        <n v="72126.0"/>
        <n v="70334.0"/>
        <n v="78006.0"/>
        <n v="160385.0"/>
        <n v="202323.0"/>
        <n v="141555.0"/>
        <n v="184960.0"/>
        <n v="221592.0"/>
        <n v="53301.0"/>
        <n v="91276.0"/>
        <n v="140042.0"/>
        <n v="57225.0"/>
        <n v="102839.0"/>
        <n v="199783.0"/>
        <n v="70980.0"/>
        <n v="104431.0"/>
        <n v="48510.0"/>
        <n v="70110.0"/>
        <n v="186138.0"/>
        <n v="56350.0"/>
        <n v="149761.0"/>
        <n v="126277.0"/>
        <n v="119631.0"/>
        <n v="256561.0"/>
        <n v="66958.0"/>
        <n v="158897.0"/>
        <n v="71695.0"/>
        <n v="73779.0"/>
        <n v="123640.0"/>
        <n v="46878.0"/>
        <n v="57032.0"/>
        <n v="98150.0"/>
        <n v="171426.0"/>
        <n v="48266.0"/>
        <n v="223404.0"/>
        <n v="74854.0"/>
        <n v="217783.0"/>
        <n v="44735.0"/>
        <n v="50685.0"/>
        <n v="58993.0"/>
        <n v="115765.0"/>
        <n v="193044.0"/>
        <n v="56686.0"/>
        <n v="131652.0"/>
        <n v="150577.0"/>
        <n v="87359.0"/>
        <n v="51877.0"/>
        <n v="86417.0"/>
        <n v="96548.0"/>
        <n v="92940.0"/>
        <n v="61410.0"/>
        <n v="110302.0"/>
        <n v="187205.0"/>
        <n v="81687.0"/>
        <n v="241083.0"/>
        <n v="223805.0"/>
        <n v="161759.0"/>
        <n v="95899.0"/>
        <n v="80700.0"/>
        <n v="128136.0"/>
        <n v="58745.0"/>
        <n v="76202.0"/>
        <n v="195200.0"/>
        <n v="71454.0"/>
        <n v="94652.0"/>
        <n v="63411.0"/>
        <n v="67171.0"/>
        <n v="152036.0"/>
        <n v="95562.0"/>
        <n v="96092.0"/>
        <n v="254289.0"/>
        <n v="69110.0"/>
        <n v="236314.0"/>
        <n v="45206.0"/>
        <n v="210708.0"/>
        <n v="87770.0"/>
        <n v="106858.0"/>
        <n v="155788.0"/>
        <n v="74891.0"/>
        <n v="95670.0"/>
        <n v="67837.0"/>
        <n v="72425.0"/>
        <n v="93103.0"/>
        <n v="76272.0"/>
        <n v="55760.0"/>
        <n v="253294.0"/>
        <n v="58671.0"/>
        <n v="55457.0"/>
        <n v="72340.0"/>
        <n v="122054.0"/>
        <n v="167100.0"/>
        <n v="78153.0"/>
        <n v="103524.0"/>
        <n v="119906.0"/>
        <n v="45061.0"/>
        <n v="91399.0"/>
        <n v="97336.0"/>
        <n v="124629.0"/>
        <n v="231850.0"/>
        <n v="128329.0"/>
        <n v="186033.0"/>
        <n v="121480.0"/>
        <n v="153275.0"/>
        <n v="97830.0"/>
        <n v="239394.0"/>
        <n v="49738.0"/>
        <n v="45049.0"/>
        <n v="153628.0"/>
        <n v="142731.0"/>
        <n v="137106.0"/>
        <n v="183239.0"/>
        <n v="45819.0"/>
        <n v="55518.0"/>
        <n v="108134.0"/>
        <n v="113950.0"/>
        <n v="182035.0"/>
        <n v="181356.0"/>
        <n v="66084.0"/>
        <n v="76912.0"/>
        <n v="67987.0"/>
        <n v="59833.0"/>
        <n v="128468.0"/>
        <n v="102440.0"/>
        <n v="246619.0"/>
        <n v="101143.0"/>
        <n v="51404.0"/>
        <n v="87292.0"/>
        <n v="182321.0"/>
        <n v="53929.0"/>
        <n v="191571.0"/>
        <n v="150555.0"/>
        <n v="122890.0"/>
        <n v="216999.0"/>
        <n v="110565.0"/>
        <n v="48762.0"/>
        <n v="87036.0"/>
        <n v="177443.0"/>
        <n v="75862.0"/>
        <n v="90870.0"/>
        <n v="99202.0"/>
        <n v="92293.0"/>
        <n v="63196.0"/>
        <n v="65340.0"/>
        <n v="202680.0"/>
        <n v="77461.0"/>
        <n v="109680.0"/>
        <n v="159567.0"/>
        <n v="94407.0"/>
        <n v="234594.0"/>
        <n v="43080.0"/>
        <n v="129541.0"/>
        <n v="165756.0"/>
        <n v="142878.0"/>
        <n v="187992.0"/>
        <n v="249801.0"/>
        <n v="76505.0"/>
        <n v="84297.0"/>
        <n v="75769.0"/>
        <n v="235619.0"/>
        <n v="187187.0"/>
        <n v="68987.0"/>
        <n v="155926.0"/>
        <n v="93668.0"/>
        <n v="69647.0"/>
        <n v="63318.0"/>
        <n v="77629.0"/>
        <n v="138808.0"/>
        <n v="88777.0"/>
        <n v="186378.0"/>
        <n v="60017.0"/>
        <n v="148991.0"/>
        <n v="97398.0"/>
        <n v="72805.0"/>
        <n v="72131.0"/>
        <n v="104668.0"/>
        <n v="89769.0"/>
        <n v="127616.0"/>
        <n v="109883.0"/>
        <n v="47974.0"/>
        <n v="120321.0"/>
        <n v="57446.0"/>
        <n v="174099.0"/>
        <n v="128703.0"/>
        <n v="65247.0"/>
        <n v="64247.0"/>
        <n v="118253.0"/>
        <n v="109422.0"/>
        <n v="126950.0"/>
        <n v="97500.0"/>
        <n v="41844.0"/>
        <n v="58875.0"/>
        <n v="64204.0"/>
        <n v="67743.0"/>
        <n v="71677.0"/>
        <n v="40063.0"/>
        <n v="40124.0"/>
        <n v="103183.0"/>
        <n v="95239.0"/>
        <n v="75012.0"/>
        <n v="96366.0"/>
        <n v="40897.0"/>
        <n v="124928.0"/>
        <n v="108221.0"/>
        <n v="75579.0"/>
        <n v="129903.0"/>
        <n v="186870.0"/>
        <n v="57531.0"/>
        <n v="55894.0"/>
        <n v="72903.0"/>
        <n v="45369.0"/>
        <n v="106578.0"/>
        <n v="92994.0"/>
        <n v="83685.0"/>
        <n v="99335.0"/>
        <n v="131179.0"/>
        <n v="73899.0"/>
        <n v="252325.0"/>
        <n v="52697.0"/>
        <n v="123588.0"/>
        <n v="243568.0"/>
        <n v="199176.0"/>
        <n v="82806.0"/>
        <n v="164399.0"/>
        <n v="154956.0"/>
        <n v="143970.0"/>
        <n v="163143.0"/>
        <n v="89390.0"/>
        <n v="67468.0"/>
        <n v="100810.0"/>
        <n v="74779.0"/>
        <n v="63985.0"/>
        <n v="77903.0"/>
        <n v="164396.0"/>
        <n v="71234.0"/>
        <n v="122487.0"/>
        <n v="101870.0"/>
        <n v="40316.0"/>
        <n v="115145.0"/>
        <n v="62335.0"/>
        <n v="41561.0"/>
        <n v="131183.0"/>
        <n v="92655.0"/>
        <n v="64462.0"/>
        <n v="79352.0"/>
        <n v="157812.0"/>
        <n v="80745.0"/>
        <n v="75354.0"/>
        <n v="78938.0"/>
        <n v="96313.0"/>
        <n v="153767.0"/>
        <n v="103423.0"/>
        <n v="86464.0"/>
        <n v="80516.0"/>
        <n v="105390.0"/>
        <n v="83418.0"/>
        <n v="66660.0"/>
        <n v="101985.0"/>
        <n v="199504.0"/>
        <n v="147966.0"/>
        <n v="41728.0"/>
        <n v="94422.0"/>
        <n v="191026.0"/>
        <n v="186725.0"/>
        <n v="52800.0"/>
        <n v="113982.0"/>
        <n v="56239.0"/>
        <n v="44732.0"/>
        <n v="153961.0"/>
        <n v="68337.0"/>
        <n v="145093.0"/>
        <n v="74170.0"/>
        <n v="62605.0"/>
        <n v="107195.0"/>
        <n v="127422.0"/>
        <n v="161269.0"/>
        <n v="203445.0"/>
        <n v="131353.0"/>
        <n v="88182.0"/>
        <n v="75780.0"/>
        <n v="52621.0"/>
        <n v="106079.0"/>
        <n v="92058.0"/>
        <n v="67114.0"/>
        <n v="56565.0"/>
        <n v="64937.0"/>
        <n v="127626.0"/>
        <n v="88478.0"/>
        <n v="91679.0"/>
        <n v="199848.0"/>
        <n v="61944.0"/>
        <n v="154624.0"/>
        <n v="79447.0"/>
        <n v="71111.0"/>
        <n v="159538.0"/>
        <n v="111404.0"/>
        <n v="172007.0"/>
        <n v="219474.0"/>
        <n v="174415.0"/>
        <n v="90333.0"/>
        <n v="67299.0"/>
        <n v="45286.0"/>
        <n v="194723.0"/>
        <n v="109850.0"/>
        <n v="45295.0"/>
        <n v="61310.0"/>
        <n v="87851.0"/>
        <n v="47913.0"/>
        <n v="46727.0"/>
        <n v="133400.0"/>
        <n v="90535.0"/>
        <n v="93343.0"/>
        <n v="63705.0"/>
        <n v="258081.0"/>
        <n v="54654.0"/>
        <n v="58006.0"/>
        <n v="150034.0"/>
        <n v="198562.0"/>
        <n v="62411.0"/>
        <n v="111299.0"/>
        <n v="41545.0"/>
        <n v="74467.0"/>
        <n v="117545.0"/>
        <n v="117226.0"/>
        <n v="55767.0"/>
        <n v="60930.0"/>
        <n v="154973.0"/>
        <n v="69332.0"/>
        <n v="119699.0"/>
        <n v="198176.0"/>
        <n v="58586.0"/>
        <n v="74010.0"/>
        <n v="96598.0"/>
        <n v="106444.0"/>
        <n v="156931.0"/>
        <n v="171360.0"/>
        <n v="64505.0"/>
        <n v="102298.0"/>
        <n v="133297.0"/>
        <n v="155080.0"/>
        <n v="81828.0"/>
        <n v="149417.0"/>
        <n v="113269.0"/>
        <n v="136716.0"/>
        <n v="122644.0"/>
        <n v="106428.0"/>
        <n v="238236.0"/>
        <n v="153253.0"/>
        <n v="103707.0"/>
        <n v="245360.0"/>
        <n v="67275.0"/>
        <n v="101288.0"/>
        <n v="91400.0"/>
        <n v="181247.0"/>
        <n v="135558.0"/>
        <n v="56878.0"/>
        <n v="94735.0"/>
        <n v="51234.0"/>
        <n v="230025.0"/>
        <n v="134006.0"/>
        <n v="103096.0"/>
        <n v="58703.0"/>
        <n v="132544.0"/>
        <n v="126671.0"/>
        <n v="56405.0"/>
        <n v="88730.0"/>
        <n v="62861.0"/>
        <n v="151246.0"/>
        <n v="154388.0"/>
        <n v="162978.0"/>
        <n v="80170.0"/>
        <n v="98520.0"/>
        <n v="116527.0"/>
        <n v="174607.0"/>
        <n v="64202.0"/>
        <n v="50883.0"/>
        <n v="94618.0"/>
        <n v="151556.0"/>
        <n v="80659.0"/>
        <n v="195385.0"/>
        <n v="52693.0"/>
        <n v="72045.0"/>
        <n v="62749.0"/>
        <n v="154884.0"/>
        <n v="96566.0"/>
        <n v="54994.0"/>
        <n v="61523.0"/>
        <n v="190512.0"/>
        <n v="124827.0"/>
        <n v="101577.0"/>
        <n v="105223.0"/>
        <n v="94815.0"/>
        <n v="114893.0"/>
        <n v="80622.0"/>
        <n v="246589.0"/>
        <n v="119397.0"/>
        <n v="150666.0"/>
        <n v="148035.0"/>
        <n v="158898.0"/>
        <n v="89659.0"/>
        <n v="171487.0"/>
        <n v="258498.0"/>
        <n v="146961.0"/>
        <n v="85369.0"/>
        <n v="67489.0"/>
        <n v="166259.0"/>
        <n v="47032.0"/>
        <n v="98427.0"/>
        <n v="47387.0"/>
        <n v="176710.0"/>
        <n v="95960.0"/>
        <n v="216195.0"/>
        <m/>
      </sharedItems>
    </cacheField>
    <cacheField name="Salary Range" numFmtId="164">
      <sharedItems>
        <s v="101-150"/>
        <s v="51-100"/>
        <s v="151-200"/>
        <s v="0-50"/>
        <s v="201-250"/>
        <s v="above 250"/>
      </sharedItems>
    </cacheField>
    <cacheField name="Bonus %" numFmtId="9">
      <sharedItems containsString="0" containsBlank="1" containsNumber="1">
        <n v="0.15"/>
        <n v="0.0"/>
        <n v="0.2"/>
        <n v="0.07"/>
        <n v="0.1"/>
        <n v="0.06"/>
        <n v="0.09"/>
        <n v="0.3"/>
        <n v="0.13"/>
        <n v="0.24"/>
        <n v="0.18"/>
        <n v="0.21"/>
        <n v="0.28"/>
        <n v="0.31"/>
        <n v="0.23"/>
        <n v="0.12"/>
        <n v="0.34"/>
        <n v="0.05"/>
        <n v="0.32"/>
        <n v="0.11"/>
        <n v="0.29"/>
        <n v="0.37"/>
        <n v="0.35"/>
        <n v="0.4"/>
        <n v="0.08"/>
        <n v="0.27"/>
        <n v="0.16"/>
        <n v="0.26"/>
        <n v="0.14"/>
        <n v="0.33"/>
        <n v="0.39"/>
        <n v="0.22"/>
        <n v="0.36"/>
        <n v="0.19"/>
        <n v="0.38"/>
        <n v="0.17"/>
        <n v="0.25"/>
        <m/>
      </sharedItems>
    </cacheField>
    <cacheField name="Country" numFmtId="0">
      <sharedItems containsBlank="1">
        <s v="United States"/>
        <s v="China"/>
        <s v="Brazil"/>
        <m/>
      </sharedItems>
    </cacheField>
    <cacheField name="City" numFmtId="0">
      <sharedItems containsBlank="1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  <m/>
      </sharedItems>
    </cacheField>
    <cacheField name="Exit Date" numFmtId="14">
      <sharedItems containsDate="1" containsString="0" containsBlank="1">
        <d v="2021-10-16T00:00:00Z"/>
        <m/>
        <d v="2021-05-20T00:00:00Z"/>
        <d v="2020-03-09T00:00:00Z"/>
        <d v="2017-07-16T00:00:00Z"/>
        <d v="2020-07-08T00:00:00Z"/>
        <d v="2021-06-24T00:00:00Z"/>
        <d v="2014-01-22T00:00:00Z"/>
        <d v="2021-09-26T00:00:00Z"/>
        <d v="2014-03-27T00:00:00Z"/>
        <d v="2017-10-08T00:00:00Z"/>
        <d v="2020-12-21T00:00:00Z"/>
        <d v="2019-12-22T00:00:00Z"/>
        <d v="2018-10-12T00:00:00Z"/>
        <d v="2021-05-01T00:00:00Z"/>
        <d v="2013-12-13T00:00:00Z"/>
        <d v="2017-09-25T00:00:00Z"/>
        <d v="2010-01-15T00:00:00Z"/>
        <d v="2013-06-05T00:00:00Z"/>
        <d v="2020-07-17T00:00:00Z"/>
        <d v="2020-09-25T00:00:00Z"/>
        <d v="2008-06-17T00:00:00Z"/>
        <d v="2021-11-10T00:00:00Z"/>
        <d v="2020-10-03T00:00:00Z"/>
        <d v="2021-07-27T00:00:00Z"/>
        <d v="2005-04-14T00:00:00Z"/>
        <d v="2020-04-24T00:00:00Z"/>
        <d v="2016-10-03T00:00:00Z"/>
        <d v="1998-10-11T00:00:00Z"/>
        <d v="2003-01-02T00:00:00Z"/>
        <d v="2007-08-16T00:00:00Z"/>
        <d v="2019-12-11T00:00:00Z"/>
        <d v="2019-08-04T00:00:00Z"/>
        <d v="2011-12-26T00:00:00Z"/>
        <d v="2015-08-08T00:00:00Z"/>
        <d v="2020-07-12T00:00:00Z"/>
        <d v="2004-05-15T00:00:00Z"/>
        <d v="2017-08-11T00:00:00Z"/>
        <d v="2022-04-11T00:00:00Z"/>
        <d v="2015-11-30T00:00:00Z"/>
        <d v="2022-05-18T00:00:00Z"/>
        <d v="2021-05-18T00:00:00Z"/>
        <d v="2022-04-10T00:00:00Z"/>
        <d v="2021-01-07T00:00:00Z"/>
        <d v="2019-05-09T00:00:00Z"/>
        <d v="2017-09-22T00:00:00Z"/>
        <d v="2021-02-02T00:00:00Z"/>
        <d v="2015-06-09T00:00:00Z"/>
        <d v="2022-06-20T00:00:00Z"/>
        <d v="2021-03-08T00:00:00Z"/>
        <d v="1994-12-18T00:00:00Z"/>
        <d v="2021-10-22T00:00:00Z"/>
        <d v="2019-04-03T00:00:00Z"/>
        <d v="2020-12-12T00:00:00Z"/>
        <d v="2022-06-03T00:00:00Z"/>
        <d v="2009-12-06T00:00:00Z"/>
        <d v="2017-12-22T00:00:00Z"/>
        <d v="2014-10-26T00:00:00Z"/>
        <d v="2018-05-09T00:00:00Z"/>
        <d v="2022-08-17T00:00:00Z"/>
        <d v="2021-05-24T00:00:00Z"/>
        <d v="2020-06-09T00:00:00Z"/>
        <d v="2007-04-08T00:00:00Z"/>
        <d v="2006-04-22T00:00:00Z"/>
        <d v="2008-05-30T00:00:00Z"/>
        <d v="2022-04-20T00:00:00Z"/>
        <d v="2021-04-20T00:00:00Z"/>
        <d v="2014-12-25T00:00:00Z"/>
        <d v="2021-07-09T00:00:00Z"/>
        <d v="2017-12-09T00:00:00Z"/>
        <d v="2016-03-16T00:00:00Z"/>
        <d v="1996-12-14T00:00:00Z"/>
        <d v="2019-05-23T00:00:00Z"/>
        <d v="2021-04-09T00:00:00Z"/>
        <d v="2020-02-04T00:00:00Z"/>
        <d v="2018-05-31T00:00:00Z"/>
        <d v="2021-08-14T00:00:00Z"/>
        <d v="2021-01-15T00:00:00Z"/>
        <d v="2004-05-24T00:00:00Z"/>
        <d v="2021-03-02T00:00:00Z"/>
        <d v="2017-03-26T00:00:00Z"/>
        <d v="2019-03-14T00:00:00Z"/>
        <d v="2004-11-27T00:00:00Z"/>
        <d v="2018-01-08T00:00:00Z"/>
      </sharedItems>
    </cacheField>
    <cacheField name="Number of Active Years">
      <sharedItems containsMixedTypes="1" containsNumber="1" containsInteger="1">
        <n v="5.0"/>
        <s v=""/>
        <n v="1.0"/>
        <n v="2.0"/>
        <n v="0.0"/>
        <n v="12.0"/>
        <n v="4.0"/>
        <n v="19.0"/>
        <n v="3.0"/>
        <n v="11.0"/>
        <n v="7.0"/>
        <n v="8.0"/>
        <n v="10.0"/>
        <n v="9.0"/>
        <n v="22.0"/>
        <n v="6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5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5"/>
  </rowFields>
  <dataFields>
    <dataField name="COUNTA of Gender" fld="5" subtotal="count" baseField="0"/>
  </dataFields>
</pivotTableDefinition>
</file>

<file path=xl/pivotTables/pivotTable10.xml><?xml version="1.0" encoding="utf-8"?>
<pivotTableDefinition xmlns="http://schemas.openxmlformats.org/spreadsheetml/2006/main" name="Pivot Table 2 10" cacheId="0" dataCaption="" compact="0" compactData="0">
  <location ref="D23:E38" firstHeaderRow="0" firstDataRow="1" firstDataCol="0"/>
  <pivotFields>
    <pivotField name="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13"/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4"/>
  </rowFields>
  <dataFields>
    <dataField name="COUNTA of EEID" fld="0" subtotal="count" baseField="0"/>
  </dataFields>
</pivotTableDefinition>
</file>

<file path=xl/pivotTables/pivotTable11.xml><?xml version="1.0" encoding="utf-8"?>
<pivotTableDefinition xmlns="http://schemas.openxmlformats.org/spreadsheetml/2006/main" name="Pivot Table 2 11" cacheId="0" dataCaption="" compact="0" compactData="0">
  <location ref="G23:L33" firstHeaderRow="0" firstDataRow="1" firstDataCol="1"/>
  <pivotFields>
    <pivotField name="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axis="axisCol" compact="0" outline="0" multipleItemSelectionAllowed="1" showAll="0" sortType="ascending">
      <items>
        <item x="3"/>
        <item x="1"/>
        <item x="0"/>
        <item x="2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colFields>
    <field x="8"/>
  </colFields>
  <dataFields>
    <dataField name="COUNTA of EEID" fld="0" subtotal="count" baseField="0"/>
  </dataFields>
</pivotTableDefinition>
</file>

<file path=xl/pivotTables/pivotTable12.xml><?xml version="1.0" encoding="utf-8"?>
<pivotTableDefinition xmlns="http://schemas.openxmlformats.org/spreadsheetml/2006/main" name="Pivot Table 2 12" cacheId="0" dataCaption="" compact="0" compactData="0">
  <location ref="P32:T41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</pivotTableDefinition>
</file>

<file path=xl/pivotTables/pivotTable13.xml><?xml version="1.0" encoding="utf-8"?>
<pivotTableDefinition xmlns="http://schemas.openxmlformats.org/spreadsheetml/2006/main" name="Pivot Table 2 13" cacheId="0" dataCaption="" compact="0" compactData="0">
  <location ref="L37:L38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dataFields>
    <dataField name="AVERAGE of Annual Salary" fld="10" subtotal="average" baseField="0"/>
  </dataFields>
</pivotTableDefinition>
</file>

<file path=xl/pivotTables/pivotTable14.xml><?xml version="1.0" encoding="utf-8"?>
<pivotTableDefinition xmlns="http://schemas.openxmlformats.org/spreadsheetml/2006/main" name="Pivot Table 2 14" cacheId="0" dataCaption="" compact="0" compactData="0">
  <location ref="M40:M41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dataFields>
    <dataField name="AVERAGE of Annual Salary" fld="10" subtotal="average" baseField="0"/>
  </dataFields>
</pivotTableDefinition>
</file>

<file path=xl/pivotTables/pivotTable15.xml><?xml version="1.0" encoding="utf-8"?>
<pivotTableDefinition xmlns="http://schemas.openxmlformats.org/spreadsheetml/2006/main" name="Pivot Table 2 15" cacheId="0" dataCaption="" compact="0" compactData="0">
  <location ref="D41:E76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axis="axisRow" dataField="1" compact="0" outline="0" multipleItemSelectionAllowed="1" showAll="0" sortType="ascending">
      <items>
        <item x="33"/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2"/>
  </rowFields>
  <dataFields>
    <dataField name="COUNTA of Job Title" fld="2" subtotal="count" baseField="0"/>
  </dataFields>
</pivotTableDefinition>
</file>

<file path=xl/pivotTables/pivotTable16.xml><?xml version="1.0" encoding="utf-8"?>
<pivotTableDefinition xmlns="http://schemas.openxmlformats.org/spreadsheetml/2006/main" name="Copy of Pivot Table 12" cacheId="0" dataCaption="" compact="0" compactData="0">
  <location ref="A1:B5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5"/>
  </rowFields>
  <dataFields>
    <dataField name="COUNTA of Gender" fld="5" subtotal="count" baseField="0"/>
  </dataFields>
</pivotTableDefinition>
</file>

<file path=xl/pivotTables/pivotTable17.xml><?xml version="1.0" encoding="utf-8"?>
<pivotTableDefinition xmlns="http://schemas.openxmlformats.org/spreadsheetml/2006/main" name="Copy of Pivot Table 12 2" cacheId="0" dataCaption="" compact="0" compactData="0">
  <location ref="D1:E7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axis="axisRow" dataField="1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6"/>
  </rowFields>
  <dataFields>
    <dataField name="COUNTA of Ethnicity" fld="6" subtotal="count" baseField="0"/>
  </dataFields>
</pivotTableDefinition>
</file>

<file path=xl/pivotTables/pivotTable18.xml><?xml version="1.0" encoding="utf-8"?>
<pivotTableDefinition xmlns="http://schemas.openxmlformats.org/spreadsheetml/2006/main" name="Copy of Pivot Table 12 3" cacheId="0" dataCaption="" compact="0" compactData="0">
  <location ref="G1:H6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3"/>
  </rowFields>
  <dataFields>
    <dataField name="COUNTA of Country" fld="13" subtotal="count" baseField="0"/>
  </dataFields>
</pivotTableDefinition>
</file>

<file path=xl/pivotTables/pivotTable19.xml><?xml version="1.0" encoding="utf-8"?>
<pivotTableDefinition xmlns="http://schemas.openxmlformats.org/spreadsheetml/2006/main" name="Copy of Pivot Table 12 4" cacheId="0" dataCaption="" compact="0" compactData="0">
  <location ref="J1:J2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dataFields>
    <dataField name="AVERAGE of Age" fld="7" subtotal="average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D1:E7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axis="axisRow" dataField="1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6"/>
  </rowFields>
  <dataFields>
    <dataField name="COUNTA of Ethnicity" fld="6" subtotal="count" baseField="0"/>
  </dataFields>
</pivotTableDefinition>
</file>

<file path=xl/pivotTables/pivotTable20.xml><?xml version="1.0" encoding="utf-8"?>
<pivotTableDefinition xmlns="http://schemas.openxmlformats.org/spreadsheetml/2006/main" name="Copy of Pivot Table 12 5" cacheId="0" dataCaption="" compact="0" compactData="0">
  <location ref="A11:B20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dataField="1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dataFields>
    <dataField name="COUNTA of Department" fld="3" subtotal="count" baseField="0"/>
  </dataFields>
</pivotTableDefinition>
</file>

<file path=xl/pivotTables/pivotTable21.xml><?xml version="1.0" encoding="utf-8"?>
<pivotTableDefinition xmlns="http://schemas.openxmlformats.org/spreadsheetml/2006/main" name="Copy of Pivot Table 12 6" cacheId="0" dataCaption="" compact="0" compactData="0">
  <location ref="D11:E20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dataFields>
    <dataField name="AVERAGE of Annual Salary" fld="10" subtotal="average" baseField="0"/>
  </dataFields>
</pivotTableDefinition>
</file>

<file path=xl/pivotTables/pivotTable22.xml><?xml version="1.0" encoding="utf-8"?>
<pivotTableDefinition xmlns="http://schemas.openxmlformats.org/spreadsheetml/2006/main" name="Copy of Pivot Table 12 7" cacheId="0" dataCaption="" compact="0" compactData="0">
  <location ref="G11:H20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dataFields>
    <dataField name="AVERAGE of Bonus %" fld="12" subtotal="average" baseField="0"/>
  </dataFields>
</pivotTableDefinition>
</file>

<file path=xl/pivotTables/pivotTable23.xml><?xml version="1.0" encoding="utf-8"?>
<pivotTableDefinition xmlns="http://schemas.openxmlformats.org/spreadsheetml/2006/main" name="Copy of Pivot Table 12 8" cacheId="0" dataCaption="" compact="0" compactData="0">
  <location ref="J11:K18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axis="axisRow" dataField="1" compact="0" numFmtId="164" outline="0" multipleItemSelectionAllowed="1" showAll="0" sortType="ascending">
      <items>
        <item x="3"/>
        <item x="0"/>
        <item x="2"/>
        <item x="4"/>
        <item x="1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1"/>
  </rowFields>
  <dataFields>
    <dataField name="COUNTA of Salary Range" fld="11" subtotal="count" baseField="0"/>
  </dataFields>
</pivotTableDefinition>
</file>

<file path=xl/pivotTables/pivotTable24.xml><?xml version="1.0" encoding="utf-8"?>
<pivotTableDefinition xmlns="http://schemas.openxmlformats.org/spreadsheetml/2006/main" name="Copy of Pivot Table 12 9" cacheId="0" dataCaption="" compact="0" compactData="0">
  <location ref="A23:B1016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"/>
  </rowFields>
  <dataFields>
    <dataField name="AVERAGE of Age" fld="7" subtotal="average" baseField="0"/>
  </dataFields>
</pivotTableDefinition>
</file>

<file path=xl/pivotTables/pivotTable25.xml><?xml version="1.0" encoding="utf-8"?>
<pivotTableDefinition xmlns="http://schemas.openxmlformats.org/spreadsheetml/2006/main" name="Copy of Pivot Table 12 10" cacheId="0" dataCaption="" compact="0" compactData="0">
  <location ref="D23:E38" firstHeaderRow="0" firstDataRow="1" firstDataCol="0"/>
  <pivotFields>
    <pivotField name="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13"/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4"/>
  </rowFields>
  <dataFields>
    <dataField name="COUNTA of EEID" fld="0" subtotal="count" baseField="0"/>
  </dataFields>
</pivotTableDefinition>
</file>

<file path=xl/pivotTables/pivotTable26.xml><?xml version="1.0" encoding="utf-8"?>
<pivotTableDefinition xmlns="http://schemas.openxmlformats.org/spreadsheetml/2006/main" name="Copy of Pivot Table 12 11" cacheId="0" dataCaption="" compact="0" compactData="0">
  <location ref="G23:L33" firstHeaderRow="0" firstDataRow="1" firstDataCol="1"/>
  <pivotFields>
    <pivotField name="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axis="axisCol" compact="0" outline="0" multipleItemSelectionAllowed="1" showAll="0" sortType="ascending">
      <items>
        <item x="3"/>
        <item x="1"/>
        <item x="0"/>
        <item x="2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colFields>
    <field x="8"/>
  </colFields>
  <dataFields>
    <dataField name="COUNTA of EEID" fld="0" subtotal="count" baseField="0"/>
  </dataFields>
</pivotTableDefinition>
</file>

<file path=xl/pivotTables/pivotTable27.xml><?xml version="1.0" encoding="utf-8"?>
<pivotTableDefinition xmlns="http://schemas.openxmlformats.org/spreadsheetml/2006/main" name="Copy of Pivot Table 12 12" cacheId="0" dataCaption="" compact="0" compactData="0">
  <location ref="L37:L38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dataFields>
    <dataField name="AVERAGE of Annual Salary" fld="10" subtotal="average" baseField="0"/>
  </dataFields>
</pivotTableDefinition>
</file>

<file path=xl/pivotTables/pivotTable28.xml><?xml version="1.0" encoding="utf-8"?>
<pivotTableDefinition xmlns="http://schemas.openxmlformats.org/spreadsheetml/2006/main" name="Copy of Pivot Table 12 13" cacheId="0" dataCaption="" compact="0" compactData="0">
  <location ref="M40:M41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dataFields>
    <dataField name="AVERAGE of Annual Salary" fld="10" subtotal="average" baseField="0"/>
  </dataFields>
</pivotTableDefinition>
</file>

<file path=xl/pivotTables/pivotTable29.xml><?xml version="1.0" encoding="utf-8"?>
<pivotTableDefinition xmlns="http://schemas.openxmlformats.org/spreadsheetml/2006/main" name="Copy of Pivot Table 12 14" cacheId="0" dataCaption="" compact="0" compactData="0">
  <location ref="D41:E76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axis="axisRow" dataField="1" compact="0" outline="0" multipleItemSelectionAllowed="1" showAll="0" sortType="ascending">
      <items>
        <item x="33"/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2"/>
  </rowFields>
  <dataFields>
    <dataField name="COUNTA of Job Title" fld="2" subtotal="count" baseField="0"/>
  </dataFields>
</pivotTableDefinition>
</file>

<file path=xl/pivotTables/pivotTable3.xml><?xml version="1.0" encoding="utf-8"?>
<pivotTableDefinition xmlns="http://schemas.openxmlformats.org/spreadsheetml/2006/main" name="Pivot Table 2 3" cacheId="0" dataCaption="" compact="0" compactData="0">
  <location ref="G1:H6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3"/>
  </rowFields>
  <dataFields>
    <dataField name="COUNTA of Country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2 4" cacheId="0" dataCaption="" compact="0" compactData="0">
  <location ref="J1:J2" firstHeaderRow="0" firstDataRow="0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dataFields>
    <dataField name="AVERAGE of Age" fld="7" subtotal="average" baseField="0"/>
  </dataFields>
</pivotTableDefinition>
</file>

<file path=xl/pivotTables/pivotTable5.xml><?xml version="1.0" encoding="utf-8"?>
<pivotTableDefinition xmlns="http://schemas.openxmlformats.org/spreadsheetml/2006/main" name="Pivot Table 2 5" cacheId="0" dataCaption="" compact="0" compactData="0">
  <location ref="A11:B20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dataField="1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dataFields>
    <dataField name="COUNTA of Department" fld="3" subtotal="count" baseField="0"/>
  </dataFields>
</pivotTableDefinition>
</file>

<file path=xl/pivotTables/pivotTable6.xml><?xml version="1.0" encoding="utf-8"?>
<pivotTableDefinition xmlns="http://schemas.openxmlformats.org/spreadsheetml/2006/main" name="Pivot Table 2 6" cacheId="0" dataCaption="" compact="0" compactData="0">
  <location ref="D11:E20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dataFields>
    <dataField name="AVERAGE of Annual Salary" fld="10" subtotal="average" baseField="0"/>
  </dataFields>
</pivotTableDefinition>
</file>

<file path=xl/pivotTables/pivotTable7.xml><?xml version="1.0" encoding="utf-8"?>
<pivotTableDefinition xmlns="http://schemas.openxmlformats.org/spreadsheetml/2006/main" name="Pivot Table 2 7" cacheId="0" dataCaption="" compact="0" compactData="0">
  <location ref="G11:H20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axis="axisRow" compact="0" outline="0" multipleItemSelectionAllowed="1" showAll="0" sortType="ascending">
      <items>
        <item x="7"/>
        <item x="3"/>
        <item x="5"/>
        <item x="1"/>
        <item x="4"/>
        <item x="0"/>
        <item x="6"/>
        <item x="2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dataFields>
    <dataField name="AVERAGE of Bonus %" fld="12" subtotal="average" baseField="0"/>
  </dataFields>
</pivotTableDefinition>
</file>

<file path=xl/pivotTables/pivotTable8.xml><?xml version="1.0" encoding="utf-8"?>
<pivotTableDefinition xmlns="http://schemas.openxmlformats.org/spreadsheetml/2006/main" name="Pivot Table 2 8" cacheId="0" dataCaption="" compact="0" compactData="0">
  <location ref="J11:K18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axis="axisRow" dataField="1" compact="0" numFmtId="164" outline="0" multipleItemSelectionAllowed="1" showAll="0" sortType="ascending">
      <items>
        <item x="3"/>
        <item x="0"/>
        <item x="2"/>
        <item x="4"/>
        <item x="1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1"/>
  </rowFields>
  <dataFields>
    <dataField name="COUNTA of Salary Range" fld="11" subtotal="count" baseField="0"/>
  </dataFields>
</pivotTableDefinition>
</file>

<file path=xl/pivotTables/pivotTable9.xml><?xml version="1.0" encoding="utf-8"?>
<pivotTableDefinition xmlns="http://schemas.openxmlformats.org/spreadsheetml/2006/main" name="Pivot Table 2 9" cacheId="0" dataCaption="" compact="0" compactData="0">
  <location ref="A23:B1016" firstHeaderRow="0" firstDataRow="1" firstDataCol="0"/>
  <pivotFields>
    <pivotField name="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Full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siness Uni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name="Annual Sala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name="Salary Rang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onus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xi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ber of Active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1"/>
  </rowFields>
  <dataFields>
    <dataField name="AVERAGE of Age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26.xml"/><Relationship Id="rId10" Type="http://schemas.openxmlformats.org/officeDocument/2006/relationships/pivotTable" Target="../pivotTables/pivotTable25.xml"/><Relationship Id="rId13" Type="http://schemas.openxmlformats.org/officeDocument/2006/relationships/pivotTable" Target="../pivotTables/pivotTable28.xml"/><Relationship Id="rId12" Type="http://schemas.openxmlformats.org/officeDocument/2006/relationships/pivotTable" Target="../pivotTables/pivotTable27.xml"/><Relationship Id="rId1" Type="http://schemas.openxmlformats.org/officeDocument/2006/relationships/pivotTable" Target="../pivotTables/pivotTable16.xml"/><Relationship Id="rId2" Type="http://schemas.openxmlformats.org/officeDocument/2006/relationships/pivotTable" Target="../pivotTables/pivotTable17.xml"/><Relationship Id="rId3" Type="http://schemas.openxmlformats.org/officeDocument/2006/relationships/pivotTable" Target="../pivotTables/pivotTable18.xml"/><Relationship Id="rId4" Type="http://schemas.openxmlformats.org/officeDocument/2006/relationships/pivotTable" Target="../pivotTables/pivotTable19.xml"/><Relationship Id="rId9" Type="http://schemas.openxmlformats.org/officeDocument/2006/relationships/pivotTable" Target="../pivotTables/pivotTable24.xml"/><Relationship Id="rId15" Type="http://schemas.openxmlformats.org/officeDocument/2006/relationships/drawing" Target="../drawings/drawing3.xml"/><Relationship Id="rId14" Type="http://schemas.openxmlformats.org/officeDocument/2006/relationships/pivotTable" Target="../pivotTables/pivotTable29.xml"/><Relationship Id="rId5" Type="http://schemas.openxmlformats.org/officeDocument/2006/relationships/pivotTable" Target="../pivotTables/pivotTable20.xml"/><Relationship Id="rId6" Type="http://schemas.openxmlformats.org/officeDocument/2006/relationships/pivotTable" Target="../pivotTables/pivotTable21.xml"/><Relationship Id="rId7" Type="http://schemas.openxmlformats.org/officeDocument/2006/relationships/pivotTable" Target="../pivotTables/pivotTable22.xml"/><Relationship Id="rId8" Type="http://schemas.openxmlformats.org/officeDocument/2006/relationships/pivotTable" Target="../pivotTables/pivotTable2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44"/>
    <col customWidth="1" min="2" max="2" width="13.67"/>
    <col customWidth="1" min="3" max="3" width="19.78"/>
    <col customWidth="1" min="4" max="4" width="20.11"/>
    <col customWidth="1" min="5" max="5" width="20.78"/>
    <col customWidth="1" min="6" max="6" width="13.33"/>
    <col customWidth="1" min="7" max="7" width="12.33"/>
    <col customWidth="1" min="8" max="9" width="15.33"/>
    <col customWidth="1" min="10" max="10" width="12.67"/>
    <col customWidth="1" min="11" max="12" width="16.33"/>
    <col customWidth="1" min="13" max="13" width="12.22"/>
    <col customWidth="1" min="14" max="14" width="11.56"/>
    <col customWidth="1" min="15" max="15" width="11.89"/>
    <col customWidth="1" min="16" max="16" width="15.67"/>
    <col customWidth="1" min="17" max="17" width="19.11"/>
    <col customWidth="1" min="18" max="28" width="6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2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>
        <v>55.0</v>
      </c>
      <c r="I2" s="1" t="str">
        <f t="shared" ref="I2:I1001" si="1">IF(H2:H1001&lt;45, "Adult", IF(H2:H1001&lt;60, "Middle Age", IF(H2:H1001&lt;70, "Old", "Very Old")))</f>
        <v>Middle Age</v>
      </c>
      <c r="J2" s="5">
        <v>42468.0</v>
      </c>
      <c r="K2" s="6">
        <v>141604.0</v>
      </c>
      <c r="L2" s="7" t="str">
        <f t="shared" ref="L2:L6" si="2">if(K2:K1001&lt;50000,"0-50",if(K2:K1001&lt;100001,"51-100",if(K2:K1001&lt;150001,"101-150",if(K2:K1001&lt;200001,"151-200",if(K2:K1001&lt;250001,"201-250","above 250")))))</f>
        <v>101-150</v>
      </c>
      <c r="M2" s="8">
        <v>0.15</v>
      </c>
      <c r="N2" s="1" t="s">
        <v>24</v>
      </c>
      <c r="O2" s="1" t="s">
        <v>25</v>
      </c>
      <c r="P2" s="9">
        <v>44485.0</v>
      </c>
      <c r="Q2" s="1">
        <f>If(isblank(P2:P1001),"",Datedif(J2:J1001,P2:P1001,"Y"))</f>
        <v>5</v>
      </c>
    </row>
    <row r="3">
      <c r="A3" s="1" t="s">
        <v>26</v>
      </c>
      <c r="B3" s="1" t="s">
        <v>27</v>
      </c>
      <c r="C3" s="1" t="s">
        <v>28</v>
      </c>
      <c r="D3" s="1" t="s">
        <v>20</v>
      </c>
      <c r="E3" s="1" t="s">
        <v>29</v>
      </c>
      <c r="F3" s="1" t="s">
        <v>30</v>
      </c>
      <c r="G3" s="1" t="s">
        <v>31</v>
      </c>
      <c r="H3" s="1">
        <v>59.0</v>
      </c>
      <c r="I3" s="1" t="str">
        <f t="shared" si="1"/>
        <v>Middle Age</v>
      </c>
      <c r="J3" s="5">
        <v>35763.0</v>
      </c>
      <c r="K3" s="6">
        <v>99975.0</v>
      </c>
      <c r="L3" s="7" t="str">
        <f t="shared" si="2"/>
        <v>51-100</v>
      </c>
      <c r="M3" s="8">
        <v>0.0</v>
      </c>
      <c r="N3" s="1" t="s">
        <v>32</v>
      </c>
      <c r="O3" s="1" t="s">
        <v>33</v>
      </c>
      <c r="P3" s="3"/>
      <c r="Q3" s="1" t="str">
        <f t="shared" ref="Q3:Q1022" si="3">IF(ISBLANK(P3:P1002), "", DATEDIF(J3:J1002, P3:P1002, "Y"))</f>
        <v/>
      </c>
    </row>
    <row r="4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22</v>
      </c>
      <c r="G4" s="1" t="s">
        <v>39</v>
      </c>
      <c r="H4" s="1">
        <v>50.0</v>
      </c>
      <c r="I4" s="1" t="str">
        <f t="shared" si="1"/>
        <v>Middle Age</v>
      </c>
      <c r="J4" s="5">
        <v>39016.0</v>
      </c>
      <c r="K4" s="6">
        <v>163099.0</v>
      </c>
      <c r="L4" s="7" t="str">
        <f t="shared" si="2"/>
        <v>151-200</v>
      </c>
      <c r="M4" s="8">
        <v>0.2</v>
      </c>
      <c r="N4" s="1" t="s">
        <v>24</v>
      </c>
      <c r="O4" s="1" t="s">
        <v>40</v>
      </c>
      <c r="P4" s="3"/>
      <c r="Q4" s="1" t="str">
        <f t="shared" si="3"/>
        <v/>
      </c>
    </row>
    <row r="5">
      <c r="A5" s="1" t="s">
        <v>41</v>
      </c>
      <c r="B5" s="1" t="s">
        <v>42</v>
      </c>
      <c r="C5" s="1" t="s">
        <v>43</v>
      </c>
      <c r="D5" s="1" t="s">
        <v>20</v>
      </c>
      <c r="E5" s="1" t="s">
        <v>29</v>
      </c>
      <c r="F5" s="1" t="s">
        <v>22</v>
      </c>
      <c r="G5" s="1" t="s">
        <v>39</v>
      </c>
      <c r="H5" s="1">
        <v>26.0</v>
      </c>
      <c r="I5" s="1" t="str">
        <f t="shared" si="1"/>
        <v>Adult</v>
      </c>
      <c r="J5" s="5">
        <v>43735.0</v>
      </c>
      <c r="K5" s="6">
        <v>84913.0</v>
      </c>
      <c r="L5" s="7" t="str">
        <f t="shared" si="2"/>
        <v>51-100</v>
      </c>
      <c r="M5" s="8">
        <v>0.07</v>
      </c>
      <c r="N5" s="1" t="s">
        <v>24</v>
      </c>
      <c r="O5" s="1" t="s">
        <v>40</v>
      </c>
      <c r="P5" s="3"/>
      <c r="Q5" s="1" t="str">
        <f t="shared" si="3"/>
        <v/>
      </c>
    </row>
    <row r="6">
      <c r="A6" s="1" t="s">
        <v>44</v>
      </c>
      <c r="B6" s="1" t="s">
        <v>45</v>
      </c>
      <c r="C6" s="1" t="s">
        <v>46</v>
      </c>
      <c r="D6" s="1" t="s">
        <v>37</v>
      </c>
      <c r="E6" s="1" t="s">
        <v>29</v>
      </c>
      <c r="F6" s="1" t="s">
        <v>30</v>
      </c>
      <c r="G6" s="1" t="s">
        <v>31</v>
      </c>
      <c r="H6" s="1">
        <v>55.0</v>
      </c>
      <c r="I6" s="1" t="str">
        <f t="shared" si="1"/>
        <v>Middle Age</v>
      </c>
      <c r="J6" s="5">
        <v>35023.0</v>
      </c>
      <c r="K6" s="6">
        <v>95409.0</v>
      </c>
      <c r="L6" s="7" t="str">
        <f t="shared" si="2"/>
        <v>51-100</v>
      </c>
      <c r="M6" s="8">
        <v>0.0</v>
      </c>
      <c r="N6" s="1" t="s">
        <v>24</v>
      </c>
      <c r="O6" s="1" t="s">
        <v>47</v>
      </c>
      <c r="P6" s="3"/>
      <c r="Q6" s="1" t="str">
        <f t="shared" si="3"/>
        <v/>
      </c>
    </row>
    <row r="7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30</v>
      </c>
      <c r="G7" s="1" t="s">
        <v>31</v>
      </c>
      <c r="H7" s="1">
        <v>57.0</v>
      </c>
      <c r="I7" s="1" t="str">
        <f t="shared" si="1"/>
        <v>Middle Age</v>
      </c>
      <c r="J7" s="5">
        <v>42759.0</v>
      </c>
      <c r="K7" s="6">
        <v>50994.0</v>
      </c>
      <c r="L7" s="7" t="str">
        <f>if(K2:K1006&lt;50000,"0-50",if(K2:K1006&lt;100001,"51-100",if(K2:K1006&lt;150001,"101-150",if(K2:K1006&lt;200001,"151-200",if(K2:K1006&lt;250001,"201-250","above 250")))))</f>
        <v>51-100</v>
      </c>
      <c r="M7" s="8">
        <v>0.0</v>
      </c>
      <c r="N7" s="1" t="s">
        <v>32</v>
      </c>
      <c r="O7" s="1" t="s">
        <v>33</v>
      </c>
      <c r="P7" s="3"/>
      <c r="Q7" s="1" t="str">
        <f t="shared" si="3"/>
        <v/>
      </c>
    </row>
    <row r="8">
      <c r="A8" s="1" t="s">
        <v>53</v>
      </c>
      <c r="B8" s="1" t="s">
        <v>54</v>
      </c>
      <c r="C8" s="1" t="s">
        <v>55</v>
      </c>
      <c r="D8" s="1" t="s">
        <v>20</v>
      </c>
      <c r="E8" s="1" t="s">
        <v>52</v>
      </c>
      <c r="F8" s="1" t="s">
        <v>22</v>
      </c>
      <c r="G8" s="1" t="s">
        <v>39</v>
      </c>
      <c r="H8" s="1">
        <v>27.0</v>
      </c>
      <c r="I8" s="1" t="str">
        <f t="shared" si="1"/>
        <v>Adult</v>
      </c>
      <c r="J8" s="5">
        <v>44013.0</v>
      </c>
      <c r="K8" s="6">
        <v>119746.0</v>
      </c>
      <c r="L8" s="7" t="str">
        <f t="shared" ref="L8:L1002" si="4">if(K8:K1007&lt;50000,"0-50",if(K8:K1007&lt;100001,"51-100",if(K8:K1007&lt;150001,"101-150",if(K8:K1007&lt;200001,"151-200",if(K8:K1007&lt;250001,"201-250","above 250")))))</f>
        <v>101-150</v>
      </c>
      <c r="M8" s="8">
        <v>0.1</v>
      </c>
      <c r="N8" s="1" t="s">
        <v>24</v>
      </c>
      <c r="O8" s="1" t="s">
        <v>47</v>
      </c>
      <c r="P8" s="3"/>
      <c r="Q8" s="1" t="str">
        <f t="shared" si="3"/>
        <v/>
      </c>
    </row>
    <row r="9">
      <c r="A9" s="1" t="s">
        <v>56</v>
      </c>
      <c r="B9" s="1" t="s">
        <v>57</v>
      </c>
      <c r="C9" s="1" t="s">
        <v>58</v>
      </c>
      <c r="D9" s="1" t="s">
        <v>37</v>
      </c>
      <c r="E9" s="1" t="s">
        <v>29</v>
      </c>
      <c r="F9" s="1" t="s">
        <v>30</v>
      </c>
      <c r="G9" s="1" t="s">
        <v>23</v>
      </c>
      <c r="H9" s="1">
        <v>25.0</v>
      </c>
      <c r="I9" s="1" t="str">
        <f t="shared" si="1"/>
        <v>Adult</v>
      </c>
      <c r="J9" s="5">
        <v>43967.0</v>
      </c>
      <c r="K9" s="6">
        <v>41336.0</v>
      </c>
      <c r="L9" s="7" t="str">
        <f t="shared" si="4"/>
        <v>0-50</v>
      </c>
      <c r="M9" s="8">
        <v>0.0</v>
      </c>
      <c r="N9" s="1" t="s">
        <v>24</v>
      </c>
      <c r="O9" s="1" t="s">
        <v>59</v>
      </c>
      <c r="P9" s="9">
        <v>44336.0</v>
      </c>
      <c r="Q9" s="1">
        <f t="shared" si="3"/>
        <v>1</v>
      </c>
    </row>
    <row r="10">
      <c r="A10" s="1" t="s">
        <v>60</v>
      </c>
      <c r="B10" s="1" t="s">
        <v>61</v>
      </c>
      <c r="C10" s="1" t="s">
        <v>55</v>
      </c>
      <c r="D10" s="1" t="s">
        <v>62</v>
      </c>
      <c r="E10" s="1" t="s">
        <v>29</v>
      </c>
      <c r="F10" s="1" t="s">
        <v>30</v>
      </c>
      <c r="G10" s="1" t="s">
        <v>39</v>
      </c>
      <c r="H10" s="1">
        <v>29.0</v>
      </c>
      <c r="I10" s="1" t="str">
        <f t="shared" si="1"/>
        <v>Adult</v>
      </c>
      <c r="J10" s="5">
        <v>43490.0</v>
      </c>
      <c r="K10" s="6">
        <v>113527.0</v>
      </c>
      <c r="L10" s="7" t="str">
        <f t="shared" si="4"/>
        <v>101-150</v>
      </c>
      <c r="M10" s="8">
        <v>0.06</v>
      </c>
      <c r="N10" s="1" t="s">
        <v>24</v>
      </c>
      <c r="O10" s="1" t="s">
        <v>63</v>
      </c>
      <c r="P10" s="3"/>
      <c r="Q10" s="1" t="str">
        <f t="shared" si="3"/>
        <v/>
      </c>
    </row>
    <row r="11">
      <c r="A11" s="1" t="s">
        <v>64</v>
      </c>
      <c r="B11" s="1" t="s">
        <v>65</v>
      </c>
      <c r="C11" s="1" t="s">
        <v>46</v>
      </c>
      <c r="D11" s="1" t="s">
        <v>37</v>
      </c>
      <c r="E11" s="1" t="s">
        <v>38</v>
      </c>
      <c r="F11" s="1" t="s">
        <v>22</v>
      </c>
      <c r="G11" s="1" t="s">
        <v>39</v>
      </c>
      <c r="H11" s="1">
        <v>34.0</v>
      </c>
      <c r="I11" s="1" t="str">
        <f t="shared" si="1"/>
        <v>Adult</v>
      </c>
      <c r="J11" s="5">
        <v>43264.0</v>
      </c>
      <c r="K11" s="6">
        <v>77203.0</v>
      </c>
      <c r="L11" s="7" t="str">
        <f t="shared" si="4"/>
        <v>51-100</v>
      </c>
      <c r="M11" s="8">
        <v>0.0</v>
      </c>
      <c r="N11" s="1" t="s">
        <v>24</v>
      </c>
      <c r="O11" s="1" t="s">
        <v>40</v>
      </c>
      <c r="P11" s="3"/>
      <c r="Q11" s="1" t="str">
        <f t="shared" si="3"/>
        <v/>
      </c>
    </row>
    <row r="12">
      <c r="A12" s="1" t="s">
        <v>66</v>
      </c>
      <c r="B12" s="1" t="s">
        <v>67</v>
      </c>
      <c r="C12" s="1" t="s">
        <v>19</v>
      </c>
      <c r="D12" s="1" t="s">
        <v>68</v>
      </c>
      <c r="E12" s="1" t="s">
        <v>29</v>
      </c>
      <c r="F12" s="1" t="s">
        <v>22</v>
      </c>
      <c r="H12" s="1">
        <v>36.0</v>
      </c>
      <c r="I12" s="1" t="str">
        <f t="shared" si="1"/>
        <v>Adult</v>
      </c>
      <c r="J12" s="5">
        <v>39855.0</v>
      </c>
      <c r="K12" s="6">
        <v>157333.0</v>
      </c>
      <c r="L12" s="7" t="str">
        <f t="shared" si="4"/>
        <v>151-200</v>
      </c>
      <c r="M12" s="8">
        <v>0.15</v>
      </c>
      <c r="N12" s="1" t="s">
        <v>24</v>
      </c>
      <c r="O12" s="1" t="s">
        <v>59</v>
      </c>
      <c r="P12" s="3"/>
      <c r="Q12" s="1" t="str">
        <f t="shared" si="3"/>
        <v/>
      </c>
    </row>
    <row r="13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38</v>
      </c>
      <c r="F13" s="1" t="s">
        <v>22</v>
      </c>
      <c r="G13" s="1" t="s">
        <v>39</v>
      </c>
      <c r="H13" s="1">
        <v>27.0</v>
      </c>
      <c r="I13" s="1" t="str">
        <f t="shared" si="1"/>
        <v>Adult</v>
      </c>
      <c r="J13" s="5">
        <v>44490.0</v>
      </c>
      <c r="K13" s="6">
        <v>109851.0</v>
      </c>
      <c r="L13" s="7" t="str">
        <f t="shared" si="4"/>
        <v>101-150</v>
      </c>
      <c r="M13" s="8">
        <v>0.0</v>
      </c>
      <c r="N13" s="1" t="s">
        <v>24</v>
      </c>
      <c r="O13" s="1" t="s">
        <v>25</v>
      </c>
      <c r="P13" s="3"/>
      <c r="Q13" s="1" t="str">
        <f t="shared" si="3"/>
        <v/>
      </c>
    </row>
    <row r="14">
      <c r="A14" s="1" t="s">
        <v>73</v>
      </c>
      <c r="B14" s="1" t="s">
        <v>74</v>
      </c>
      <c r="C14" s="1" t="s">
        <v>55</v>
      </c>
      <c r="D14" s="1" t="s">
        <v>68</v>
      </c>
      <c r="E14" s="1" t="s">
        <v>29</v>
      </c>
      <c r="F14" s="1" t="s">
        <v>30</v>
      </c>
      <c r="G14" s="1" t="s">
        <v>39</v>
      </c>
      <c r="H14" s="1">
        <v>59.0</v>
      </c>
      <c r="I14" s="1" t="str">
        <f t="shared" si="1"/>
        <v>Middle Age</v>
      </c>
      <c r="J14" s="5">
        <v>36233.0</v>
      </c>
      <c r="K14" s="6">
        <v>105086.0</v>
      </c>
      <c r="L14" s="7" t="str">
        <f t="shared" si="4"/>
        <v>101-150</v>
      </c>
      <c r="M14" s="8">
        <v>0.09</v>
      </c>
      <c r="N14" s="1" t="s">
        <v>24</v>
      </c>
      <c r="O14" s="1" t="s">
        <v>63</v>
      </c>
      <c r="P14" s="3"/>
      <c r="Q14" s="1" t="str">
        <f t="shared" si="3"/>
        <v/>
      </c>
    </row>
    <row r="15">
      <c r="A15" s="1" t="s">
        <v>75</v>
      </c>
      <c r="B15" s="1" t="s">
        <v>76</v>
      </c>
      <c r="C15" s="1" t="s">
        <v>19</v>
      </c>
      <c r="D15" s="1" t="s">
        <v>37</v>
      </c>
      <c r="E15" s="1" t="s">
        <v>21</v>
      </c>
      <c r="F15" s="1" t="s">
        <v>22</v>
      </c>
      <c r="G15" s="1" t="s">
        <v>31</v>
      </c>
      <c r="H15" s="1">
        <v>51.0</v>
      </c>
      <c r="I15" s="1" t="str">
        <f t="shared" si="1"/>
        <v>Middle Age</v>
      </c>
      <c r="J15" s="5">
        <v>44357.0</v>
      </c>
      <c r="K15" s="6">
        <v>146742.0</v>
      </c>
      <c r="L15" s="7" t="str">
        <f t="shared" si="4"/>
        <v>101-150</v>
      </c>
      <c r="M15" s="8">
        <v>0.1</v>
      </c>
      <c r="N15" s="1" t="s">
        <v>32</v>
      </c>
      <c r="O15" s="1" t="s">
        <v>77</v>
      </c>
      <c r="P15" s="3"/>
      <c r="Q15" s="1" t="str">
        <f t="shared" si="3"/>
        <v/>
      </c>
    </row>
    <row r="16">
      <c r="A16" s="1" t="s">
        <v>78</v>
      </c>
      <c r="B16" s="1" t="s">
        <v>79</v>
      </c>
      <c r="C16" s="1" t="s">
        <v>46</v>
      </c>
      <c r="D16" s="1" t="s">
        <v>62</v>
      </c>
      <c r="E16" s="1" t="s">
        <v>38</v>
      </c>
      <c r="F16" s="1" t="s">
        <v>30</v>
      </c>
      <c r="G16" s="1" t="s">
        <v>31</v>
      </c>
      <c r="H16" s="1">
        <v>31.0</v>
      </c>
      <c r="I16" s="1" t="str">
        <f t="shared" si="1"/>
        <v>Adult</v>
      </c>
      <c r="J16" s="5">
        <v>43043.0</v>
      </c>
      <c r="K16" s="6">
        <v>97078.0</v>
      </c>
      <c r="L16" s="7" t="str">
        <f t="shared" si="4"/>
        <v>51-100</v>
      </c>
      <c r="M16" s="8">
        <v>0.0</v>
      </c>
      <c r="N16" s="1" t="s">
        <v>24</v>
      </c>
      <c r="O16" s="1" t="s">
        <v>63</v>
      </c>
      <c r="P16" s="9">
        <v>43899.0</v>
      </c>
      <c r="Q16" s="1">
        <f t="shared" si="3"/>
        <v>2</v>
      </c>
    </row>
    <row r="17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21</v>
      </c>
      <c r="F17" s="1" t="s">
        <v>22</v>
      </c>
      <c r="G17" s="1" t="s">
        <v>31</v>
      </c>
      <c r="H17" s="1">
        <v>41.0</v>
      </c>
      <c r="I17" s="1" t="str">
        <f t="shared" si="1"/>
        <v>Adult</v>
      </c>
      <c r="J17" s="5">
        <v>41346.0</v>
      </c>
      <c r="K17" s="6">
        <v>249270.0</v>
      </c>
      <c r="L17" s="7" t="str">
        <f t="shared" si="4"/>
        <v>201-250</v>
      </c>
      <c r="M17" s="8">
        <v>0.3</v>
      </c>
      <c r="N17" s="1" t="s">
        <v>24</v>
      </c>
      <c r="O17" s="1" t="s">
        <v>25</v>
      </c>
      <c r="P17" s="3"/>
      <c r="Q17" s="1" t="str">
        <f t="shared" si="3"/>
        <v/>
      </c>
    </row>
    <row r="18">
      <c r="A18" s="1" t="s">
        <v>84</v>
      </c>
      <c r="B18" s="1" t="s">
        <v>85</v>
      </c>
      <c r="C18" s="1" t="s">
        <v>36</v>
      </c>
      <c r="D18" s="1" t="s">
        <v>37</v>
      </c>
      <c r="E18" s="1" t="s">
        <v>21</v>
      </c>
      <c r="F18" s="1" t="s">
        <v>22</v>
      </c>
      <c r="G18" s="1" t="s">
        <v>23</v>
      </c>
      <c r="H18" s="1">
        <v>65.0</v>
      </c>
      <c r="I18" s="1" t="str">
        <f t="shared" si="1"/>
        <v>Old</v>
      </c>
      <c r="J18" s="5">
        <v>37319.0</v>
      </c>
      <c r="K18" s="6">
        <v>175837.0</v>
      </c>
      <c r="L18" s="7" t="str">
        <f t="shared" si="4"/>
        <v>151-200</v>
      </c>
      <c r="M18" s="8">
        <v>0.2</v>
      </c>
      <c r="N18" s="1" t="s">
        <v>24</v>
      </c>
      <c r="O18" s="1" t="s">
        <v>47</v>
      </c>
      <c r="P18" s="3"/>
      <c r="Q18" s="1" t="str">
        <f t="shared" si="3"/>
        <v/>
      </c>
    </row>
    <row r="19">
      <c r="A19" s="1" t="s">
        <v>86</v>
      </c>
      <c r="B19" s="1" t="s">
        <v>87</v>
      </c>
      <c r="C19" s="1" t="s">
        <v>19</v>
      </c>
      <c r="D19" s="1" t="s">
        <v>83</v>
      </c>
      <c r="E19" s="1" t="s">
        <v>38</v>
      </c>
      <c r="F19" s="1" t="s">
        <v>22</v>
      </c>
      <c r="G19" s="1" t="s">
        <v>88</v>
      </c>
      <c r="H19" s="1">
        <v>64.0</v>
      </c>
      <c r="I19" s="1" t="str">
        <f t="shared" si="1"/>
        <v>Old</v>
      </c>
      <c r="J19" s="5">
        <v>37956.0</v>
      </c>
      <c r="K19" s="6">
        <v>154828.0</v>
      </c>
      <c r="L19" s="7" t="str">
        <f t="shared" si="4"/>
        <v>151-200</v>
      </c>
      <c r="M19" s="8">
        <v>0.13</v>
      </c>
      <c r="N19" s="1" t="s">
        <v>24</v>
      </c>
      <c r="O19" s="1" t="s">
        <v>25</v>
      </c>
      <c r="P19" s="3"/>
      <c r="Q19" s="1" t="str">
        <f t="shared" si="3"/>
        <v/>
      </c>
    </row>
    <row r="20">
      <c r="A20" s="1" t="s">
        <v>89</v>
      </c>
      <c r="B20" s="1" t="s">
        <v>90</v>
      </c>
      <c r="C20" s="1" t="s">
        <v>36</v>
      </c>
      <c r="D20" s="1" t="s">
        <v>20</v>
      </c>
      <c r="E20" s="1" t="s">
        <v>52</v>
      </c>
      <c r="F20" s="1" t="s">
        <v>30</v>
      </c>
      <c r="G20" s="1" t="s">
        <v>39</v>
      </c>
      <c r="H20" s="1">
        <v>64.0</v>
      </c>
      <c r="I20" s="1" t="str">
        <f t="shared" si="1"/>
        <v>Old</v>
      </c>
      <c r="J20" s="5">
        <v>41581.0</v>
      </c>
      <c r="K20" s="6">
        <v>186503.0</v>
      </c>
      <c r="L20" s="7" t="str">
        <f t="shared" si="4"/>
        <v>151-200</v>
      </c>
      <c r="M20" s="8">
        <v>0.24</v>
      </c>
      <c r="N20" s="1" t="s">
        <v>24</v>
      </c>
      <c r="O20" s="1" t="s">
        <v>91</v>
      </c>
      <c r="P20" s="3"/>
      <c r="Q20" s="1" t="str">
        <f t="shared" si="3"/>
        <v/>
      </c>
    </row>
    <row r="21" ht="15.75" customHeight="1">
      <c r="A21" s="1" t="s">
        <v>92</v>
      </c>
      <c r="B21" s="1" t="s">
        <v>93</v>
      </c>
      <c r="C21" s="1" t="s">
        <v>36</v>
      </c>
      <c r="D21" s="1" t="s">
        <v>51</v>
      </c>
      <c r="E21" s="1" t="s">
        <v>21</v>
      </c>
      <c r="F21" s="1" t="s">
        <v>30</v>
      </c>
      <c r="G21" s="1" t="s">
        <v>31</v>
      </c>
      <c r="H21" s="1">
        <v>45.0</v>
      </c>
      <c r="I21" s="1" t="str">
        <f t="shared" si="1"/>
        <v>Middle Age</v>
      </c>
      <c r="J21" s="5">
        <v>37446.0</v>
      </c>
      <c r="K21" s="6">
        <v>166331.0</v>
      </c>
      <c r="L21" s="7" t="str">
        <f t="shared" si="4"/>
        <v>151-200</v>
      </c>
      <c r="M21" s="8">
        <v>0.18</v>
      </c>
      <c r="N21" s="1" t="s">
        <v>32</v>
      </c>
      <c r="O21" s="1" t="s">
        <v>33</v>
      </c>
      <c r="P21" s="3"/>
      <c r="Q21" s="1" t="str">
        <f t="shared" si="3"/>
        <v/>
      </c>
    </row>
    <row r="22" ht="15.75" customHeight="1">
      <c r="A22" s="1" t="s">
        <v>94</v>
      </c>
      <c r="B22" s="1" t="s">
        <v>95</v>
      </c>
      <c r="C22" s="1" t="s">
        <v>19</v>
      </c>
      <c r="D22" s="1" t="s">
        <v>20</v>
      </c>
      <c r="E22" s="1" t="s">
        <v>29</v>
      </c>
      <c r="F22" s="1" t="s">
        <v>30</v>
      </c>
      <c r="G22" s="1" t="s">
        <v>88</v>
      </c>
      <c r="H22" s="1">
        <v>56.0</v>
      </c>
      <c r="I22" s="1" t="str">
        <f t="shared" si="1"/>
        <v>Middle Age</v>
      </c>
      <c r="J22" s="5">
        <v>40917.0</v>
      </c>
      <c r="K22" s="6">
        <v>146140.0</v>
      </c>
      <c r="L22" s="7" t="str">
        <f t="shared" si="4"/>
        <v>101-150</v>
      </c>
      <c r="M22" s="8">
        <v>0.1</v>
      </c>
      <c r="N22" s="1" t="s">
        <v>96</v>
      </c>
      <c r="O22" s="1" t="s">
        <v>97</v>
      </c>
      <c r="P22" s="3"/>
      <c r="Q22" s="1" t="str">
        <f t="shared" si="3"/>
        <v/>
      </c>
    </row>
    <row r="23" ht="15.75" customHeight="1">
      <c r="A23" s="1" t="s">
        <v>98</v>
      </c>
      <c r="B23" s="1" t="s">
        <v>99</v>
      </c>
      <c r="C23" s="1" t="s">
        <v>36</v>
      </c>
      <c r="D23" s="1" t="s">
        <v>51</v>
      </c>
      <c r="E23" s="1" t="s">
        <v>29</v>
      </c>
      <c r="F23" s="1" t="s">
        <v>22</v>
      </c>
      <c r="G23" s="1" t="s">
        <v>88</v>
      </c>
      <c r="H23" s="1">
        <v>36.0</v>
      </c>
      <c r="I23" s="1" t="str">
        <f t="shared" si="1"/>
        <v>Adult</v>
      </c>
      <c r="J23" s="5">
        <v>44288.0</v>
      </c>
      <c r="K23" s="6">
        <v>151703.0</v>
      </c>
      <c r="L23" s="7" t="str">
        <f t="shared" si="4"/>
        <v>151-200</v>
      </c>
      <c r="M23" s="8">
        <v>0.21</v>
      </c>
      <c r="N23" s="1" t="s">
        <v>24</v>
      </c>
      <c r="O23" s="1" t="s">
        <v>59</v>
      </c>
      <c r="P23" s="3"/>
      <c r="Q23" s="1" t="str">
        <f t="shared" si="3"/>
        <v/>
      </c>
    </row>
    <row r="24" ht="15.75" customHeight="1">
      <c r="A24" s="1" t="s">
        <v>100</v>
      </c>
      <c r="B24" s="1" t="s">
        <v>101</v>
      </c>
      <c r="C24" s="1" t="s">
        <v>36</v>
      </c>
      <c r="D24" s="1" t="s">
        <v>20</v>
      </c>
      <c r="E24" s="1" t="s">
        <v>21</v>
      </c>
      <c r="F24" s="1" t="s">
        <v>30</v>
      </c>
      <c r="G24" s="1" t="s">
        <v>88</v>
      </c>
      <c r="H24" s="1">
        <v>59.0</v>
      </c>
      <c r="I24" s="1" t="str">
        <f t="shared" si="1"/>
        <v>Middle Age</v>
      </c>
      <c r="J24" s="5">
        <v>37400.0</v>
      </c>
      <c r="K24" s="6">
        <v>172787.0</v>
      </c>
      <c r="L24" s="7" t="str">
        <f t="shared" si="4"/>
        <v>151-200</v>
      </c>
      <c r="M24" s="8">
        <v>0.28</v>
      </c>
      <c r="N24" s="1" t="s">
        <v>96</v>
      </c>
      <c r="O24" s="1" t="s">
        <v>102</v>
      </c>
      <c r="P24" s="3"/>
      <c r="Q24" s="1" t="str">
        <f t="shared" si="3"/>
        <v/>
      </c>
    </row>
    <row r="25" ht="15.75" customHeight="1">
      <c r="A25" s="1" t="s">
        <v>103</v>
      </c>
      <c r="B25" s="1" t="s">
        <v>104</v>
      </c>
      <c r="C25" s="1" t="s">
        <v>58</v>
      </c>
      <c r="D25" s="1" t="s">
        <v>51</v>
      </c>
      <c r="E25" s="1" t="s">
        <v>38</v>
      </c>
      <c r="F25" s="1" t="s">
        <v>30</v>
      </c>
      <c r="G25" s="1" t="s">
        <v>39</v>
      </c>
      <c r="H25" s="1">
        <v>37.0</v>
      </c>
      <c r="I25" s="1" t="str">
        <f t="shared" si="1"/>
        <v>Adult</v>
      </c>
      <c r="J25" s="5">
        <v>43713.0</v>
      </c>
      <c r="K25" s="6">
        <v>49998.0</v>
      </c>
      <c r="L25" s="7" t="str">
        <f t="shared" si="4"/>
        <v>0-50</v>
      </c>
      <c r="M25" s="8">
        <v>0.0</v>
      </c>
      <c r="N25" s="1" t="s">
        <v>24</v>
      </c>
      <c r="O25" s="1" t="s">
        <v>25</v>
      </c>
      <c r="P25" s="3"/>
      <c r="Q25" s="1" t="str">
        <f t="shared" si="3"/>
        <v/>
      </c>
    </row>
    <row r="26" ht="15.75" customHeight="1">
      <c r="A26" s="1" t="s">
        <v>105</v>
      </c>
      <c r="B26" s="1" t="s">
        <v>106</v>
      </c>
      <c r="C26" s="1" t="s">
        <v>82</v>
      </c>
      <c r="D26" s="1" t="s">
        <v>51</v>
      </c>
      <c r="E26" s="1" t="s">
        <v>38</v>
      </c>
      <c r="F26" s="1" t="s">
        <v>30</v>
      </c>
      <c r="G26" s="1" t="s">
        <v>31</v>
      </c>
      <c r="H26" s="1">
        <v>44.0</v>
      </c>
      <c r="I26" s="1" t="str">
        <f t="shared" si="1"/>
        <v>Adult</v>
      </c>
      <c r="J26" s="5">
        <v>41700.0</v>
      </c>
      <c r="K26" s="6">
        <v>207172.0</v>
      </c>
      <c r="L26" s="7" t="str">
        <f t="shared" si="4"/>
        <v>201-250</v>
      </c>
      <c r="M26" s="8">
        <v>0.31</v>
      </c>
      <c r="N26" s="1" t="s">
        <v>32</v>
      </c>
      <c r="O26" s="1" t="s">
        <v>33</v>
      </c>
      <c r="P26" s="3"/>
      <c r="Q26" s="1" t="str">
        <f t="shared" si="3"/>
        <v/>
      </c>
    </row>
    <row r="27" ht="15.75" customHeight="1">
      <c r="A27" s="1" t="s">
        <v>107</v>
      </c>
      <c r="B27" s="1" t="s">
        <v>108</v>
      </c>
      <c r="C27" s="1" t="s">
        <v>36</v>
      </c>
      <c r="D27" s="1" t="s">
        <v>68</v>
      </c>
      <c r="E27" s="1" t="s">
        <v>38</v>
      </c>
      <c r="F27" s="1" t="s">
        <v>30</v>
      </c>
      <c r="G27" s="1" t="s">
        <v>23</v>
      </c>
      <c r="H27" s="1">
        <v>41.0</v>
      </c>
      <c r="I27" s="1" t="str">
        <f t="shared" si="1"/>
        <v>Adult</v>
      </c>
      <c r="J27" s="5">
        <v>42111.0</v>
      </c>
      <c r="K27" s="6">
        <v>152239.0</v>
      </c>
      <c r="L27" s="7" t="str">
        <f t="shared" si="4"/>
        <v>151-200</v>
      </c>
      <c r="M27" s="8">
        <v>0.23</v>
      </c>
      <c r="N27" s="1" t="s">
        <v>24</v>
      </c>
      <c r="O27" s="1" t="s">
        <v>91</v>
      </c>
      <c r="P27" s="3"/>
      <c r="Q27" s="1" t="str">
        <f t="shared" si="3"/>
        <v/>
      </c>
    </row>
    <row r="28" ht="15.75" customHeight="1">
      <c r="A28" s="1" t="s">
        <v>109</v>
      </c>
      <c r="B28" s="1" t="s">
        <v>110</v>
      </c>
      <c r="C28" s="1" t="s">
        <v>111</v>
      </c>
      <c r="D28" s="1" t="s">
        <v>72</v>
      </c>
      <c r="E28" s="1" t="s">
        <v>52</v>
      </c>
      <c r="F28" s="1" t="s">
        <v>22</v>
      </c>
      <c r="G28" s="1" t="s">
        <v>88</v>
      </c>
      <c r="H28" s="1">
        <v>56.0</v>
      </c>
      <c r="I28" s="1" t="str">
        <f t="shared" si="1"/>
        <v>Middle Age</v>
      </c>
      <c r="J28" s="5">
        <v>38388.0</v>
      </c>
      <c r="K28" s="6">
        <v>98581.0</v>
      </c>
      <c r="L28" s="7" t="str">
        <f t="shared" si="4"/>
        <v>51-100</v>
      </c>
      <c r="M28" s="8">
        <v>0.0</v>
      </c>
      <c r="N28" s="1" t="s">
        <v>96</v>
      </c>
      <c r="O28" s="1" t="s">
        <v>102</v>
      </c>
      <c r="P28" s="3"/>
      <c r="Q28" s="1" t="str">
        <f t="shared" si="3"/>
        <v/>
      </c>
    </row>
    <row r="29" ht="15.75" customHeight="1">
      <c r="A29" s="1" t="s">
        <v>112</v>
      </c>
      <c r="B29" s="1" t="s">
        <v>113</v>
      </c>
      <c r="C29" s="1" t="s">
        <v>82</v>
      </c>
      <c r="D29" s="1" t="s">
        <v>72</v>
      </c>
      <c r="E29" s="1" t="s">
        <v>38</v>
      </c>
      <c r="F29" s="1" t="s">
        <v>30</v>
      </c>
      <c r="G29" s="1" t="s">
        <v>31</v>
      </c>
      <c r="H29" s="1">
        <v>43.0</v>
      </c>
      <c r="I29" s="1" t="str">
        <f t="shared" si="1"/>
        <v>Adult</v>
      </c>
      <c r="J29" s="5">
        <v>38145.0</v>
      </c>
      <c r="K29" s="6">
        <v>246231.0</v>
      </c>
      <c r="L29" s="7" t="str">
        <f t="shared" si="4"/>
        <v>201-250</v>
      </c>
      <c r="M29" s="8">
        <v>0.31</v>
      </c>
      <c r="N29" s="1" t="s">
        <v>24</v>
      </c>
      <c r="O29" s="1" t="s">
        <v>25</v>
      </c>
      <c r="P29" s="3"/>
      <c r="Q29" s="1" t="str">
        <f t="shared" si="3"/>
        <v/>
      </c>
    </row>
    <row r="30" ht="15.75" customHeight="1">
      <c r="A30" s="1" t="s">
        <v>114</v>
      </c>
      <c r="B30" s="1" t="s">
        <v>115</v>
      </c>
      <c r="C30" s="1" t="s">
        <v>116</v>
      </c>
      <c r="D30" s="1" t="s">
        <v>72</v>
      </c>
      <c r="E30" s="1" t="s">
        <v>38</v>
      </c>
      <c r="F30" s="1" t="s">
        <v>30</v>
      </c>
      <c r="G30" s="1" t="s">
        <v>31</v>
      </c>
      <c r="H30" s="1">
        <v>64.0</v>
      </c>
      <c r="I30" s="1" t="str">
        <f t="shared" si="1"/>
        <v>Old</v>
      </c>
      <c r="J30" s="5">
        <v>35403.0</v>
      </c>
      <c r="K30" s="6">
        <v>99354.0</v>
      </c>
      <c r="L30" s="7" t="str">
        <f t="shared" si="4"/>
        <v>51-100</v>
      </c>
      <c r="M30" s="8">
        <v>0.12</v>
      </c>
      <c r="N30" s="1" t="s">
        <v>32</v>
      </c>
      <c r="O30" s="1" t="s">
        <v>117</v>
      </c>
      <c r="P30" s="3"/>
      <c r="Q30" s="1" t="str">
        <f t="shared" si="3"/>
        <v/>
      </c>
    </row>
    <row r="31" ht="15.75" customHeight="1">
      <c r="A31" s="1" t="s">
        <v>118</v>
      </c>
      <c r="B31" s="1" t="s">
        <v>119</v>
      </c>
      <c r="C31" s="1" t="s">
        <v>82</v>
      </c>
      <c r="D31" s="1" t="s">
        <v>20</v>
      </c>
      <c r="E31" s="1" t="s">
        <v>52</v>
      </c>
      <c r="F31" s="1" t="s">
        <v>30</v>
      </c>
      <c r="G31" s="1" t="s">
        <v>31</v>
      </c>
      <c r="H31" s="1">
        <v>63.0</v>
      </c>
      <c r="I31" s="1" t="str">
        <f t="shared" si="1"/>
        <v>Old</v>
      </c>
      <c r="J31" s="5">
        <v>41040.0</v>
      </c>
      <c r="K31" s="6">
        <v>231141.0</v>
      </c>
      <c r="L31" s="7" t="str">
        <f t="shared" si="4"/>
        <v>201-250</v>
      </c>
      <c r="M31" s="8">
        <v>0.34</v>
      </c>
      <c r="N31" s="1" t="s">
        <v>32</v>
      </c>
      <c r="O31" s="1" t="s">
        <v>117</v>
      </c>
      <c r="P31" s="3"/>
      <c r="Q31" s="1" t="str">
        <f t="shared" si="3"/>
        <v/>
      </c>
    </row>
    <row r="32" ht="15.75" customHeight="1">
      <c r="A32" s="1" t="s">
        <v>120</v>
      </c>
      <c r="B32" s="1" t="s">
        <v>121</v>
      </c>
      <c r="C32" s="1" t="s">
        <v>122</v>
      </c>
      <c r="D32" s="1" t="s">
        <v>20</v>
      </c>
      <c r="E32" s="1" t="s">
        <v>21</v>
      </c>
      <c r="F32" s="1" t="s">
        <v>30</v>
      </c>
      <c r="G32" s="1" t="s">
        <v>31</v>
      </c>
      <c r="H32" s="1">
        <v>28.0</v>
      </c>
      <c r="I32" s="1" t="str">
        <f t="shared" si="1"/>
        <v>Adult</v>
      </c>
      <c r="J32" s="5">
        <v>42911.0</v>
      </c>
      <c r="K32" s="6">
        <v>54775.0</v>
      </c>
      <c r="L32" s="7" t="str">
        <f t="shared" si="4"/>
        <v>51-100</v>
      </c>
      <c r="M32" s="8">
        <v>0.0</v>
      </c>
      <c r="N32" s="1" t="s">
        <v>24</v>
      </c>
      <c r="O32" s="1" t="s">
        <v>91</v>
      </c>
      <c r="P32" s="3"/>
      <c r="Q32" s="1" t="str">
        <f t="shared" si="3"/>
        <v/>
      </c>
    </row>
    <row r="33" ht="15.75" customHeight="1">
      <c r="A33" s="1" t="s">
        <v>123</v>
      </c>
      <c r="B33" s="1" t="s">
        <v>124</v>
      </c>
      <c r="C33" s="1" t="s">
        <v>58</v>
      </c>
      <c r="D33" s="1" t="s">
        <v>37</v>
      </c>
      <c r="E33" s="1" t="s">
        <v>29</v>
      </c>
      <c r="F33" s="1" t="s">
        <v>30</v>
      </c>
      <c r="G33" s="1" t="s">
        <v>88</v>
      </c>
      <c r="H33" s="1">
        <v>65.0</v>
      </c>
      <c r="I33" s="1" t="str">
        <f t="shared" si="1"/>
        <v>Old</v>
      </c>
      <c r="J33" s="5">
        <v>38123.0</v>
      </c>
      <c r="K33" s="6">
        <v>55499.0</v>
      </c>
      <c r="L33" s="7" t="str">
        <f t="shared" si="4"/>
        <v>51-100</v>
      </c>
      <c r="M33" s="8">
        <v>0.0</v>
      </c>
      <c r="N33" s="1" t="s">
        <v>96</v>
      </c>
      <c r="O33" s="1" t="s">
        <v>97</v>
      </c>
      <c r="P33" s="3"/>
      <c r="Q33" s="1" t="str">
        <f t="shared" si="3"/>
        <v/>
      </c>
    </row>
    <row r="34" ht="15.75" customHeight="1">
      <c r="A34" s="1" t="s">
        <v>125</v>
      </c>
      <c r="B34" s="1" t="s">
        <v>126</v>
      </c>
      <c r="C34" s="1" t="s">
        <v>127</v>
      </c>
      <c r="D34" s="1" t="s">
        <v>51</v>
      </c>
      <c r="E34" s="1" t="s">
        <v>21</v>
      </c>
      <c r="F34" s="1" t="s">
        <v>30</v>
      </c>
      <c r="G34" s="1" t="s">
        <v>39</v>
      </c>
      <c r="H34" s="1">
        <v>61.0</v>
      </c>
      <c r="I34" s="1" t="str">
        <f t="shared" si="1"/>
        <v>Old</v>
      </c>
      <c r="J34" s="5">
        <v>39640.0</v>
      </c>
      <c r="K34" s="6">
        <v>66521.0</v>
      </c>
      <c r="L34" s="7" t="str">
        <f t="shared" si="4"/>
        <v>51-100</v>
      </c>
      <c r="M34" s="8">
        <v>0.0</v>
      </c>
      <c r="N34" s="1" t="s">
        <v>24</v>
      </c>
      <c r="O34" s="1" t="s">
        <v>25</v>
      </c>
      <c r="P34" s="3"/>
      <c r="Q34" s="1" t="str">
        <f t="shared" si="3"/>
        <v/>
      </c>
    </row>
    <row r="35" ht="15.75" customHeight="1">
      <c r="A35" s="1" t="s">
        <v>128</v>
      </c>
      <c r="B35" s="1" t="s">
        <v>129</v>
      </c>
      <c r="C35" s="1" t="s">
        <v>50</v>
      </c>
      <c r="D35" s="1" t="s">
        <v>51</v>
      </c>
      <c r="E35" s="1" t="s">
        <v>38</v>
      </c>
      <c r="F35" s="1" t="s">
        <v>30</v>
      </c>
      <c r="G35" s="1" t="s">
        <v>31</v>
      </c>
      <c r="H35" s="1">
        <v>30.0</v>
      </c>
      <c r="I35" s="1" t="str">
        <f t="shared" si="1"/>
        <v>Adult</v>
      </c>
      <c r="J35" s="5">
        <v>42642.0</v>
      </c>
      <c r="K35" s="6">
        <v>59100.0</v>
      </c>
      <c r="L35" s="7" t="str">
        <f t="shared" si="4"/>
        <v>51-100</v>
      </c>
      <c r="M35" s="8">
        <v>0.0</v>
      </c>
      <c r="N35" s="1" t="s">
        <v>32</v>
      </c>
      <c r="O35" s="1" t="s">
        <v>33</v>
      </c>
      <c r="P35" s="3"/>
      <c r="Q35" s="1" t="str">
        <f t="shared" si="3"/>
        <v/>
      </c>
    </row>
    <row r="36" ht="15.75" customHeight="1">
      <c r="A36" s="1" t="s">
        <v>130</v>
      </c>
      <c r="B36" s="1" t="s">
        <v>131</v>
      </c>
      <c r="C36" s="1" t="s">
        <v>58</v>
      </c>
      <c r="D36" s="1" t="s">
        <v>37</v>
      </c>
      <c r="E36" s="1" t="s">
        <v>21</v>
      </c>
      <c r="F36" s="1" t="s">
        <v>22</v>
      </c>
      <c r="G36" s="1" t="s">
        <v>39</v>
      </c>
      <c r="H36" s="1">
        <v>27.0</v>
      </c>
      <c r="I36" s="1" t="str">
        <f t="shared" si="1"/>
        <v>Adult</v>
      </c>
      <c r="J36" s="5">
        <v>43226.0</v>
      </c>
      <c r="K36" s="6">
        <v>49011.0</v>
      </c>
      <c r="L36" s="7" t="str">
        <f t="shared" si="4"/>
        <v>0-50</v>
      </c>
      <c r="M36" s="8">
        <v>0.0</v>
      </c>
      <c r="N36" s="1" t="s">
        <v>24</v>
      </c>
      <c r="O36" s="1" t="s">
        <v>40</v>
      </c>
      <c r="P36" s="3"/>
      <c r="Q36" s="1" t="str">
        <f t="shared" si="3"/>
        <v/>
      </c>
    </row>
    <row r="37" ht="15.75" customHeight="1">
      <c r="A37" s="1" t="s">
        <v>132</v>
      </c>
      <c r="B37" s="1" t="s">
        <v>133</v>
      </c>
      <c r="C37" s="1" t="s">
        <v>134</v>
      </c>
      <c r="D37" s="1" t="s">
        <v>20</v>
      </c>
      <c r="E37" s="1" t="s">
        <v>29</v>
      </c>
      <c r="F37" s="1" t="s">
        <v>22</v>
      </c>
      <c r="G37" s="1" t="s">
        <v>39</v>
      </c>
      <c r="H37" s="1">
        <v>32.0</v>
      </c>
      <c r="I37" s="1" t="str">
        <f t="shared" si="1"/>
        <v>Adult</v>
      </c>
      <c r="J37" s="5">
        <v>41681.0</v>
      </c>
      <c r="K37" s="6">
        <v>99575.0</v>
      </c>
      <c r="L37" s="7" t="str">
        <f t="shared" si="4"/>
        <v>51-100</v>
      </c>
      <c r="M37" s="8">
        <v>0.0</v>
      </c>
      <c r="N37" s="1" t="s">
        <v>24</v>
      </c>
      <c r="O37" s="1" t="s">
        <v>63</v>
      </c>
      <c r="P37" s="3"/>
      <c r="Q37" s="1" t="str">
        <f t="shared" si="3"/>
        <v/>
      </c>
    </row>
    <row r="38" ht="15.75" customHeight="1">
      <c r="A38" s="1" t="s">
        <v>135</v>
      </c>
      <c r="B38" s="1" t="s">
        <v>136</v>
      </c>
      <c r="C38" s="1" t="s">
        <v>71</v>
      </c>
      <c r="D38" s="1" t="s">
        <v>72</v>
      </c>
      <c r="E38" s="1" t="s">
        <v>29</v>
      </c>
      <c r="F38" s="1" t="s">
        <v>22</v>
      </c>
      <c r="G38" s="1" t="s">
        <v>31</v>
      </c>
      <c r="H38" s="1">
        <v>34.0</v>
      </c>
      <c r="I38" s="1" t="str">
        <f t="shared" si="1"/>
        <v>Adult</v>
      </c>
      <c r="J38" s="5">
        <v>43815.0</v>
      </c>
      <c r="K38" s="6">
        <v>99989.0</v>
      </c>
      <c r="L38" s="7" t="str">
        <f t="shared" si="4"/>
        <v>51-100</v>
      </c>
      <c r="M38" s="8">
        <v>0.0</v>
      </c>
      <c r="N38" s="1" t="s">
        <v>32</v>
      </c>
      <c r="O38" s="1" t="s">
        <v>137</v>
      </c>
      <c r="P38" s="3"/>
      <c r="Q38" s="1" t="str">
        <f t="shared" si="3"/>
        <v/>
      </c>
    </row>
    <row r="39" ht="15.75" customHeight="1">
      <c r="A39" s="1" t="s">
        <v>138</v>
      </c>
      <c r="B39" s="1" t="s">
        <v>139</v>
      </c>
      <c r="C39" s="1" t="s">
        <v>82</v>
      </c>
      <c r="D39" s="1" t="s">
        <v>83</v>
      </c>
      <c r="E39" s="1" t="s">
        <v>21</v>
      </c>
      <c r="F39" s="1" t="s">
        <v>30</v>
      </c>
      <c r="G39" s="1" t="s">
        <v>39</v>
      </c>
      <c r="H39" s="1">
        <v>27.0</v>
      </c>
      <c r="I39" s="1" t="str">
        <f t="shared" si="1"/>
        <v>Adult</v>
      </c>
      <c r="J39" s="5">
        <v>43758.0</v>
      </c>
      <c r="K39" s="6">
        <v>256420.0</v>
      </c>
      <c r="L39" s="7" t="str">
        <f t="shared" si="4"/>
        <v>above 250</v>
      </c>
      <c r="M39" s="8">
        <v>0.3</v>
      </c>
      <c r="N39" s="1" t="s">
        <v>24</v>
      </c>
      <c r="O39" s="1" t="s">
        <v>47</v>
      </c>
      <c r="P39" s="3"/>
      <c r="Q39" s="1" t="str">
        <f t="shared" si="3"/>
        <v/>
      </c>
    </row>
    <row r="40" ht="15.75" customHeight="1">
      <c r="A40" s="1" t="s">
        <v>140</v>
      </c>
      <c r="B40" s="1" t="s">
        <v>141</v>
      </c>
      <c r="C40" s="1" t="s">
        <v>28</v>
      </c>
      <c r="D40" s="1" t="s">
        <v>20</v>
      </c>
      <c r="E40" s="1" t="s">
        <v>29</v>
      </c>
      <c r="F40" s="1" t="s">
        <v>22</v>
      </c>
      <c r="G40" s="1" t="s">
        <v>88</v>
      </c>
      <c r="H40" s="1">
        <v>35.0</v>
      </c>
      <c r="I40" s="1" t="str">
        <f t="shared" si="1"/>
        <v>Adult</v>
      </c>
      <c r="J40" s="5">
        <v>41409.0</v>
      </c>
      <c r="K40" s="6">
        <v>78940.0</v>
      </c>
      <c r="L40" s="7" t="str">
        <f t="shared" si="4"/>
        <v>51-100</v>
      </c>
      <c r="M40" s="8">
        <v>0.0</v>
      </c>
      <c r="N40" s="1" t="s">
        <v>24</v>
      </c>
      <c r="O40" s="1" t="s">
        <v>59</v>
      </c>
      <c r="P40" s="3"/>
      <c r="Q40" s="1" t="str">
        <f t="shared" si="3"/>
        <v/>
      </c>
    </row>
    <row r="41" ht="15.75" customHeight="1">
      <c r="A41" s="1" t="s">
        <v>142</v>
      </c>
      <c r="B41" s="1" t="s">
        <v>143</v>
      </c>
      <c r="C41" s="1" t="s">
        <v>134</v>
      </c>
      <c r="D41" s="1" t="s">
        <v>20</v>
      </c>
      <c r="E41" s="1" t="s">
        <v>52</v>
      </c>
      <c r="F41" s="1" t="s">
        <v>22</v>
      </c>
      <c r="G41" s="1" t="s">
        <v>88</v>
      </c>
      <c r="H41" s="1">
        <v>57.0</v>
      </c>
      <c r="I41" s="1" t="str">
        <f t="shared" si="1"/>
        <v>Middle Age</v>
      </c>
      <c r="J41" s="5">
        <v>34337.0</v>
      </c>
      <c r="K41" s="6">
        <v>82872.0</v>
      </c>
      <c r="L41" s="7" t="str">
        <f t="shared" si="4"/>
        <v>51-100</v>
      </c>
      <c r="M41" s="8">
        <v>0.0</v>
      </c>
      <c r="N41" s="1" t="s">
        <v>96</v>
      </c>
      <c r="O41" s="1" t="s">
        <v>97</v>
      </c>
      <c r="P41" s="3"/>
      <c r="Q41" s="1" t="str">
        <f t="shared" si="3"/>
        <v/>
      </c>
    </row>
    <row r="42" ht="15.75" customHeight="1">
      <c r="A42" s="1" t="s">
        <v>144</v>
      </c>
      <c r="B42" s="1" t="s">
        <v>145</v>
      </c>
      <c r="C42" s="1" t="s">
        <v>146</v>
      </c>
      <c r="D42" s="1" t="s">
        <v>68</v>
      </c>
      <c r="E42" s="1" t="s">
        <v>38</v>
      </c>
      <c r="F42" s="1" t="s">
        <v>30</v>
      </c>
      <c r="G42" s="1" t="s">
        <v>31</v>
      </c>
      <c r="H42" s="1">
        <v>30.0</v>
      </c>
      <c r="I42" s="1" t="str">
        <f t="shared" si="1"/>
        <v>Adult</v>
      </c>
      <c r="J42" s="5">
        <v>42884.0</v>
      </c>
      <c r="K42" s="6">
        <v>86317.0</v>
      </c>
      <c r="L42" s="7" t="str">
        <f t="shared" si="4"/>
        <v>51-100</v>
      </c>
      <c r="M42" s="8">
        <v>0.0</v>
      </c>
      <c r="N42" s="1" t="s">
        <v>32</v>
      </c>
      <c r="O42" s="1" t="s">
        <v>137</v>
      </c>
      <c r="P42" s="9">
        <v>42932.0</v>
      </c>
      <c r="Q42" s="1">
        <f t="shared" si="3"/>
        <v>0</v>
      </c>
    </row>
    <row r="43" ht="15.75" customHeight="1">
      <c r="A43" s="1" t="s">
        <v>147</v>
      </c>
      <c r="B43" s="1" t="s">
        <v>148</v>
      </c>
      <c r="C43" s="1" t="s">
        <v>55</v>
      </c>
      <c r="D43" s="1" t="s">
        <v>83</v>
      </c>
      <c r="E43" s="1" t="s">
        <v>38</v>
      </c>
      <c r="F43" s="1" t="s">
        <v>22</v>
      </c>
      <c r="G43" s="1" t="s">
        <v>39</v>
      </c>
      <c r="H43" s="1">
        <v>53.0</v>
      </c>
      <c r="I43" s="1" t="str">
        <f t="shared" si="1"/>
        <v>Middle Age</v>
      </c>
      <c r="J43" s="5">
        <v>41601.0</v>
      </c>
      <c r="K43" s="6">
        <v>113135.0</v>
      </c>
      <c r="L43" s="7" t="str">
        <f t="shared" si="4"/>
        <v>101-150</v>
      </c>
      <c r="M43" s="8">
        <v>0.05</v>
      </c>
      <c r="N43" s="1" t="s">
        <v>24</v>
      </c>
      <c r="O43" s="1" t="s">
        <v>63</v>
      </c>
      <c r="P43" s="3"/>
      <c r="Q43" s="1" t="str">
        <f t="shared" si="3"/>
        <v/>
      </c>
    </row>
    <row r="44" ht="15.75" customHeight="1">
      <c r="A44" s="1" t="s">
        <v>149</v>
      </c>
      <c r="B44" s="1" t="s">
        <v>150</v>
      </c>
      <c r="C44" s="1" t="s">
        <v>82</v>
      </c>
      <c r="D44" s="1" t="s">
        <v>20</v>
      </c>
      <c r="E44" s="1" t="s">
        <v>38</v>
      </c>
      <c r="F44" s="1" t="s">
        <v>30</v>
      </c>
      <c r="G44" s="1" t="s">
        <v>39</v>
      </c>
      <c r="H44" s="1">
        <v>52.0</v>
      </c>
      <c r="I44" s="1" t="str">
        <f t="shared" si="1"/>
        <v>Middle Age</v>
      </c>
      <c r="J44" s="5">
        <v>38664.0</v>
      </c>
      <c r="K44" s="6">
        <v>199808.0</v>
      </c>
      <c r="L44" s="7" t="str">
        <f t="shared" si="4"/>
        <v>151-200</v>
      </c>
      <c r="M44" s="8">
        <v>0.32</v>
      </c>
      <c r="N44" s="1" t="s">
        <v>24</v>
      </c>
      <c r="O44" s="1" t="s">
        <v>25</v>
      </c>
      <c r="P44" s="3"/>
      <c r="Q44" s="1" t="str">
        <f t="shared" si="3"/>
        <v/>
      </c>
    </row>
    <row r="45" ht="15.75" customHeight="1">
      <c r="A45" s="1" t="s">
        <v>151</v>
      </c>
      <c r="B45" s="1" t="s">
        <v>152</v>
      </c>
      <c r="C45" s="1" t="s">
        <v>50</v>
      </c>
      <c r="D45" s="1" t="s">
        <v>51</v>
      </c>
      <c r="E45" s="1" t="s">
        <v>38</v>
      </c>
      <c r="F45" s="1" t="s">
        <v>30</v>
      </c>
      <c r="G45" s="1" t="s">
        <v>31</v>
      </c>
      <c r="H45" s="1">
        <v>37.0</v>
      </c>
      <c r="I45" s="1" t="str">
        <f t="shared" si="1"/>
        <v>Adult</v>
      </c>
      <c r="J45" s="5">
        <v>41592.0</v>
      </c>
      <c r="K45" s="6">
        <v>56037.0</v>
      </c>
      <c r="L45" s="7" t="str">
        <f t="shared" si="4"/>
        <v>51-100</v>
      </c>
      <c r="M45" s="8">
        <v>0.0</v>
      </c>
      <c r="N45" s="1" t="s">
        <v>32</v>
      </c>
      <c r="O45" s="1" t="s">
        <v>77</v>
      </c>
      <c r="P45" s="3"/>
      <c r="Q45" s="1" t="str">
        <f t="shared" si="3"/>
        <v/>
      </c>
    </row>
    <row r="46" ht="15.75" customHeight="1">
      <c r="A46" s="1" t="s">
        <v>153</v>
      </c>
      <c r="B46" s="1" t="s">
        <v>154</v>
      </c>
      <c r="C46" s="1" t="s">
        <v>19</v>
      </c>
      <c r="D46" s="1" t="s">
        <v>83</v>
      </c>
      <c r="E46" s="1" t="s">
        <v>21</v>
      </c>
      <c r="F46" s="1" t="s">
        <v>22</v>
      </c>
      <c r="G46" s="1" t="s">
        <v>39</v>
      </c>
      <c r="H46" s="1">
        <v>29.0</v>
      </c>
      <c r="I46" s="1" t="str">
        <f t="shared" si="1"/>
        <v>Adult</v>
      </c>
      <c r="J46" s="5">
        <v>43609.0</v>
      </c>
      <c r="K46" s="6">
        <v>122350.0</v>
      </c>
      <c r="L46" s="7" t="str">
        <f t="shared" si="4"/>
        <v>101-150</v>
      </c>
      <c r="M46" s="8">
        <v>0.12</v>
      </c>
      <c r="N46" s="1" t="s">
        <v>24</v>
      </c>
      <c r="O46" s="1" t="s">
        <v>47</v>
      </c>
      <c r="P46" s="3"/>
      <c r="Q46" s="1" t="str">
        <f t="shared" si="3"/>
        <v/>
      </c>
    </row>
    <row r="47" ht="15.75" customHeight="1">
      <c r="A47" s="1" t="s">
        <v>155</v>
      </c>
      <c r="B47" s="1" t="s">
        <v>156</v>
      </c>
      <c r="C47" s="1" t="s">
        <v>134</v>
      </c>
      <c r="D47" s="1" t="s">
        <v>20</v>
      </c>
      <c r="E47" s="1" t="s">
        <v>21</v>
      </c>
      <c r="F47" s="1" t="s">
        <v>30</v>
      </c>
      <c r="G47" s="1" t="s">
        <v>39</v>
      </c>
      <c r="H47" s="1">
        <v>40.0</v>
      </c>
      <c r="I47" s="1" t="str">
        <f t="shared" si="1"/>
        <v>Adult</v>
      </c>
      <c r="J47" s="5">
        <v>40486.0</v>
      </c>
      <c r="K47" s="6">
        <v>92952.0</v>
      </c>
      <c r="L47" s="7" t="str">
        <f t="shared" si="4"/>
        <v>51-100</v>
      </c>
      <c r="M47" s="8">
        <v>0.0</v>
      </c>
      <c r="N47" s="1" t="s">
        <v>24</v>
      </c>
      <c r="O47" s="1" t="s">
        <v>25</v>
      </c>
      <c r="P47" s="3"/>
      <c r="Q47" s="1" t="str">
        <f t="shared" si="3"/>
        <v/>
      </c>
    </row>
    <row r="48" ht="15.75" customHeight="1">
      <c r="A48" s="1" t="s">
        <v>157</v>
      </c>
      <c r="B48" s="1" t="s">
        <v>158</v>
      </c>
      <c r="C48" s="1" t="s">
        <v>43</v>
      </c>
      <c r="D48" s="1" t="s">
        <v>20</v>
      </c>
      <c r="E48" s="1" t="s">
        <v>52</v>
      </c>
      <c r="F48" s="1" t="s">
        <v>30</v>
      </c>
      <c r="G48" s="1" t="s">
        <v>88</v>
      </c>
      <c r="H48" s="1">
        <v>32.0</v>
      </c>
      <c r="I48" s="1" t="str">
        <f t="shared" si="1"/>
        <v>Adult</v>
      </c>
      <c r="J48" s="5">
        <v>41353.0</v>
      </c>
      <c r="K48" s="6">
        <v>79921.0</v>
      </c>
      <c r="L48" s="7" t="str">
        <f t="shared" si="4"/>
        <v>51-100</v>
      </c>
      <c r="M48" s="8">
        <v>0.05</v>
      </c>
      <c r="N48" s="1" t="s">
        <v>24</v>
      </c>
      <c r="O48" s="1" t="s">
        <v>63</v>
      </c>
      <c r="P48" s="3"/>
      <c r="Q48" s="1" t="str">
        <f t="shared" si="3"/>
        <v/>
      </c>
    </row>
    <row r="49" ht="15.75" customHeight="1">
      <c r="A49" s="1" t="s">
        <v>159</v>
      </c>
      <c r="B49" s="1" t="s">
        <v>160</v>
      </c>
      <c r="C49" s="1" t="s">
        <v>36</v>
      </c>
      <c r="D49" s="1" t="s">
        <v>20</v>
      </c>
      <c r="E49" s="1" t="s">
        <v>21</v>
      </c>
      <c r="F49" s="1" t="s">
        <v>22</v>
      </c>
      <c r="G49" s="1" t="s">
        <v>23</v>
      </c>
      <c r="H49" s="1">
        <v>37.0</v>
      </c>
      <c r="I49" s="1" t="str">
        <f t="shared" si="1"/>
        <v>Adult</v>
      </c>
      <c r="J49" s="5">
        <v>40076.0</v>
      </c>
      <c r="K49" s="6">
        <v>167199.0</v>
      </c>
      <c r="L49" s="7" t="str">
        <f t="shared" si="4"/>
        <v>151-200</v>
      </c>
      <c r="M49" s="8">
        <v>0.2</v>
      </c>
      <c r="N49" s="1" t="s">
        <v>24</v>
      </c>
      <c r="O49" s="1" t="s">
        <v>25</v>
      </c>
      <c r="P49" s="3"/>
      <c r="Q49" s="1" t="str">
        <f t="shared" si="3"/>
        <v/>
      </c>
    </row>
    <row r="50" ht="15.75" customHeight="1">
      <c r="A50" s="1" t="s">
        <v>161</v>
      </c>
      <c r="B50" s="1" t="s">
        <v>162</v>
      </c>
      <c r="C50" s="1" t="s">
        <v>111</v>
      </c>
      <c r="D50" s="1" t="s">
        <v>72</v>
      </c>
      <c r="E50" s="1" t="s">
        <v>21</v>
      </c>
      <c r="F50" s="1" t="s">
        <v>30</v>
      </c>
      <c r="G50" s="1" t="s">
        <v>39</v>
      </c>
      <c r="H50" s="1">
        <v>52.0</v>
      </c>
      <c r="I50" s="1" t="str">
        <f t="shared" si="1"/>
        <v>Middle Age</v>
      </c>
      <c r="J50" s="5">
        <v>41199.0</v>
      </c>
      <c r="K50" s="6">
        <v>71476.0</v>
      </c>
      <c r="L50" s="7" t="str">
        <f t="shared" si="4"/>
        <v>51-100</v>
      </c>
      <c r="M50" s="8">
        <v>0.0</v>
      </c>
      <c r="N50" s="1" t="s">
        <v>24</v>
      </c>
      <c r="O50" s="1" t="s">
        <v>47</v>
      </c>
      <c r="P50" s="3"/>
      <c r="Q50" s="1" t="str">
        <f t="shared" si="3"/>
        <v/>
      </c>
    </row>
    <row r="51" ht="15.75" customHeight="1">
      <c r="A51" s="1" t="s">
        <v>163</v>
      </c>
      <c r="B51" s="1" t="s">
        <v>164</v>
      </c>
      <c r="C51" s="1" t="s">
        <v>36</v>
      </c>
      <c r="D51" s="1" t="s">
        <v>72</v>
      </c>
      <c r="E51" s="1" t="s">
        <v>29</v>
      </c>
      <c r="F51" s="1" t="s">
        <v>22</v>
      </c>
      <c r="G51" s="1" t="s">
        <v>39</v>
      </c>
      <c r="H51" s="1">
        <v>45.0</v>
      </c>
      <c r="I51" s="1" t="str">
        <f t="shared" si="1"/>
        <v>Middle Age</v>
      </c>
      <c r="J51" s="5">
        <v>41941.0</v>
      </c>
      <c r="K51" s="6">
        <v>189420.0</v>
      </c>
      <c r="L51" s="7" t="str">
        <f t="shared" si="4"/>
        <v>151-200</v>
      </c>
      <c r="M51" s="8">
        <v>0.2</v>
      </c>
      <c r="N51" s="1" t="s">
        <v>24</v>
      </c>
      <c r="O51" s="1" t="s">
        <v>25</v>
      </c>
      <c r="P51" s="3"/>
      <c r="Q51" s="1" t="str">
        <f t="shared" si="3"/>
        <v/>
      </c>
    </row>
    <row r="52" ht="15.75" customHeight="1">
      <c r="A52" s="1" t="s">
        <v>165</v>
      </c>
      <c r="B52" s="1" t="s">
        <v>166</v>
      </c>
      <c r="C52" s="1" t="s">
        <v>167</v>
      </c>
      <c r="D52" s="1" t="s">
        <v>68</v>
      </c>
      <c r="E52" s="1" t="s">
        <v>21</v>
      </c>
      <c r="F52" s="1" t="s">
        <v>22</v>
      </c>
      <c r="G52" s="1" t="s">
        <v>39</v>
      </c>
      <c r="H52" s="1">
        <v>64.0</v>
      </c>
      <c r="I52" s="1" t="str">
        <f t="shared" si="1"/>
        <v>Old</v>
      </c>
      <c r="J52" s="5">
        <v>37184.0</v>
      </c>
      <c r="K52" s="6">
        <v>64057.0</v>
      </c>
      <c r="L52" s="7" t="str">
        <f t="shared" si="4"/>
        <v>51-100</v>
      </c>
      <c r="M52" s="8">
        <v>0.0</v>
      </c>
      <c r="N52" s="1" t="s">
        <v>24</v>
      </c>
      <c r="O52" s="1" t="s">
        <v>47</v>
      </c>
      <c r="P52" s="3"/>
      <c r="Q52" s="1" t="str">
        <f t="shared" si="3"/>
        <v/>
      </c>
    </row>
    <row r="53" ht="15.75" customHeight="1">
      <c r="A53" s="1" t="s">
        <v>168</v>
      </c>
      <c r="B53" s="1" t="s">
        <v>169</v>
      </c>
      <c r="C53" s="1" t="s">
        <v>127</v>
      </c>
      <c r="D53" s="1" t="s">
        <v>83</v>
      </c>
      <c r="E53" s="1" t="s">
        <v>29</v>
      </c>
      <c r="F53" s="1" t="s">
        <v>22</v>
      </c>
      <c r="G53" s="1" t="s">
        <v>23</v>
      </c>
      <c r="H53" s="1">
        <v>27.0</v>
      </c>
      <c r="I53" s="1" t="str">
        <f t="shared" si="1"/>
        <v>Adult</v>
      </c>
      <c r="J53" s="5">
        <v>44460.0</v>
      </c>
      <c r="K53" s="6">
        <v>68728.0</v>
      </c>
      <c r="L53" s="7" t="str">
        <f t="shared" si="4"/>
        <v>51-100</v>
      </c>
      <c r="M53" s="8">
        <v>0.0</v>
      </c>
      <c r="N53" s="1" t="s">
        <v>24</v>
      </c>
      <c r="O53" s="1" t="s">
        <v>47</v>
      </c>
      <c r="P53" s="3"/>
      <c r="Q53" s="1" t="str">
        <f t="shared" si="3"/>
        <v/>
      </c>
    </row>
    <row r="54" ht="15.75" customHeight="1">
      <c r="A54" s="1" t="s">
        <v>170</v>
      </c>
      <c r="B54" s="1" t="s">
        <v>171</v>
      </c>
      <c r="C54" s="1" t="s">
        <v>19</v>
      </c>
      <c r="D54" s="1" t="s">
        <v>20</v>
      </c>
      <c r="E54" s="1" t="s">
        <v>29</v>
      </c>
      <c r="F54" s="1" t="s">
        <v>22</v>
      </c>
      <c r="G54" s="1" t="s">
        <v>31</v>
      </c>
      <c r="H54" s="1">
        <v>25.0</v>
      </c>
      <c r="I54" s="1" t="str">
        <f t="shared" si="1"/>
        <v>Adult</v>
      </c>
      <c r="J54" s="5">
        <v>44379.0</v>
      </c>
      <c r="K54" s="6">
        <v>125633.0</v>
      </c>
      <c r="L54" s="7" t="str">
        <f t="shared" si="4"/>
        <v>101-150</v>
      </c>
      <c r="M54" s="8">
        <v>0.11</v>
      </c>
      <c r="N54" s="1" t="s">
        <v>32</v>
      </c>
      <c r="O54" s="1" t="s">
        <v>117</v>
      </c>
      <c r="P54" s="3"/>
      <c r="Q54" s="1" t="str">
        <f t="shared" si="3"/>
        <v/>
      </c>
    </row>
    <row r="55" ht="15.75" customHeight="1">
      <c r="A55" s="1" t="s">
        <v>172</v>
      </c>
      <c r="B55" s="1" t="s">
        <v>173</v>
      </c>
      <c r="C55" s="1" t="s">
        <v>127</v>
      </c>
      <c r="D55" s="1" t="s">
        <v>83</v>
      </c>
      <c r="E55" s="1" t="s">
        <v>29</v>
      </c>
      <c r="F55" s="1" t="s">
        <v>30</v>
      </c>
      <c r="G55" s="1" t="s">
        <v>88</v>
      </c>
      <c r="H55" s="1">
        <v>35.0</v>
      </c>
      <c r="I55" s="1" t="str">
        <f t="shared" si="1"/>
        <v>Adult</v>
      </c>
      <c r="J55" s="5">
        <v>40678.0</v>
      </c>
      <c r="K55" s="6">
        <v>66889.0</v>
      </c>
      <c r="L55" s="7" t="str">
        <f t="shared" si="4"/>
        <v>51-100</v>
      </c>
      <c r="M55" s="8">
        <v>0.0</v>
      </c>
      <c r="N55" s="1" t="s">
        <v>24</v>
      </c>
      <c r="O55" s="1" t="s">
        <v>91</v>
      </c>
      <c r="P55" s="3"/>
      <c r="Q55" s="1" t="str">
        <f t="shared" si="3"/>
        <v/>
      </c>
    </row>
    <row r="56" ht="15.75" customHeight="1">
      <c r="A56" s="1" t="s">
        <v>174</v>
      </c>
      <c r="B56" s="1" t="s">
        <v>175</v>
      </c>
      <c r="C56" s="1" t="s">
        <v>36</v>
      </c>
      <c r="D56" s="1" t="s">
        <v>62</v>
      </c>
      <c r="E56" s="1" t="s">
        <v>21</v>
      </c>
      <c r="F56" s="1" t="s">
        <v>22</v>
      </c>
      <c r="G56" s="1" t="s">
        <v>31</v>
      </c>
      <c r="H56" s="1">
        <v>36.0</v>
      </c>
      <c r="I56" s="1" t="str">
        <f t="shared" si="1"/>
        <v>Adult</v>
      </c>
      <c r="J56" s="5">
        <v>42276.0</v>
      </c>
      <c r="K56" s="6">
        <v>178700.0</v>
      </c>
      <c r="L56" s="7" t="str">
        <f t="shared" si="4"/>
        <v>151-200</v>
      </c>
      <c r="M56" s="8">
        <v>0.29</v>
      </c>
      <c r="N56" s="1" t="s">
        <v>24</v>
      </c>
      <c r="O56" s="1" t="s">
        <v>25</v>
      </c>
      <c r="P56" s="3"/>
      <c r="Q56" s="1" t="str">
        <f t="shared" si="3"/>
        <v/>
      </c>
    </row>
    <row r="57" ht="15.75" customHeight="1">
      <c r="A57" s="1" t="s">
        <v>176</v>
      </c>
      <c r="B57" s="1" t="s">
        <v>177</v>
      </c>
      <c r="C57" s="1" t="s">
        <v>178</v>
      </c>
      <c r="D57" s="1" t="s">
        <v>72</v>
      </c>
      <c r="E57" s="1" t="s">
        <v>21</v>
      </c>
      <c r="F57" s="1" t="s">
        <v>22</v>
      </c>
      <c r="G57" s="1" t="s">
        <v>39</v>
      </c>
      <c r="H57" s="1">
        <v>33.0</v>
      </c>
      <c r="I57" s="1" t="str">
        <f t="shared" si="1"/>
        <v>Adult</v>
      </c>
      <c r="J57" s="5">
        <v>43456.0</v>
      </c>
      <c r="K57" s="6">
        <v>83990.0</v>
      </c>
      <c r="L57" s="7" t="str">
        <f t="shared" si="4"/>
        <v>51-100</v>
      </c>
      <c r="M57" s="8">
        <v>0.0</v>
      </c>
      <c r="N57" s="1" t="s">
        <v>24</v>
      </c>
      <c r="O57" s="1" t="s">
        <v>40</v>
      </c>
      <c r="P57" s="3"/>
      <c r="Q57" s="1" t="str">
        <f t="shared" si="3"/>
        <v/>
      </c>
    </row>
    <row r="58" ht="15.75" customHeight="1">
      <c r="A58" s="1" t="s">
        <v>179</v>
      </c>
      <c r="B58" s="1" t="s">
        <v>180</v>
      </c>
      <c r="C58" s="1" t="s">
        <v>181</v>
      </c>
      <c r="D58" s="1" t="s">
        <v>72</v>
      </c>
      <c r="E58" s="1" t="s">
        <v>52</v>
      </c>
      <c r="F58" s="1" t="s">
        <v>22</v>
      </c>
      <c r="G58" s="1" t="s">
        <v>39</v>
      </c>
      <c r="H58" s="1">
        <v>52.0</v>
      </c>
      <c r="I58" s="1" t="str">
        <f t="shared" si="1"/>
        <v>Middle Age</v>
      </c>
      <c r="J58" s="5">
        <v>38696.0</v>
      </c>
      <c r="K58" s="6">
        <v>102043.0</v>
      </c>
      <c r="L58" s="7" t="str">
        <f t="shared" si="4"/>
        <v>101-150</v>
      </c>
      <c r="M58" s="8">
        <v>0.0</v>
      </c>
      <c r="N58" s="1" t="s">
        <v>24</v>
      </c>
      <c r="O58" s="1" t="s">
        <v>40</v>
      </c>
      <c r="P58" s="3"/>
      <c r="Q58" s="1" t="str">
        <f t="shared" si="3"/>
        <v/>
      </c>
    </row>
    <row r="59" ht="15.75" customHeight="1">
      <c r="A59" s="1" t="s">
        <v>182</v>
      </c>
      <c r="B59" s="1" t="s">
        <v>183</v>
      </c>
      <c r="C59" s="1" t="s">
        <v>184</v>
      </c>
      <c r="D59" s="1" t="s">
        <v>72</v>
      </c>
      <c r="E59" s="1" t="s">
        <v>29</v>
      </c>
      <c r="F59" s="1" t="s">
        <v>22</v>
      </c>
      <c r="G59" s="1" t="s">
        <v>31</v>
      </c>
      <c r="H59" s="1">
        <v>46.0</v>
      </c>
      <c r="I59" s="1" t="str">
        <f t="shared" si="1"/>
        <v>Middle Age</v>
      </c>
      <c r="J59" s="5">
        <v>37041.0</v>
      </c>
      <c r="K59" s="6">
        <v>90678.0</v>
      </c>
      <c r="L59" s="7" t="str">
        <f t="shared" si="4"/>
        <v>51-100</v>
      </c>
      <c r="M59" s="8">
        <v>0.0</v>
      </c>
      <c r="N59" s="1" t="s">
        <v>24</v>
      </c>
      <c r="O59" s="1" t="s">
        <v>91</v>
      </c>
      <c r="P59" s="3"/>
      <c r="Q59" s="1" t="str">
        <f t="shared" si="3"/>
        <v/>
      </c>
    </row>
    <row r="60" ht="15.75" customHeight="1">
      <c r="A60" s="1" t="s">
        <v>185</v>
      </c>
      <c r="B60" s="1" t="s">
        <v>186</v>
      </c>
      <c r="C60" s="1" t="s">
        <v>187</v>
      </c>
      <c r="D60" s="1" t="s">
        <v>68</v>
      </c>
      <c r="E60" s="1" t="s">
        <v>29</v>
      </c>
      <c r="F60" s="1" t="s">
        <v>22</v>
      </c>
      <c r="G60" s="1" t="s">
        <v>23</v>
      </c>
      <c r="H60" s="1">
        <v>46.0</v>
      </c>
      <c r="I60" s="1" t="str">
        <f t="shared" si="1"/>
        <v>Middle Age</v>
      </c>
      <c r="J60" s="5">
        <v>39681.0</v>
      </c>
      <c r="K60" s="6">
        <v>59067.0</v>
      </c>
      <c r="L60" s="7" t="str">
        <f t="shared" si="4"/>
        <v>51-100</v>
      </c>
      <c r="M60" s="8">
        <v>0.0</v>
      </c>
      <c r="N60" s="1" t="s">
        <v>24</v>
      </c>
      <c r="O60" s="1" t="s">
        <v>59</v>
      </c>
      <c r="P60" s="3"/>
      <c r="Q60" s="1" t="str">
        <f t="shared" si="3"/>
        <v/>
      </c>
    </row>
    <row r="61" ht="15.75" customHeight="1">
      <c r="A61" s="1" t="s">
        <v>188</v>
      </c>
      <c r="B61" s="1" t="s">
        <v>189</v>
      </c>
      <c r="C61" s="1" t="s">
        <v>19</v>
      </c>
      <c r="D61" s="1" t="s">
        <v>83</v>
      </c>
      <c r="E61" s="1" t="s">
        <v>21</v>
      </c>
      <c r="F61" s="1" t="s">
        <v>30</v>
      </c>
      <c r="G61" s="1" t="s">
        <v>31</v>
      </c>
      <c r="H61" s="1">
        <v>45.0</v>
      </c>
      <c r="I61" s="1" t="str">
        <f t="shared" si="1"/>
        <v>Middle Age</v>
      </c>
      <c r="J61" s="5">
        <v>44266.0</v>
      </c>
      <c r="K61" s="6">
        <v>135062.0</v>
      </c>
      <c r="L61" s="7" t="str">
        <f t="shared" si="4"/>
        <v>101-150</v>
      </c>
      <c r="M61" s="8">
        <v>0.15</v>
      </c>
      <c r="N61" s="1" t="s">
        <v>32</v>
      </c>
      <c r="O61" s="1" t="s">
        <v>137</v>
      </c>
      <c r="P61" s="3"/>
      <c r="Q61" s="1" t="str">
        <f t="shared" si="3"/>
        <v/>
      </c>
    </row>
    <row r="62" ht="15.75" customHeight="1">
      <c r="A62" s="1" t="s">
        <v>190</v>
      </c>
      <c r="B62" s="1" t="s">
        <v>191</v>
      </c>
      <c r="C62" s="1" t="s">
        <v>19</v>
      </c>
      <c r="D62" s="1" t="s">
        <v>20</v>
      </c>
      <c r="E62" s="1" t="s">
        <v>52</v>
      </c>
      <c r="F62" s="1" t="s">
        <v>22</v>
      </c>
      <c r="G62" s="1" t="s">
        <v>88</v>
      </c>
      <c r="H62" s="1">
        <v>55.0</v>
      </c>
      <c r="I62" s="1" t="str">
        <f t="shared" si="1"/>
        <v>Middle Age</v>
      </c>
      <c r="J62" s="5">
        <v>38945.0</v>
      </c>
      <c r="K62" s="6">
        <v>159044.0</v>
      </c>
      <c r="L62" s="7" t="str">
        <f t="shared" si="4"/>
        <v>151-200</v>
      </c>
      <c r="M62" s="8">
        <v>0.1</v>
      </c>
      <c r="N62" s="1" t="s">
        <v>96</v>
      </c>
      <c r="O62" s="1" t="s">
        <v>97</v>
      </c>
      <c r="P62" s="3"/>
      <c r="Q62" s="1" t="str">
        <f t="shared" si="3"/>
        <v/>
      </c>
    </row>
    <row r="63" ht="15.75" customHeight="1">
      <c r="A63" s="1" t="s">
        <v>192</v>
      </c>
      <c r="B63" s="1" t="s">
        <v>193</v>
      </c>
      <c r="C63" s="1" t="s">
        <v>46</v>
      </c>
      <c r="D63" s="1" t="s">
        <v>62</v>
      </c>
      <c r="E63" s="1" t="s">
        <v>29</v>
      </c>
      <c r="F63" s="1" t="s">
        <v>22</v>
      </c>
      <c r="G63" s="1" t="s">
        <v>88</v>
      </c>
      <c r="H63" s="1">
        <v>44.0</v>
      </c>
      <c r="I63" s="1" t="str">
        <f t="shared" si="1"/>
        <v>Adult</v>
      </c>
      <c r="J63" s="5">
        <v>43467.0</v>
      </c>
      <c r="K63" s="6">
        <v>74691.0</v>
      </c>
      <c r="L63" s="7" t="str">
        <f t="shared" si="4"/>
        <v>51-100</v>
      </c>
      <c r="M63" s="8">
        <v>0.0</v>
      </c>
      <c r="N63" s="1" t="s">
        <v>96</v>
      </c>
      <c r="O63" s="1" t="s">
        <v>97</v>
      </c>
      <c r="P63" s="9">
        <v>44020.0</v>
      </c>
      <c r="Q63" s="1">
        <f t="shared" si="3"/>
        <v>1</v>
      </c>
    </row>
    <row r="64" ht="15.75" customHeight="1">
      <c r="A64" s="1" t="s">
        <v>194</v>
      </c>
      <c r="B64" s="1" t="s">
        <v>195</v>
      </c>
      <c r="C64" s="1" t="s">
        <v>116</v>
      </c>
      <c r="D64" s="1" t="s">
        <v>72</v>
      </c>
      <c r="E64" s="1" t="s">
        <v>52</v>
      </c>
      <c r="F64" s="1" t="s">
        <v>22</v>
      </c>
      <c r="G64" s="1" t="s">
        <v>88</v>
      </c>
      <c r="H64" s="1">
        <v>44.0</v>
      </c>
      <c r="I64" s="1" t="str">
        <f t="shared" si="1"/>
        <v>Adult</v>
      </c>
      <c r="J64" s="5">
        <v>39800.0</v>
      </c>
      <c r="K64" s="6">
        <v>92753.0</v>
      </c>
      <c r="L64" s="7" t="str">
        <f t="shared" si="4"/>
        <v>51-100</v>
      </c>
      <c r="M64" s="8">
        <v>0.13</v>
      </c>
      <c r="N64" s="1" t="s">
        <v>24</v>
      </c>
      <c r="O64" s="1" t="s">
        <v>63</v>
      </c>
      <c r="P64" s="9">
        <v>44371.0</v>
      </c>
      <c r="Q64" s="1">
        <f t="shared" si="3"/>
        <v>12</v>
      </c>
    </row>
    <row r="65" ht="15.75" customHeight="1">
      <c r="A65" s="1" t="s">
        <v>196</v>
      </c>
      <c r="B65" s="1" t="s">
        <v>197</v>
      </c>
      <c r="C65" s="1" t="s">
        <v>82</v>
      </c>
      <c r="D65" s="1" t="s">
        <v>68</v>
      </c>
      <c r="E65" s="1" t="s">
        <v>38</v>
      </c>
      <c r="F65" s="1" t="s">
        <v>30</v>
      </c>
      <c r="G65" s="1" t="s">
        <v>23</v>
      </c>
      <c r="H65" s="1">
        <v>45.0</v>
      </c>
      <c r="I65" s="1" t="str">
        <f t="shared" si="1"/>
        <v>Middle Age</v>
      </c>
      <c r="J65" s="5">
        <v>41493.0</v>
      </c>
      <c r="K65" s="6">
        <v>236946.0</v>
      </c>
      <c r="L65" s="7" t="str">
        <f t="shared" si="4"/>
        <v>201-250</v>
      </c>
      <c r="M65" s="8">
        <v>0.37</v>
      </c>
      <c r="N65" s="1" t="s">
        <v>24</v>
      </c>
      <c r="O65" s="1" t="s">
        <v>25</v>
      </c>
      <c r="P65" s="3"/>
      <c r="Q65" s="1" t="str">
        <f t="shared" si="3"/>
        <v/>
      </c>
    </row>
    <row r="66" ht="15.75" customHeight="1">
      <c r="A66" s="1" t="s">
        <v>198</v>
      </c>
      <c r="B66" s="1" t="s">
        <v>199</v>
      </c>
      <c r="C66" s="1" t="s">
        <v>58</v>
      </c>
      <c r="D66" s="1" t="s">
        <v>37</v>
      </c>
      <c r="E66" s="1" t="s">
        <v>52</v>
      </c>
      <c r="F66" s="1" t="s">
        <v>22</v>
      </c>
      <c r="G66" s="1" t="s">
        <v>23</v>
      </c>
      <c r="H66" s="1">
        <v>36.0</v>
      </c>
      <c r="I66" s="1" t="str">
        <f t="shared" si="1"/>
        <v>Adult</v>
      </c>
      <c r="J66" s="5">
        <v>44435.0</v>
      </c>
      <c r="K66" s="6">
        <v>48906.0</v>
      </c>
      <c r="L66" s="7" t="str">
        <f t="shared" si="4"/>
        <v>0-50</v>
      </c>
      <c r="M66" s="8">
        <v>0.0</v>
      </c>
      <c r="N66" s="1" t="s">
        <v>24</v>
      </c>
      <c r="O66" s="1" t="s">
        <v>59</v>
      </c>
      <c r="P66" s="3"/>
      <c r="Q66" s="1" t="str">
        <f t="shared" si="3"/>
        <v/>
      </c>
    </row>
    <row r="67" ht="15.75" customHeight="1">
      <c r="A67" s="1" t="s">
        <v>200</v>
      </c>
      <c r="B67" s="1" t="s">
        <v>201</v>
      </c>
      <c r="C67" s="1" t="s">
        <v>46</v>
      </c>
      <c r="D67" s="1" t="s">
        <v>51</v>
      </c>
      <c r="E67" s="1" t="s">
        <v>52</v>
      </c>
      <c r="F67" s="1" t="s">
        <v>22</v>
      </c>
      <c r="G67" s="1" t="s">
        <v>39</v>
      </c>
      <c r="H67" s="1">
        <v>38.0</v>
      </c>
      <c r="I67" s="1" t="str">
        <f t="shared" si="1"/>
        <v>Adult</v>
      </c>
      <c r="J67" s="5">
        <v>39474.0</v>
      </c>
      <c r="K67" s="6">
        <v>80024.0</v>
      </c>
      <c r="L67" s="7" t="str">
        <f t="shared" si="4"/>
        <v>51-100</v>
      </c>
      <c r="M67" s="8">
        <v>0.0</v>
      </c>
      <c r="N67" s="1" t="s">
        <v>24</v>
      </c>
      <c r="O67" s="1" t="s">
        <v>91</v>
      </c>
      <c r="P67" s="3"/>
      <c r="Q67" s="1" t="str">
        <f t="shared" si="3"/>
        <v/>
      </c>
    </row>
    <row r="68" ht="15.75" customHeight="1">
      <c r="A68" s="1" t="s">
        <v>202</v>
      </c>
      <c r="B68" s="1" t="s">
        <v>203</v>
      </c>
      <c r="C68" s="1" t="s">
        <v>167</v>
      </c>
      <c r="D68" s="1" t="s">
        <v>68</v>
      </c>
      <c r="E68" s="1" t="s">
        <v>38</v>
      </c>
      <c r="F68" s="1" t="s">
        <v>22</v>
      </c>
      <c r="G68" s="1" t="s">
        <v>39</v>
      </c>
      <c r="H68" s="1">
        <v>41.0</v>
      </c>
      <c r="I68" s="1" t="str">
        <f t="shared" si="1"/>
        <v>Adult</v>
      </c>
      <c r="J68" s="5">
        <v>40109.0</v>
      </c>
      <c r="K68" s="6">
        <v>54415.0</v>
      </c>
      <c r="L68" s="7" t="str">
        <f t="shared" si="4"/>
        <v>51-100</v>
      </c>
      <c r="M68" s="8">
        <v>0.0</v>
      </c>
      <c r="N68" s="1" t="s">
        <v>24</v>
      </c>
      <c r="O68" s="1" t="s">
        <v>25</v>
      </c>
      <c r="P68" s="9">
        <v>41661.0</v>
      </c>
      <c r="Q68" s="1">
        <f t="shared" si="3"/>
        <v>4</v>
      </c>
    </row>
    <row r="69" ht="15.75" customHeight="1">
      <c r="A69" s="1" t="s">
        <v>204</v>
      </c>
      <c r="B69" s="1" t="s">
        <v>205</v>
      </c>
      <c r="C69" s="1" t="s">
        <v>55</v>
      </c>
      <c r="D69" s="1" t="s">
        <v>83</v>
      </c>
      <c r="E69" s="1" t="s">
        <v>21</v>
      </c>
      <c r="F69" s="1" t="s">
        <v>22</v>
      </c>
      <c r="G69" s="1" t="s">
        <v>31</v>
      </c>
      <c r="H69" s="1">
        <v>30.0</v>
      </c>
      <c r="I69" s="1" t="str">
        <f t="shared" si="1"/>
        <v>Adult</v>
      </c>
      <c r="J69" s="5">
        <v>42484.0</v>
      </c>
      <c r="K69" s="6">
        <v>120341.0</v>
      </c>
      <c r="L69" s="7" t="str">
        <f t="shared" si="4"/>
        <v>101-150</v>
      </c>
      <c r="M69" s="8">
        <v>0.07</v>
      </c>
      <c r="N69" s="1" t="s">
        <v>24</v>
      </c>
      <c r="O69" s="1" t="s">
        <v>25</v>
      </c>
      <c r="P69" s="3"/>
      <c r="Q69" s="1" t="str">
        <f t="shared" si="3"/>
        <v/>
      </c>
    </row>
    <row r="70" ht="15.75" customHeight="1">
      <c r="A70" s="1" t="s">
        <v>206</v>
      </c>
      <c r="B70" s="1" t="s">
        <v>207</v>
      </c>
      <c r="C70" s="1" t="s">
        <v>82</v>
      </c>
      <c r="D70" s="1" t="s">
        <v>20</v>
      </c>
      <c r="E70" s="1" t="s">
        <v>38</v>
      </c>
      <c r="F70" s="1" t="s">
        <v>22</v>
      </c>
      <c r="G70" s="1" t="s">
        <v>88</v>
      </c>
      <c r="H70" s="1">
        <v>43.0</v>
      </c>
      <c r="I70" s="1" t="str">
        <f t="shared" si="1"/>
        <v>Adult</v>
      </c>
      <c r="J70" s="5">
        <v>40029.0</v>
      </c>
      <c r="K70" s="6">
        <v>208415.0</v>
      </c>
      <c r="L70" s="7" t="str">
        <f t="shared" si="4"/>
        <v>201-250</v>
      </c>
      <c r="M70" s="8">
        <v>0.35</v>
      </c>
      <c r="N70" s="1" t="s">
        <v>24</v>
      </c>
      <c r="O70" s="1" t="s">
        <v>25</v>
      </c>
      <c r="P70" s="3"/>
      <c r="Q70" s="1" t="str">
        <f t="shared" si="3"/>
        <v/>
      </c>
    </row>
    <row r="71" ht="15.75" customHeight="1">
      <c r="A71" s="1" t="s">
        <v>208</v>
      </c>
      <c r="B71" s="1" t="s">
        <v>209</v>
      </c>
      <c r="C71" s="1" t="s">
        <v>210</v>
      </c>
      <c r="D71" s="1" t="s">
        <v>20</v>
      </c>
      <c r="E71" s="1" t="s">
        <v>38</v>
      </c>
      <c r="F71" s="1" t="s">
        <v>22</v>
      </c>
      <c r="G71" s="1" t="s">
        <v>31</v>
      </c>
      <c r="H71" s="1">
        <v>32.0</v>
      </c>
      <c r="I71" s="1" t="str">
        <f t="shared" si="1"/>
        <v>Adult</v>
      </c>
      <c r="J71" s="5">
        <v>43835.0</v>
      </c>
      <c r="K71" s="6">
        <v>78844.0</v>
      </c>
      <c r="L71" s="7" t="str">
        <f t="shared" si="4"/>
        <v>51-100</v>
      </c>
      <c r="M71" s="8">
        <v>0.0</v>
      </c>
      <c r="N71" s="1" t="s">
        <v>24</v>
      </c>
      <c r="O71" s="1" t="s">
        <v>25</v>
      </c>
      <c r="P71" s="3"/>
      <c r="Q71" s="1" t="str">
        <f t="shared" si="3"/>
        <v/>
      </c>
    </row>
    <row r="72" ht="15.75" customHeight="1">
      <c r="A72" s="1" t="s">
        <v>211</v>
      </c>
      <c r="B72" s="1" t="s">
        <v>212</v>
      </c>
      <c r="C72" s="1" t="s">
        <v>178</v>
      </c>
      <c r="D72" s="1" t="s">
        <v>72</v>
      </c>
      <c r="E72" s="1" t="s">
        <v>29</v>
      </c>
      <c r="F72" s="1" t="s">
        <v>30</v>
      </c>
      <c r="G72" s="1" t="s">
        <v>39</v>
      </c>
      <c r="H72" s="1">
        <v>58.0</v>
      </c>
      <c r="I72" s="1" t="str">
        <f t="shared" si="1"/>
        <v>Middle Age</v>
      </c>
      <c r="J72" s="5">
        <v>37399.0</v>
      </c>
      <c r="K72" s="6">
        <v>76354.0</v>
      </c>
      <c r="L72" s="7" t="str">
        <f t="shared" si="4"/>
        <v>51-100</v>
      </c>
      <c r="M72" s="8">
        <v>0.0</v>
      </c>
      <c r="N72" s="1" t="s">
        <v>24</v>
      </c>
      <c r="O72" s="1" t="s">
        <v>47</v>
      </c>
      <c r="P72" s="9">
        <v>44465.0</v>
      </c>
      <c r="Q72" s="1">
        <f t="shared" si="3"/>
        <v>19</v>
      </c>
    </row>
    <row r="73" ht="15.75" customHeight="1">
      <c r="A73" s="1" t="s">
        <v>213</v>
      </c>
      <c r="B73" s="1" t="s">
        <v>214</v>
      </c>
      <c r="C73" s="1" t="s">
        <v>36</v>
      </c>
      <c r="D73" s="1" t="s">
        <v>37</v>
      </c>
      <c r="E73" s="1" t="s">
        <v>38</v>
      </c>
      <c r="F73" s="1" t="s">
        <v>22</v>
      </c>
      <c r="G73" s="1" t="s">
        <v>88</v>
      </c>
      <c r="H73" s="1">
        <v>37.0</v>
      </c>
      <c r="I73" s="1" t="str">
        <f t="shared" si="1"/>
        <v>Adult</v>
      </c>
      <c r="J73" s="5">
        <v>43493.0</v>
      </c>
      <c r="K73" s="6">
        <v>165927.0</v>
      </c>
      <c r="L73" s="7" t="str">
        <f t="shared" si="4"/>
        <v>151-200</v>
      </c>
      <c r="M73" s="8">
        <v>0.2</v>
      </c>
      <c r="N73" s="1" t="s">
        <v>24</v>
      </c>
      <c r="O73" s="1" t="s">
        <v>47</v>
      </c>
      <c r="P73" s="3"/>
      <c r="Q73" s="1" t="str">
        <f t="shared" si="3"/>
        <v/>
      </c>
    </row>
    <row r="74" ht="15.75" customHeight="1">
      <c r="A74" s="1" t="s">
        <v>215</v>
      </c>
      <c r="B74" s="1" t="s">
        <v>216</v>
      </c>
      <c r="C74" s="1" t="s">
        <v>55</v>
      </c>
      <c r="D74" s="1" t="s">
        <v>62</v>
      </c>
      <c r="E74" s="1" t="s">
        <v>38</v>
      </c>
      <c r="F74" s="1" t="s">
        <v>22</v>
      </c>
      <c r="G74" s="1" t="s">
        <v>88</v>
      </c>
      <c r="H74" s="1">
        <v>38.0</v>
      </c>
      <c r="I74" s="1" t="str">
        <f t="shared" si="1"/>
        <v>Adult</v>
      </c>
      <c r="J74" s="5">
        <v>44516.0</v>
      </c>
      <c r="K74" s="6">
        <v>109812.0</v>
      </c>
      <c r="L74" s="7" t="str">
        <f t="shared" si="4"/>
        <v>101-150</v>
      </c>
      <c r="M74" s="8">
        <v>0.09</v>
      </c>
      <c r="N74" s="1" t="s">
        <v>96</v>
      </c>
      <c r="O74" s="1" t="s">
        <v>97</v>
      </c>
      <c r="P74" s="3"/>
      <c r="Q74" s="1" t="str">
        <f t="shared" si="3"/>
        <v/>
      </c>
    </row>
    <row r="75" ht="15.75" customHeight="1">
      <c r="A75" s="1" t="s">
        <v>217</v>
      </c>
      <c r="B75" s="1" t="s">
        <v>218</v>
      </c>
      <c r="C75" s="1" t="s">
        <v>71</v>
      </c>
      <c r="D75" s="1" t="s">
        <v>72</v>
      </c>
      <c r="E75" s="1" t="s">
        <v>52</v>
      </c>
      <c r="F75" s="1" t="s">
        <v>30</v>
      </c>
      <c r="G75" s="1" t="s">
        <v>31</v>
      </c>
      <c r="H75" s="1">
        <v>55.0</v>
      </c>
      <c r="I75" s="1" t="str">
        <f t="shared" si="1"/>
        <v>Middle Age</v>
      </c>
      <c r="J75" s="5">
        <v>36041.0</v>
      </c>
      <c r="K75" s="6">
        <v>86299.0</v>
      </c>
      <c r="L75" s="7" t="str">
        <f t="shared" si="4"/>
        <v>51-100</v>
      </c>
      <c r="M75" s="8">
        <v>0.0</v>
      </c>
      <c r="N75" s="1" t="s">
        <v>24</v>
      </c>
      <c r="O75" s="1" t="s">
        <v>25</v>
      </c>
      <c r="P75" s="3"/>
      <c r="Q75" s="1" t="str">
        <f t="shared" si="3"/>
        <v/>
      </c>
    </row>
    <row r="76" ht="15.75" customHeight="1">
      <c r="A76" s="1" t="s">
        <v>219</v>
      </c>
      <c r="B76" s="1" t="s">
        <v>220</v>
      </c>
      <c r="C76" s="1" t="s">
        <v>82</v>
      </c>
      <c r="D76" s="1" t="s">
        <v>83</v>
      </c>
      <c r="E76" s="1" t="s">
        <v>21</v>
      </c>
      <c r="F76" s="1" t="s">
        <v>30</v>
      </c>
      <c r="G76" s="1" t="s">
        <v>88</v>
      </c>
      <c r="H76" s="1">
        <v>57.0</v>
      </c>
      <c r="I76" s="1" t="str">
        <f t="shared" si="1"/>
        <v>Middle Age</v>
      </c>
      <c r="J76" s="5">
        <v>37828.0</v>
      </c>
      <c r="K76" s="6">
        <v>206624.0</v>
      </c>
      <c r="L76" s="7" t="str">
        <f t="shared" si="4"/>
        <v>201-250</v>
      </c>
      <c r="M76" s="8">
        <v>0.4</v>
      </c>
      <c r="N76" s="1" t="s">
        <v>96</v>
      </c>
      <c r="O76" s="1" t="s">
        <v>221</v>
      </c>
      <c r="P76" s="3"/>
      <c r="Q76" s="1" t="str">
        <f t="shared" si="3"/>
        <v/>
      </c>
    </row>
    <row r="77" ht="15.75" customHeight="1">
      <c r="A77" s="1" t="s">
        <v>222</v>
      </c>
      <c r="B77" s="1" t="s">
        <v>223</v>
      </c>
      <c r="C77" s="1" t="s">
        <v>122</v>
      </c>
      <c r="D77" s="1" t="s">
        <v>20</v>
      </c>
      <c r="E77" s="1" t="s">
        <v>29</v>
      </c>
      <c r="F77" s="1" t="s">
        <v>30</v>
      </c>
      <c r="G77" s="1" t="s">
        <v>88</v>
      </c>
      <c r="H77" s="1">
        <v>36.0</v>
      </c>
      <c r="I77" s="1" t="str">
        <f t="shared" si="1"/>
        <v>Adult</v>
      </c>
      <c r="J77" s="5">
        <v>40535.0</v>
      </c>
      <c r="K77" s="6">
        <v>53215.0</v>
      </c>
      <c r="L77" s="7" t="str">
        <f t="shared" si="4"/>
        <v>51-100</v>
      </c>
      <c r="M77" s="8">
        <v>0.0</v>
      </c>
      <c r="N77" s="1" t="s">
        <v>96</v>
      </c>
      <c r="O77" s="1" t="s">
        <v>221</v>
      </c>
      <c r="P77" s="9">
        <v>41725.0</v>
      </c>
      <c r="Q77" s="1">
        <f t="shared" si="3"/>
        <v>3</v>
      </c>
    </row>
    <row r="78" ht="15.75" customHeight="1">
      <c r="A78" s="1" t="s">
        <v>224</v>
      </c>
      <c r="B78" s="1" t="s">
        <v>225</v>
      </c>
      <c r="C78" s="1" t="s">
        <v>226</v>
      </c>
      <c r="D78" s="1" t="s">
        <v>72</v>
      </c>
      <c r="E78" s="1" t="s">
        <v>21</v>
      </c>
      <c r="F78" s="1" t="s">
        <v>22</v>
      </c>
      <c r="G78" s="1" t="s">
        <v>31</v>
      </c>
      <c r="H78" s="1">
        <v>30.0</v>
      </c>
      <c r="I78" s="1" t="str">
        <f t="shared" si="1"/>
        <v>Adult</v>
      </c>
      <c r="J78" s="5">
        <v>42877.0</v>
      </c>
      <c r="K78" s="6">
        <v>86858.0</v>
      </c>
      <c r="L78" s="7" t="str">
        <f t="shared" si="4"/>
        <v>51-100</v>
      </c>
      <c r="M78" s="8">
        <v>0.0</v>
      </c>
      <c r="N78" s="1" t="s">
        <v>32</v>
      </c>
      <c r="O78" s="1" t="s">
        <v>33</v>
      </c>
      <c r="P78" s="9">
        <v>43016.0</v>
      </c>
      <c r="Q78" s="1">
        <f t="shared" si="3"/>
        <v>0</v>
      </c>
    </row>
    <row r="79" ht="15.75" customHeight="1">
      <c r="A79" s="1" t="s">
        <v>227</v>
      </c>
      <c r="B79" s="1" t="s">
        <v>228</v>
      </c>
      <c r="C79" s="1" t="s">
        <v>43</v>
      </c>
      <c r="D79" s="1" t="s">
        <v>20</v>
      </c>
      <c r="E79" s="1" t="s">
        <v>29</v>
      </c>
      <c r="F79" s="1" t="s">
        <v>30</v>
      </c>
      <c r="G79" s="1" t="s">
        <v>31</v>
      </c>
      <c r="H79" s="1">
        <v>40.0</v>
      </c>
      <c r="I79" s="1" t="str">
        <f t="shared" si="1"/>
        <v>Adult</v>
      </c>
      <c r="J79" s="5">
        <v>39265.0</v>
      </c>
      <c r="K79" s="6">
        <v>93971.0</v>
      </c>
      <c r="L79" s="7" t="str">
        <f t="shared" si="4"/>
        <v>51-100</v>
      </c>
      <c r="M79" s="8">
        <v>0.08</v>
      </c>
      <c r="N79" s="1" t="s">
        <v>32</v>
      </c>
      <c r="O79" s="1" t="s">
        <v>33</v>
      </c>
      <c r="P79" s="3"/>
      <c r="Q79" s="1" t="str">
        <f t="shared" si="3"/>
        <v/>
      </c>
    </row>
    <row r="80" ht="15.75" customHeight="1">
      <c r="A80" s="1" t="s">
        <v>229</v>
      </c>
      <c r="B80" s="1" t="s">
        <v>230</v>
      </c>
      <c r="C80" s="1" t="s">
        <v>127</v>
      </c>
      <c r="D80" s="1" t="s">
        <v>37</v>
      </c>
      <c r="E80" s="1" t="s">
        <v>52</v>
      </c>
      <c r="F80" s="1" t="s">
        <v>30</v>
      </c>
      <c r="G80" s="1" t="s">
        <v>88</v>
      </c>
      <c r="H80" s="1">
        <v>34.0</v>
      </c>
      <c r="I80" s="1" t="str">
        <f t="shared" si="1"/>
        <v>Adult</v>
      </c>
      <c r="J80" s="5">
        <v>42182.0</v>
      </c>
      <c r="K80" s="6">
        <v>57008.0</v>
      </c>
      <c r="L80" s="7" t="str">
        <f t="shared" si="4"/>
        <v>51-100</v>
      </c>
      <c r="M80" s="8">
        <v>0.0</v>
      </c>
      <c r="N80" s="1" t="s">
        <v>24</v>
      </c>
      <c r="O80" s="1" t="s">
        <v>47</v>
      </c>
      <c r="P80" s="3"/>
      <c r="Q80" s="1" t="str">
        <f t="shared" si="3"/>
        <v/>
      </c>
    </row>
    <row r="81" ht="15.75" customHeight="1">
      <c r="A81" s="1" t="s">
        <v>231</v>
      </c>
      <c r="B81" s="1" t="s">
        <v>232</v>
      </c>
      <c r="C81" s="1" t="s">
        <v>19</v>
      </c>
      <c r="D81" s="1" t="s">
        <v>37</v>
      </c>
      <c r="E81" s="1" t="s">
        <v>29</v>
      </c>
      <c r="F81" s="1" t="s">
        <v>30</v>
      </c>
      <c r="G81" s="1" t="s">
        <v>88</v>
      </c>
      <c r="H81" s="1">
        <v>60.0</v>
      </c>
      <c r="I81" s="1" t="str">
        <f t="shared" si="1"/>
        <v>Old</v>
      </c>
      <c r="J81" s="5">
        <v>42270.0</v>
      </c>
      <c r="K81" s="6">
        <v>141899.0</v>
      </c>
      <c r="L81" s="7" t="str">
        <f t="shared" si="4"/>
        <v>101-150</v>
      </c>
      <c r="M81" s="8">
        <v>0.15</v>
      </c>
      <c r="N81" s="1" t="s">
        <v>24</v>
      </c>
      <c r="O81" s="1" t="s">
        <v>47</v>
      </c>
      <c r="P81" s="3"/>
      <c r="Q81" s="1" t="str">
        <f t="shared" si="3"/>
        <v/>
      </c>
    </row>
    <row r="82" ht="15.75" customHeight="1">
      <c r="A82" s="1" t="s">
        <v>233</v>
      </c>
      <c r="B82" s="1" t="s">
        <v>234</v>
      </c>
      <c r="C82" s="1" t="s">
        <v>127</v>
      </c>
      <c r="D82" s="1" t="s">
        <v>83</v>
      </c>
      <c r="E82" s="1" t="s">
        <v>52</v>
      </c>
      <c r="F82" s="1" t="s">
        <v>30</v>
      </c>
      <c r="G82" s="1" t="s">
        <v>23</v>
      </c>
      <c r="H82" s="1">
        <v>41.0</v>
      </c>
      <c r="I82" s="1" t="str">
        <f t="shared" si="1"/>
        <v>Adult</v>
      </c>
      <c r="J82" s="5">
        <v>42626.0</v>
      </c>
      <c r="K82" s="6">
        <v>64847.0</v>
      </c>
      <c r="L82" s="7" t="str">
        <f t="shared" si="4"/>
        <v>51-100</v>
      </c>
      <c r="M82" s="8">
        <v>0.0</v>
      </c>
      <c r="N82" s="1" t="s">
        <v>24</v>
      </c>
      <c r="O82" s="1" t="s">
        <v>59</v>
      </c>
      <c r="P82" s="3"/>
      <c r="Q82" s="1" t="str">
        <f t="shared" si="3"/>
        <v/>
      </c>
    </row>
    <row r="83" ht="15.75" customHeight="1">
      <c r="A83" s="1" t="s">
        <v>235</v>
      </c>
      <c r="B83" s="1" t="s">
        <v>236</v>
      </c>
      <c r="C83" s="1" t="s">
        <v>116</v>
      </c>
      <c r="D83" s="1" t="s">
        <v>72</v>
      </c>
      <c r="E83" s="1" t="s">
        <v>21</v>
      </c>
      <c r="F83" s="1" t="s">
        <v>30</v>
      </c>
      <c r="G83" s="1" t="s">
        <v>39</v>
      </c>
      <c r="H83" s="1">
        <v>53.0</v>
      </c>
      <c r="I83" s="1" t="str">
        <f t="shared" si="1"/>
        <v>Middle Age</v>
      </c>
      <c r="J83" s="5">
        <v>33702.0</v>
      </c>
      <c r="K83" s="6">
        <v>116878.0</v>
      </c>
      <c r="L83" s="7" t="str">
        <f t="shared" si="4"/>
        <v>101-150</v>
      </c>
      <c r="M83" s="8">
        <v>0.11</v>
      </c>
      <c r="N83" s="1" t="s">
        <v>24</v>
      </c>
      <c r="O83" s="1" t="s">
        <v>59</v>
      </c>
      <c r="P83" s="3"/>
      <c r="Q83" s="1" t="str">
        <f t="shared" si="3"/>
        <v/>
      </c>
    </row>
    <row r="84" ht="15.75" customHeight="1">
      <c r="A84" s="1" t="s">
        <v>237</v>
      </c>
      <c r="B84" s="1" t="s">
        <v>238</v>
      </c>
      <c r="C84" s="1" t="s">
        <v>111</v>
      </c>
      <c r="D84" s="1" t="s">
        <v>72</v>
      </c>
      <c r="E84" s="1" t="s">
        <v>38</v>
      </c>
      <c r="F84" s="1" t="s">
        <v>30</v>
      </c>
      <c r="G84" s="1" t="s">
        <v>23</v>
      </c>
      <c r="H84" s="1">
        <v>45.0</v>
      </c>
      <c r="I84" s="1" t="str">
        <f t="shared" si="1"/>
        <v>Middle Age</v>
      </c>
      <c r="J84" s="5">
        <v>38388.0</v>
      </c>
      <c r="K84" s="6">
        <v>70505.0</v>
      </c>
      <c r="L84" s="7" t="str">
        <f t="shared" si="4"/>
        <v>51-100</v>
      </c>
      <c r="M84" s="8">
        <v>0.0</v>
      </c>
      <c r="N84" s="1" t="s">
        <v>24</v>
      </c>
      <c r="O84" s="1" t="s">
        <v>63</v>
      </c>
      <c r="P84" s="3"/>
      <c r="Q84" s="1" t="str">
        <f t="shared" si="3"/>
        <v/>
      </c>
    </row>
    <row r="85" ht="15.75" customHeight="1">
      <c r="A85" s="1" t="s">
        <v>239</v>
      </c>
      <c r="B85" s="1" t="s">
        <v>240</v>
      </c>
      <c r="C85" s="1" t="s">
        <v>36</v>
      </c>
      <c r="D85" s="1" t="s">
        <v>72</v>
      </c>
      <c r="E85" s="1" t="s">
        <v>21</v>
      </c>
      <c r="F85" s="1" t="s">
        <v>22</v>
      </c>
      <c r="G85" s="1" t="s">
        <v>88</v>
      </c>
      <c r="H85" s="1">
        <v>30.0</v>
      </c>
      <c r="I85" s="1" t="str">
        <f t="shared" si="1"/>
        <v>Adult</v>
      </c>
      <c r="J85" s="5">
        <v>42512.0</v>
      </c>
      <c r="K85" s="6">
        <v>189702.0</v>
      </c>
      <c r="L85" s="7" t="str">
        <f t="shared" si="4"/>
        <v>151-200</v>
      </c>
      <c r="M85" s="8">
        <v>0.28</v>
      </c>
      <c r="N85" s="1" t="s">
        <v>96</v>
      </c>
      <c r="O85" s="1" t="s">
        <v>97</v>
      </c>
      <c r="P85" s="9">
        <v>44186.0</v>
      </c>
      <c r="Q85" s="1">
        <f t="shared" si="3"/>
        <v>4</v>
      </c>
    </row>
    <row r="86" ht="15.75" customHeight="1">
      <c r="A86" s="1" t="s">
        <v>241</v>
      </c>
      <c r="B86" s="1" t="s">
        <v>242</v>
      </c>
      <c r="C86" s="1" t="s">
        <v>36</v>
      </c>
      <c r="D86" s="1" t="s">
        <v>62</v>
      </c>
      <c r="E86" s="1" t="s">
        <v>38</v>
      </c>
      <c r="F86" s="1" t="s">
        <v>30</v>
      </c>
      <c r="G86" s="1" t="s">
        <v>39</v>
      </c>
      <c r="H86" s="1">
        <v>26.0</v>
      </c>
      <c r="I86" s="1" t="str">
        <f t="shared" si="1"/>
        <v>Adult</v>
      </c>
      <c r="J86" s="5">
        <v>44040.0</v>
      </c>
      <c r="K86" s="6">
        <v>180664.0</v>
      </c>
      <c r="L86" s="7" t="str">
        <f t="shared" si="4"/>
        <v>151-200</v>
      </c>
      <c r="M86" s="8">
        <v>0.27</v>
      </c>
      <c r="N86" s="1" t="s">
        <v>24</v>
      </c>
      <c r="O86" s="1" t="s">
        <v>40</v>
      </c>
      <c r="P86" s="3"/>
      <c r="Q86" s="1" t="str">
        <f t="shared" si="3"/>
        <v/>
      </c>
    </row>
    <row r="87" ht="15.75" customHeight="1">
      <c r="A87" s="1" t="s">
        <v>243</v>
      </c>
      <c r="B87" s="1" t="s">
        <v>244</v>
      </c>
      <c r="C87" s="1" t="s">
        <v>187</v>
      </c>
      <c r="D87" s="1" t="s">
        <v>68</v>
      </c>
      <c r="E87" s="1" t="s">
        <v>29</v>
      </c>
      <c r="F87" s="1" t="s">
        <v>22</v>
      </c>
      <c r="G87" s="1" t="s">
        <v>31</v>
      </c>
      <c r="H87" s="1">
        <v>45.0</v>
      </c>
      <c r="I87" s="1" t="str">
        <f t="shared" si="1"/>
        <v>Middle Age</v>
      </c>
      <c r="J87" s="5">
        <v>37972.0</v>
      </c>
      <c r="K87" s="6">
        <v>48345.0</v>
      </c>
      <c r="L87" s="7" t="str">
        <f t="shared" si="4"/>
        <v>0-50</v>
      </c>
      <c r="M87" s="8">
        <v>0.0</v>
      </c>
      <c r="N87" s="1" t="s">
        <v>32</v>
      </c>
      <c r="O87" s="1" t="s">
        <v>137</v>
      </c>
      <c r="P87" s="3"/>
      <c r="Q87" s="1" t="str">
        <f t="shared" si="3"/>
        <v/>
      </c>
    </row>
    <row r="88" ht="15.75" customHeight="1">
      <c r="A88" s="1" t="s">
        <v>245</v>
      </c>
      <c r="B88" s="1" t="s">
        <v>246</v>
      </c>
      <c r="C88" s="1" t="s">
        <v>36</v>
      </c>
      <c r="D88" s="1" t="s">
        <v>68</v>
      </c>
      <c r="E88" s="1" t="s">
        <v>29</v>
      </c>
      <c r="F88" s="1" t="s">
        <v>30</v>
      </c>
      <c r="G88" s="1" t="s">
        <v>31</v>
      </c>
      <c r="H88" s="1">
        <v>42.0</v>
      </c>
      <c r="I88" s="1" t="str">
        <f t="shared" si="1"/>
        <v>Adult</v>
      </c>
      <c r="J88" s="5">
        <v>41655.0</v>
      </c>
      <c r="K88" s="6">
        <v>152214.0</v>
      </c>
      <c r="L88" s="7" t="str">
        <f t="shared" si="4"/>
        <v>151-200</v>
      </c>
      <c r="M88" s="8">
        <v>0.3</v>
      </c>
      <c r="N88" s="1" t="s">
        <v>32</v>
      </c>
      <c r="O88" s="1" t="s">
        <v>117</v>
      </c>
      <c r="P88" s="3"/>
      <c r="Q88" s="1" t="str">
        <f t="shared" si="3"/>
        <v/>
      </c>
    </row>
    <row r="89" ht="15.75" customHeight="1">
      <c r="A89" s="1" t="s">
        <v>247</v>
      </c>
      <c r="B89" s="1" t="s">
        <v>248</v>
      </c>
      <c r="C89" s="1" t="s">
        <v>210</v>
      </c>
      <c r="D89" s="1" t="s">
        <v>20</v>
      </c>
      <c r="E89" s="1" t="s">
        <v>52</v>
      </c>
      <c r="F89" s="1" t="s">
        <v>22</v>
      </c>
      <c r="G89" s="1" t="s">
        <v>88</v>
      </c>
      <c r="H89" s="1">
        <v>41.0</v>
      </c>
      <c r="I89" s="1" t="str">
        <f t="shared" si="1"/>
        <v>Adult</v>
      </c>
      <c r="J89" s="5">
        <v>39931.0</v>
      </c>
      <c r="K89" s="6">
        <v>69803.0</v>
      </c>
      <c r="L89" s="7" t="str">
        <f t="shared" si="4"/>
        <v>51-100</v>
      </c>
      <c r="M89" s="8">
        <v>0.0</v>
      </c>
      <c r="N89" s="1" t="s">
        <v>96</v>
      </c>
      <c r="O89" s="1" t="s">
        <v>97</v>
      </c>
      <c r="P89" s="3"/>
      <c r="Q89" s="1" t="str">
        <f t="shared" si="3"/>
        <v/>
      </c>
    </row>
    <row r="90" ht="15.75" customHeight="1">
      <c r="A90" s="1" t="s">
        <v>249</v>
      </c>
      <c r="B90" s="1" t="s">
        <v>250</v>
      </c>
      <c r="C90" s="1" t="s">
        <v>251</v>
      </c>
      <c r="D90" s="1" t="s">
        <v>20</v>
      </c>
      <c r="E90" s="1" t="s">
        <v>52</v>
      </c>
      <c r="F90" s="1" t="s">
        <v>22</v>
      </c>
      <c r="G90" s="1" t="s">
        <v>88</v>
      </c>
      <c r="H90" s="1">
        <v>48.0</v>
      </c>
      <c r="I90" s="1" t="str">
        <f t="shared" si="1"/>
        <v>Middle Age</v>
      </c>
      <c r="J90" s="5">
        <v>43650.0</v>
      </c>
      <c r="K90" s="6">
        <v>76588.0</v>
      </c>
      <c r="L90" s="7" t="str">
        <f t="shared" si="4"/>
        <v>51-100</v>
      </c>
      <c r="M90" s="8">
        <v>0.0</v>
      </c>
      <c r="N90" s="1" t="s">
        <v>96</v>
      </c>
      <c r="O90" s="1" t="s">
        <v>102</v>
      </c>
      <c r="P90" s="3"/>
      <c r="Q90" s="1" t="str">
        <f t="shared" si="3"/>
        <v/>
      </c>
    </row>
    <row r="91" ht="15.75" customHeight="1">
      <c r="A91" s="1" t="s">
        <v>252</v>
      </c>
      <c r="B91" s="1" t="s">
        <v>253</v>
      </c>
      <c r="C91" s="1" t="s">
        <v>254</v>
      </c>
      <c r="D91" s="1" t="s">
        <v>20</v>
      </c>
      <c r="E91" s="1" t="s">
        <v>29</v>
      </c>
      <c r="F91" s="1" t="s">
        <v>30</v>
      </c>
      <c r="G91" s="1" t="s">
        <v>39</v>
      </c>
      <c r="H91" s="1">
        <v>29.0</v>
      </c>
      <c r="I91" s="1" t="str">
        <f t="shared" si="1"/>
        <v>Adult</v>
      </c>
      <c r="J91" s="5">
        <v>43444.0</v>
      </c>
      <c r="K91" s="6">
        <v>84596.0</v>
      </c>
      <c r="L91" s="7" t="str">
        <f t="shared" si="4"/>
        <v>51-100</v>
      </c>
      <c r="M91" s="8">
        <v>0.0</v>
      </c>
      <c r="N91" s="1" t="s">
        <v>24</v>
      </c>
      <c r="O91" s="1" t="s">
        <v>59</v>
      </c>
      <c r="P91" s="3"/>
      <c r="Q91" s="1" t="str">
        <f t="shared" si="3"/>
        <v/>
      </c>
    </row>
    <row r="92" ht="15.75" customHeight="1">
      <c r="A92" s="1" t="s">
        <v>255</v>
      </c>
      <c r="B92" s="1" t="s">
        <v>256</v>
      </c>
      <c r="C92" s="1" t="s">
        <v>55</v>
      </c>
      <c r="D92" s="1" t="s">
        <v>83</v>
      </c>
      <c r="E92" s="1" t="s">
        <v>21</v>
      </c>
      <c r="F92" s="1" t="s">
        <v>30</v>
      </c>
      <c r="G92" s="1" t="s">
        <v>31</v>
      </c>
      <c r="H92" s="1">
        <v>27.0</v>
      </c>
      <c r="I92" s="1" t="str">
        <f t="shared" si="1"/>
        <v>Adult</v>
      </c>
      <c r="J92" s="5">
        <v>43368.0</v>
      </c>
      <c r="K92" s="6">
        <v>114441.0</v>
      </c>
      <c r="L92" s="7" t="str">
        <f t="shared" si="4"/>
        <v>101-150</v>
      </c>
      <c r="M92" s="8">
        <v>0.1</v>
      </c>
      <c r="N92" s="1" t="s">
        <v>32</v>
      </c>
      <c r="O92" s="1" t="s">
        <v>33</v>
      </c>
      <c r="P92" s="9">
        <v>43821.0</v>
      </c>
      <c r="Q92" s="1">
        <f t="shared" si="3"/>
        <v>1</v>
      </c>
    </row>
    <row r="93" ht="15.75" customHeight="1">
      <c r="A93" s="1" t="s">
        <v>257</v>
      </c>
      <c r="B93" s="1" t="s">
        <v>258</v>
      </c>
      <c r="C93" s="1" t="s">
        <v>19</v>
      </c>
      <c r="D93" s="1" t="s">
        <v>37</v>
      </c>
      <c r="E93" s="1" t="s">
        <v>38</v>
      </c>
      <c r="F93" s="1" t="s">
        <v>22</v>
      </c>
      <c r="G93" s="1" t="s">
        <v>31</v>
      </c>
      <c r="H93" s="1">
        <v>33.0</v>
      </c>
      <c r="I93" s="1" t="str">
        <f t="shared" si="1"/>
        <v>Adult</v>
      </c>
      <c r="J93" s="5">
        <v>43211.0</v>
      </c>
      <c r="K93" s="6">
        <v>140402.0</v>
      </c>
      <c r="L93" s="7" t="str">
        <f t="shared" si="4"/>
        <v>101-150</v>
      </c>
      <c r="M93" s="8">
        <v>0.15</v>
      </c>
      <c r="N93" s="1" t="s">
        <v>32</v>
      </c>
      <c r="O93" s="1" t="s">
        <v>117</v>
      </c>
      <c r="P93" s="3"/>
      <c r="Q93" s="1" t="str">
        <f t="shared" si="3"/>
        <v/>
      </c>
    </row>
    <row r="94" ht="15.75" customHeight="1">
      <c r="A94" s="1" t="s">
        <v>259</v>
      </c>
      <c r="B94" s="1" t="s">
        <v>260</v>
      </c>
      <c r="C94" s="1" t="s">
        <v>127</v>
      </c>
      <c r="D94" s="1" t="s">
        <v>37</v>
      </c>
      <c r="E94" s="1" t="s">
        <v>52</v>
      </c>
      <c r="F94" s="1" t="s">
        <v>22</v>
      </c>
      <c r="G94" s="1" t="s">
        <v>88</v>
      </c>
      <c r="H94" s="1">
        <v>26.0</v>
      </c>
      <c r="I94" s="1" t="str">
        <f t="shared" si="1"/>
        <v>Adult</v>
      </c>
      <c r="J94" s="5">
        <v>43578.0</v>
      </c>
      <c r="K94" s="6">
        <v>59817.0</v>
      </c>
      <c r="L94" s="7" t="str">
        <f t="shared" si="4"/>
        <v>51-100</v>
      </c>
      <c r="M94" s="8">
        <v>0.0</v>
      </c>
      <c r="N94" s="1" t="s">
        <v>96</v>
      </c>
      <c r="O94" s="1" t="s">
        <v>221</v>
      </c>
      <c r="P94" s="3"/>
      <c r="Q94" s="1" t="str">
        <f t="shared" si="3"/>
        <v/>
      </c>
    </row>
    <row r="95" ht="15.75" customHeight="1">
      <c r="A95" s="1" t="s">
        <v>261</v>
      </c>
      <c r="B95" s="1" t="s">
        <v>262</v>
      </c>
      <c r="C95" s="1" t="s">
        <v>50</v>
      </c>
      <c r="D95" s="1" t="s">
        <v>51</v>
      </c>
      <c r="E95" s="1" t="s">
        <v>29</v>
      </c>
      <c r="F95" s="1" t="s">
        <v>30</v>
      </c>
      <c r="G95" s="1" t="s">
        <v>31</v>
      </c>
      <c r="H95" s="1">
        <v>31.0</v>
      </c>
      <c r="I95" s="1" t="str">
        <f t="shared" si="1"/>
        <v>Adult</v>
      </c>
      <c r="J95" s="5">
        <v>42938.0</v>
      </c>
      <c r="K95" s="6">
        <v>55854.0</v>
      </c>
      <c r="L95" s="7" t="str">
        <f t="shared" si="4"/>
        <v>51-100</v>
      </c>
      <c r="M95" s="8">
        <v>0.0</v>
      </c>
      <c r="N95" s="1" t="s">
        <v>24</v>
      </c>
      <c r="O95" s="1" t="s">
        <v>63</v>
      </c>
      <c r="P95" s="3"/>
      <c r="Q95" s="1" t="str">
        <f t="shared" si="3"/>
        <v/>
      </c>
    </row>
    <row r="96" ht="15.75" customHeight="1">
      <c r="A96" s="1" t="s">
        <v>263</v>
      </c>
      <c r="B96" s="1" t="s">
        <v>264</v>
      </c>
      <c r="C96" s="1" t="s">
        <v>146</v>
      </c>
      <c r="D96" s="1" t="s">
        <v>68</v>
      </c>
      <c r="E96" s="1" t="s">
        <v>21</v>
      </c>
      <c r="F96" s="1" t="s">
        <v>30</v>
      </c>
      <c r="G96" s="1" t="s">
        <v>31</v>
      </c>
      <c r="H96" s="1">
        <v>53.0</v>
      </c>
      <c r="I96" s="1" t="str">
        <f t="shared" si="1"/>
        <v>Middle Age</v>
      </c>
      <c r="J96" s="5">
        <v>37576.0</v>
      </c>
      <c r="K96" s="6">
        <v>95998.0</v>
      </c>
      <c r="L96" s="7" t="str">
        <f t="shared" si="4"/>
        <v>51-100</v>
      </c>
      <c r="M96" s="8">
        <v>0.0</v>
      </c>
      <c r="N96" s="1" t="s">
        <v>24</v>
      </c>
      <c r="O96" s="1" t="s">
        <v>25</v>
      </c>
      <c r="P96" s="3"/>
      <c r="Q96" s="1" t="str">
        <f t="shared" si="3"/>
        <v/>
      </c>
    </row>
    <row r="97" ht="15.75" customHeight="1">
      <c r="A97" s="1" t="s">
        <v>265</v>
      </c>
      <c r="B97" s="1" t="s">
        <v>266</v>
      </c>
      <c r="C97" s="1" t="s">
        <v>19</v>
      </c>
      <c r="D97" s="1" t="s">
        <v>51</v>
      </c>
      <c r="E97" s="1" t="s">
        <v>29</v>
      </c>
      <c r="F97" s="1" t="s">
        <v>22</v>
      </c>
      <c r="G97" s="1" t="s">
        <v>31</v>
      </c>
      <c r="H97" s="1">
        <v>34.0</v>
      </c>
      <c r="I97" s="1" t="str">
        <f t="shared" si="1"/>
        <v>Adult</v>
      </c>
      <c r="J97" s="5">
        <v>42116.0</v>
      </c>
      <c r="K97" s="6">
        <v>154941.0</v>
      </c>
      <c r="L97" s="7" t="str">
        <f t="shared" si="4"/>
        <v>151-200</v>
      </c>
      <c r="M97" s="8">
        <v>0.13</v>
      </c>
      <c r="N97" s="1" t="s">
        <v>24</v>
      </c>
      <c r="O97" s="1" t="s">
        <v>47</v>
      </c>
      <c r="P97" s="3"/>
      <c r="Q97" s="1" t="str">
        <f t="shared" si="3"/>
        <v/>
      </c>
    </row>
    <row r="98" ht="15.75" customHeight="1">
      <c r="A98" s="1" t="s">
        <v>267</v>
      </c>
      <c r="B98" s="1" t="s">
        <v>175</v>
      </c>
      <c r="C98" s="1" t="s">
        <v>82</v>
      </c>
      <c r="D98" s="1" t="s">
        <v>37</v>
      </c>
      <c r="E98" s="1" t="s">
        <v>38</v>
      </c>
      <c r="F98" s="1" t="s">
        <v>22</v>
      </c>
      <c r="G98" s="1" t="s">
        <v>31</v>
      </c>
      <c r="H98" s="1">
        <v>54.0</v>
      </c>
      <c r="I98" s="1" t="str">
        <f t="shared" si="1"/>
        <v>Middle Age</v>
      </c>
      <c r="J98" s="5">
        <v>40734.0</v>
      </c>
      <c r="K98" s="6">
        <v>247022.0</v>
      </c>
      <c r="L98" s="7" t="str">
        <f t="shared" si="4"/>
        <v>201-250</v>
      </c>
      <c r="M98" s="8">
        <v>0.3</v>
      </c>
      <c r="N98" s="1" t="s">
        <v>32</v>
      </c>
      <c r="O98" s="1" t="s">
        <v>117</v>
      </c>
      <c r="P98" s="3"/>
      <c r="Q98" s="1" t="str">
        <f t="shared" si="3"/>
        <v/>
      </c>
    </row>
    <row r="99" ht="15.75" customHeight="1">
      <c r="A99" s="1" t="s">
        <v>268</v>
      </c>
      <c r="B99" s="1" t="s">
        <v>269</v>
      </c>
      <c r="C99" s="1" t="s">
        <v>251</v>
      </c>
      <c r="D99" s="1" t="s">
        <v>20</v>
      </c>
      <c r="E99" s="1" t="s">
        <v>29</v>
      </c>
      <c r="F99" s="1" t="s">
        <v>22</v>
      </c>
      <c r="G99" s="1" t="s">
        <v>88</v>
      </c>
      <c r="H99" s="1">
        <v>32.0</v>
      </c>
      <c r="I99" s="1" t="str">
        <f t="shared" si="1"/>
        <v>Adult</v>
      </c>
      <c r="J99" s="5">
        <v>44474.0</v>
      </c>
      <c r="K99" s="6">
        <v>88072.0</v>
      </c>
      <c r="L99" s="7" t="str">
        <f t="shared" si="4"/>
        <v>51-100</v>
      </c>
      <c r="M99" s="8">
        <v>0.0</v>
      </c>
      <c r="N99" s="1" t="s">
        <v>96</v>
      </c>
      <c r="O99" s="1" t="s">
        <v>221</v>
      </c>
      <c r="P99" s="3"/>
      <c r="Q99" s="1" t="str">
        <f t="shared" si="3"/>
        <v/>
      </c>
    </row>
    <row r="100" ht="15.75" customHeight="1">
      <c r="A100" s="1" t="s">
        <v>270</v>
      </c>
      <c r="B100" s="1" t="s">
        <v>271</v>
      </c>
      <c r="C100" s="1" t="s">
        <v>43</v>
      </c>
      <c r="D100" s="1" t="s">
        <v>20</v>
      </c>
      <c r="E100" s="1" t="s">
        <v>21</v>
      </c>
      <c r="F100" s="1" t="s">
        <v>30</v>
      </c>
      <c r="G100" s="1" t="s">
        <v>31</v>
      </c>
      <c r="H100" s="1">
        <v>28.0</v>
      </c>
      <c r="I100" s="1" t="str">
        <f t="shared" si="1"/>
        <v>Adult</v>
      </c>
      <c r="J100" s="5">
        <v>43977.0</v>
      </c>
      <c r="K100" s="6">
        <v>67925.0</v>
      </c>
      <c r="L100" s="7" t="str">
        <f t="shared" si="4"/>
        <v>51-100</v>
      </c>
      <c r="M100" s="8">
        <v>0.08</v>
      </c>
      <c r="N100" s="1" t="s">
        <v>32</v>
      </c>
      <c r="O100" s="1" t="s">
        <v>77</v>
      </c>
      <c r="P100" s="3"/>
      <c r="Q100" s="1" t="str">
        <f t="shared" si="3"/>
        <v/>
      </c>
    </row>
    <row r="101" ht="15.75" customHeight="1">
      <c r="A101" s="1" t="s">
        <v>272</v>
      </c>
      <c r="B101" s="1" t="s">
        <v>273</v>
      </c>
      <c r="C101" s="1" t="s">
        <v>82</v>
      </c>
      <c r="D101" s="1" t="s">
        <v>51</v>
      </c>
      <c r="E101" s="1" t="s">
        <v>29</v>
      </c>
      <c r="F101" s="1" t="s">
        <v>22</v>
      </c>
      <c r="G101" s="1" t="s">
        <v>39</v>
      </c>
      <c r="H101" s="1">
        <v>31.0</v>
      </c>
      <c r="I101" s="1" t="str">
        <f t="shared" si="1"/>
        <v>Adult</v>
      </c>
      <c r="J101" s="5">
        <v>44063.0</v>
      </c>
      <c r="K101" s="6">
        <v>219693.0</v>
      </c>
      <c r="L101" s="7" t="str">
        <f t="shared" si="4"/>
        <v>201-250</v>
      </c>
      <c r="M101" s="8">
        <v>0.3</v>
      </c>
      <c r="N101" s="1" t="s">
        <v>24</v>
      </c>
      <c r="O101" s="1" t="s">
        <v>63</v>
      </c>
      <c r="P101" s="3"/>
      <c r="Q101" s="1" t="str">
        <f t="shared" si="3"/>
        <v/>
      </c>
    </row>
    <row r="102" ht="15.75" customHeight="1">
      <c r="A102" s="1" t="s">
        <v>274</v>
      </c>
      <c r="B102" s="1" t="s">
        <v>275</v>
      </c>
      <c r="C102" s="1" t="s">
        <v>226</v>
      </c>
      <c r="D102" s="1" t="s">
        <v>72</v>
      </c>
      <c r="E102" s="1" t="s">
        <v>21</v>
      </c>
      <c r="F102" s="1" t="s">
        <v>22</v>
      </c>
      <c r="G102" s="1" t="s">
        <v>39</v>
      </c>
      <c r="H102" s="1">
        <v>45.0</v>
      </c>
      <c r="I102" s="1" t="str">
        <f t="shared" si="1"/>
        <v>Middle Age</v>
      </c>
      <c r="J102" s="5">
        <v>41386.0</v>
      </c>
      <c r="K102" s="6">
        <v>61773.0</v>
      </c>
      <c r="L102" s="7" t="str">
        <f t="shared" si="4"/>
        <v>51-100</v>
      </c>
      <c r="M102" s="8">
        <v>0.0</v>
      </c>
      <c r="N102" s="1" t="s">
        <v>24</v>
      </c>
      <c r="O102" s="1" t="s">
        <v>25</v>
      </c>
      <c r="P102" s="3"/>
      <c r="Q102" s="1" t="str">
        <f t="shared" si="3"/>
        <v/>
      </c>
    </row>
    <row r="103" ht="15.75" customHeight="1">
      <c r="A103" s="1" t="s">
        <v>276</v>
      </c>
      <c r="B103" s="1" t="s">
        <v>277</v>
      </c>
      <c r="C103" s="1" t="s">
        <v>43</v>
      </c>
      <c r="D103" s="1" t="s">
        <v>20</v>
      </c>
      <c r="E103" s="1" t="s">
        <v>38</v>
      </c>
      <c r="F103" s="1" t="s">
        <v>22</v>
      </c>
      <c r="G103" s="1" t="s">
        <v>31</v>
      </c>
      <c r="H103" s="1">
        <v>48.0</v>
      </c>
      <c r="I103" s="1" t="str">
        <f t="shared" si="1"/>
        <v>Middle Age</v>
      </c>
      <c r="J103" s="5">
        <v>39091.0</v>
      </c>
      <c r="K103" s="6">
        <v>74546.0</v>
      </c>
      <c r="L103" s="7" t="str">
        <f t="shared" si="4"/>
        <v>51-100</v>
      </c>
      <c r="M103" s="8">
        <v>0.09</v>
      </c>
      <c r="N103" s="1" t="s">
        <v>24</v>
      </c>
      <c r="O103" s="1" t="s">
        <v>25</v>
      </c>
      <c r="P103" s="3"/>
      <c r="Q103" s="1" t="str">
        <f t="shared" si="3"/>
        <v/>
      </c>
    </row>
    <row r="104" ht="15.75" customHeight="1">
      <c r="A104" s="1" t="s">
        <v>278</v>
      </c>
      <c r="B104" s="1" t="s">
        <v>279</v>
      </c>
      <c r="C104" s="1" t="s">
        <v>280</v>
      </c>
      <c r="D104" s="1" t="s">
        <v>72</v>
      </c>
      <c r="E104" s="1" t="s">
        <v>38</v>
      </c>
      <c r="F104" s="1" t="s">
        <v>30</v>
      </c>
      <c r="G104" s="1" t="s">
        <v>23</v>
      </c>
      <c r="H104" s="1">
        <v>56.0</v>
      </c>
      <c r="I104" s="1" t="str">
        <f t="shared" si="1"/>
        <v>Middle Age</v>
      </c>
      <c r="J104" s="5">
        <v>42031.0</v>
      </c>
      <c r="K104" s="6">
        <v>62575.0</v>
      </c>
      <c r="L104" s="7" t="str">
        <f t="shared" si="4"/>
        <v>51-100</v>
      </c>
      <c r="M104" s="8">
        <v>0.0</v>
      </c>
      <c r="N104" s="1" t="s">
        <v>24</v>
      </c>
      <c r="O104" s="1" t="s">
        <v>59</v>
      </c>
      <c r="P104" s="3"/>
      <c r="Q104" s="1" t="str">
        <f t="shared" si="3"/>
        <v/>
      </c>
    </row>
    <row r="105" ht="15.75" customHeight="1">
      <c r="A105" s="1" t="s">
        <v>281</v>
      </c>
      <c r="B105" s="1" t="s">
        <v>282</v>
      </c>
      <c r="C105" s="1" t="s">
        <v>36</v>
      </c>
      <c r="D105" s="1" t="s">
        <v>68</v>
      </c>
      <c r="E105" s="1" t="s">
        <v>52</v>
      </c>
      <c r="F105" s="1" t="s">
        <v>22</v>
      </c>
      <c r="G105" s="1" t="s">
        <v>31</v>
      </c>
      <c r="H105" s="1">
        <v>27.0</v>
      </c>
      <c r="I105" s="1" t="str">
        <f t="shared" si="1"/>
        <v>Adult</v>
      </c>
      <c r="J105" s="5">
        <v>44250.0</v>
      </c>
      <c r="K105" s="6">
        <v>199041.0</v>
      </c>
      <c r="L105" s="7" t="str">
        <f t="shared" si="4"/>
        <v>151-200</v>
      </c>
      <c r="M105" s="8">
        <v>0.16</v>
      </c>
      <c r="N105" s="1" t="s">
        <v>32</v>
      </c>
      <c r="O105" s="1" t="s">
        <v>117</v>
      </c>
      <c r="P105" s="3"/>
      <c r="Q105" s="1" t="str">
        <f t="shared" si="3"/>
        <v/>
      </c>
    </row>
    <row r="106" ht="15.75" customHeight="1">
      <c r="A106" s="1" t="s">
        <v>283</v>
      </c>
      <c r="B106" s="1" t="s">
        <v>284</v>
      </c>
      <c r="C106" s="1" t="s">
        <v>127</v>
      </c>
      <c r="D106" s="1" t="s">
        <v>62</v>
      </c>
      <c r="E106" s="1" t="s">
        <v>38</v>
      </c>
      <c r="F106" s="1" t="s">
        <v>30</v>
      </c>
      <c r="G106" s="1" t="s">
        <v>39</v>
      </c>
      <c r="H106" s="1">
        <v>55.0</v>
      </c>
      <c r="I106" s="1" t="str">
        <f t="shared" si="1"/>
        <v>Middle Age</v>
      </c>
      <c r="J106" s="5">
        <v>39177.0</v>
      </c>
      <c r="K106" s="6">
        <v>52310.0</v>
      </c>
      <c r="L106" s="7" t="str">
        <f t="shared" si="4"/>
        <v>51-100</v>
      </c>
      <c r="M106" s="8">
        <v>0.0</v>
      </c>
      <c r="N106" s="1" t="s">
        <v>24</v>
      </c>
      <c r="O106" s="1" t="s">
        <v>59</v>
      </c>
      <c r="P106" s="9">
        <v>43385.0</v>
      </c>
      <c r="Q106" s="1">
        <f t="shared" si="3"/>
        <v>11</v>
      </c>
    </row>
    <row r="107" ht="15.75" customHeight="1">
      <c r="A107" s="1" t="s">
        <v>285</v>
      </c>
      <c r="B107" s="1" t="s">
        <v>286</v>
      </c>
      <c r="C107" s="1" t="s">
        <v>19</v>
      </c>
      <c r="D107" s="1" t="s">
        <v>37</v>
      </c>
      <c r="E107" s="1" t="s">
        <v>38</v>
      </c>
      <c r="F107" s="1" t="s">
        <v>30</v>
      </c>
      <c r="G107" s="1" t="s">
        <v>23</v>
      </c>
      <c r="H107" s="1">
        <v>64.0</v>
      </c>
      <c r="I107" s="1" t="str">
        <f t="shared" si="1"/>
        <v>Old</v>
      </c>
      <c r="J107" s="5">
        <v>41454.0</v>
      </c>
      <c r="K107" s="6">
        <v>159571.0</v>
      </c>
      <c r="L107" s="7" t="str">
        <f t="shared" si="4"/>
        <v>151-200</v>
      </c>
      <c r="M107" s="8">
        <v>0.1</v>
      </c>
      <c r="N107" s="1" t="s">
        <v>24</v>
      </c>
      <c r="O107" s="1" t="s">
        <v>91</v>
      </c>
      <c r="P107" s="3"/>
      <c r="Q107" s="1" t="str">
        <f t="shared" si="3"/>
        <v/>
      </c>
    </row>
    <row r="108" ht="15.75" customHeight="1">
      <c r="A108" s="1" t="s">
        <v>287</v>
      </c>
      <c r="B108" s="1" t="s">
        <v>288</v>
      </c>
      <c r="C108" s="1" t="s">
        <v>178</v>
      </c>
      <c r="D108" s="1" t="s">
        <v>72</v>
      </c>
      <c r="E108" s="1" t="s">
        <v>21</v>
      </c>
      <c r="F108" s="1" t="s">
        <v>22</v>
      </c>
      <c r="G108" s="1" t="s">
        <v>88</v>
      </c>
      <c r="H108" s="1">
        <v>50.0</v>
      </c>
      <c r="I108" s="1" t="str">
        <f t="shared" si="1"/>
        <v>Middle Age</v>
      </c>
      <c r="J108" s="5">
        <v>35726.0</v>
      </c>
      <c r="K108" s="6">
        <v>91763.0</v>
      </c>
      <c r="L108" s="7" t="str">
        <f t="shared" si="4"/>
        <v>51-100</v>
      </c>
      <c r="M108" s="8">
        <v>0.0</v>
      </c>
      <c r="N108" s="1" t="s">
        <v>24</v>
      </c>
      <c r="O108" s="1" t="s">
        <v>63</v>
      </c>
      <c r="P108" s="3"/>
      <c r="Q108" s="1" t="str">
        <f t="shared" si="3"/>
        <v/>
      </c>
    </row>
    <row r="109" ht="15.75" customHeight="1">
      <c r="A109" s="1" t="s">
        <v>289</v>
      </c>
      <c r="B109" s="1" t="s">
        <v>290</v>
      </c>
      <c r="C109" s="1" t="s">
        <v>280</v>
      </c>
      <c r="D109" s="1" t="s">
        <v>72</v>
      </c>
      <c r="E109" s="1" t="s">
        <v>52</v>
      </c>
      <c r="F109" s="1" t="s">
        <v>22</v>
      </c>
      <c r="G109" s="1" t="s">
        <v>39</v>
      </c>
      <c r="H109" s="1">
        <v>51.0</v>
      </c>
      <c r="I109" s="1" t="str">
        <f t="shared" si="1"/>
        <v>Middle Age</v>
      </c>
      <c r="J109" s="5">
        <v>35055.0</v>
      </c>
      <c r="K109" s="6">
        <v>96475.0</v>
      </c>
      <c r="L109" s="7" t="str">
        <f t="shared" si="4"/>
        <v>51-100</v>
      </c>
      <c r="M109" s="8">
        <v>0.0</v>
      </c>
      <c r="N109" s="1" t="s">
        <v>24</v>
      </c>
      <c r="O109" s="1" t="s">
        <v>63</v>
      </c>
      <c r="P109" s="3"/>
      <c r="Q109" s="1" t="str">
        <f t="shared" si="3"/>
        <v/>
      </c>
    </row>
    <row r="110" ht="15.75" customHeight="1">
      <c r="A110" s="1" t="s">
        <v>291</v>
      </c>
      <c r="B110" s="1" t="s">
        <v>292</v>
      </c>
      <c r="C110" s="1" t="s">
        <v>71</v>
      </c>
      <c r="D110" s="1" t="s">
        <v>72</v>
      </c>
      <c r="E110" s="1" t="s">
        <v>29</v>
      </c>
      <c r="F110" s="1" t="s">
        <v>30</v>
      </c>
      <c r="G110" s="1" t="s">
        <v>39</v>
      </c>
      <c r="H110" s="1">
        <v>36.0</v>
      </c>
      <c r="I110" s="1" t="str">
        <f t="shared" si="1"/>
        <v>Adult</v>
      </c>
      <c r="J110" s="5">
        <v>42706.0</v>
      </c>
      <c r="K110" s="6">
        <v>113781.0</v>
      </c>
      <c r="L110" s="7" t="str">
        <f t="shared" si="4"/>
        <v>101-150</v>
      </c>
      <c r="M110" s="8">
        <v>0.0</v>
      </c>
      <c r="N110" s="1" t="s">
        <v>24</v>
      </c>
      <c r="O110" s="1" t="s">
        <v>91</v>
      </c>
      <c r="P110" s="3"/>
      <c r="Q110" s="1" t="str">
        <f t="shared" si="3"/>
        <v/>
      </c>
    </row>
    <row r="111" ht="15.75" customHeight="1">
      <c r="A111" s="1" t="s">
        <v>293</v>
      </c>
      <c r="B111" s="1" t="s">
        <v>294</v>
      </c>
      <c r="C111" s="1" t="s">
        <v>36</v>
      </c>
      <c r="D111" s="1" t="s">
        <v>37</v>
      </c>
      <c r="E111" s="1" t="s">
        <v>21</v>
      </c>
      <c r="F111" s="1" t="s">
        <v>30</v>
      </c>
      <c r="G111" s="1" t="s">
        <v>31</v>
      </c>
      <c r="H111" s="1">
        <v>42.0</v>
      </c>
      <c r="I111" s="1" t="str">
        <f t="shared" si="1"/>
        <v>Adult</v>
      </c>
      <c r="J111" s="5">
        <v>37636.0</v>
      </c>
      <c r="K111" s="6">
        <v>166599.0</v>
      </c>
      <c r="L111" s="7" t="str">
        <f t="shared" si="4"/>
        <v>151-200</v>
      </c>
      <c r="M111" s="8">
        <v>0.26</v>
      </c>
      <c r="N111" s="1" t="s">
        <v>24</v>
      </c>
      <c r="O111" s="1" t="s">
        <v>25</v>
      </c>
      <c r="P111" s="3"/>
      <c r="Q111" s="1" t="str">
        <f t="shared" si="3"/>
        <v/>
      </c>
    </row>
    <row r="112" ht="15.75" customHeight="1">
      <c r="A112" s="1" t="s">
        <v>295</v>
      </c>
      <c r="B112" s="1" t="s">
        <v>296</v>
      </c>
      <c r="C112" s="1" t="s">
        <v>297</v>
      </c>
      <c r="D112" s="1" t="s">
        <v>51</v>
      </c>
      <c r="E112" s="1" t="s">
        <v>52</v>
      </c>
      <c r="F112" s="1" t="s">
        <v>22</v>
      </c>
      <c r="G112" s="1" t="s">
        <v>31</v>
      </c>
      <c r="H112" s="1">
        <v>41.0</v>
      </c>
      <c r="I112" s="1" t="str">
        <f t="shared" si="1"/>
        <v>Adult</v>
      </c>
      <c r="J112" s="5">
        <v>38398.0</v>
      </c>
      <c r="K112" s="6">
        <v>95372.0</v>
      </c>
      <c r="L112" s="7" t="str">
        <f t="shared" si="4"/>
        <v>51-100</v>
      </c>
      <c r="M112" s="8">
        <v>0.0</v>
      </c>
      <c r="N112" s="1" t="s">
        <v>32</v>
      </c>
      <c r="O112" s="1" t="s">
        <v>77</v>
      </c>
      <c r="P112" s="3"/>
      <c r="Q112" s="1" t="str">
        <f t="shared" si="3"/>
        <v/>
      </c>
    </row>
    <row r="113" ht="15.75" customHeight="1">
      <c r="A113" s="1" t="s">
        <v>298</v>
      </c>
      <c r="B113" s="1" t="s">
        <v>299</v>
      </c>
      <c r="C113" s="1" t="s">
        <v>36</v>
      </c>
      <c r="D113" s="1" t="s">
        <v>20</v>
      </c>
      <c r="E113" s="1" t="s">
        <v>21</v>
      </c>
      <c r="F113" s="1" t="s">
        <v>22</v>
      </c>
      <c r="G113" s="1" t="s">
        <v>31</v>
      </c>
      <c r="H113" s="1">
        <v>29.0</v>
      </c>
      <c r="I113" s="1" t="str">
        <f t="shared" si="1"/>
        <v>Adult</v>
      </c>
      <c r="J113" s="5">
        <v>44052.0</v>
      </c>
      <c r="K113" s="6">
        <v>161203.0</v>
      </c>
      <c r="L113" s="7" t="str">
        <f t="shared" si="4"/>
        <v>151-200</v>
      </c>
      <c r="M113" s="8">
        <v>0.15</v>
      </c>
      <c r="N113" s="1" t="s">
        <v>32</v>
      </c>
      <c r="O113" s="1" t="s">
        <v>137</v>
      </c>
      <c r="P113" s="3"/>
      <c r="Q113" s="1" t="str">
        <f t="shared" si="3"/>
        <v/>
      </c>
    </row>
    <row r="114" ht="15.75" customHeight="1">
      <c r="A114" s="1" t="s">
        <v>300</v>
      </c>
      <c r="B114" s="1" t="s">
        <v>301</v>
      </c>
      <c r="C114" s="1" t="s">
        <v>302</v>
      </c>
      <c r="D114" s="1" t="s">
        <v>20</v>
      </c>
      <c r="E114" s="1" t="s">
        <v>29</v>
      </c>
      <c r="F114" s="1" t="s">
        <v>22</v>
      </c>
      <c r="G114" s="1" t="s">
        <v>39</v>
      </c>
      <c r="H114" s="1">
        <v>44.0</v>
      </c>
      <c r="I114" s="1" t="str">
        <f t="shared" si="1"/>
        <v>Adult</v>
      </c>
      <c r="J114" s="5">
        <v>39064.0</v>
      </c>
      <c r="K114" s="6">
        <v>74738.0</v>
      </c>
      <c r="L114" s="7" t="str">
        <f t="shared" si="4"/>
        <v>51-100</v>
      </c>
      <c r="M114" s="8">
        <v>0.0</v>
      </c>
      <c r="N114" s="1" t="s">
        <v>24</v>
      </c>
      <c r="O114" s="1" t="s">
        <v>59</v>
      </c>
      <c r="P114" s="3"/>
      <c r="Q114" s="1" t="str">
        <f t="shared" si="3"/>
        <v/>
      </c>
    </row>
    <row r="115" ht="15.75" customHeight="1">
      <c r="A115" s="1" t="s">
        <v>303</v>
      </c>
      <c r="B115" s="1" t="s">
        <v>304</v>
      </c>
      <c r="C115" s="1" t="s">
        <v>36</v>
      </c>
      <c r="D115" s="1" t="s">
        <v>51</v>
      </c>
      <c r="E115" s="1" t="s">
        <v>21</v>
      </c>
      <c r="F115" s="1" t="s">
        <v>22</v>
      </c>
      <c r="G115" s="1" t="s">
        <v>31</v>
      </c>
      <c r="H115" s="1">
        <v>41.0</v>
      </c>
      <c r="I115" s="1" t="str">
        <f t="shared" si="1"/>
        <v>Adult</v>
      </c>
      <c r="J115" s="5">
        <v>43322.0</v>
      </c>
      <c r="K115" s="6">
        <v>171173.0</v>
      </c>
      <c r="L115" s="7" t="str">
        <f t="shared" si="4"/>
        <v>151-200</v>
      </c>
      <c r="M115" s="8">
        <v>0.21</v>
      </c>
      <c r="N115" s="1" t="s">
        <v>24</v>
      </c>
      <c r="O115" s="1" t="s">
        <v>91</v>
      </c>
      <c r="P115" s="3"/>
      <c r="Q115" s="1" t="str">
        <f t="shared" si="3"/>
        <v/>
      </c>
    </row>
    <row r="116" ht="15.75" customHeight="1">
      <c r="A116" s="1" t="s">
        <v>305</v>
      </c>
      <c r="B116" s="1" t="s">
        <v>306</v>
      </c>
      <c r="C116" s="1" t="s">
        <v>82</v>
      </c>
      <c r="D116" s="1" t="s">
        <v>51</v>
      </c>
      <c r="E116" s="1" t="s">
        <v>52</v>
      </c>
      <c r="F116" s="1" t="s">
        <v>30</v>
      </c>
      <c r="G116" s="1" t="s">
        <v>88</v>
      </c>
      <c r="H116" s="1">
        <v>61.0</v>
      </c>
      <c r="I116" s="1" t="str">
        <f t="shared" si="1"/>
        <v>Old</v>
      </c>
      <c r="J116" s="5">
        <v>43732.0</v>
      </c>
      <c r="K116" s="6">
        <v>201464.0</v>
      </c>
      <c r="L116" s="7" t="str">
        <f t="shared" si="4"/>
        <v>201-250</v>
      </c>
      <c r="M116" s="8">
        <v>0.37</v>
      </c>
      <c r="N116" s="1" t="s">
        <v>24</v>
      </c>
      <c r="O116" s="1" t="s">
        <v>40</v>
      </c>
      <c r="P116" s="3"/>
      <c r="Q116" s="1" t="str">
        <f t="shared" si="3"/>
        <v/>
      </c>
    </row>
    <row r="117" ht="15.75" customHeight="1">
      <c r="A117" s="1" t="s">
        <v>307</v>
      </c>
      <c r="B117" s="1" t="s">
        <v>308</v>
      </c>
      <c r="C117" s="1" t="s">
        <v>36</v>
      </c>
      <c r="D117" s="1" t="s">
        <v>68</v>
      </c>
      <c r="E117" s="1" t="s">
        <v>52</v>
      </c>
      <c r="F117" s="1" t="s">
        <v>30</v>
      </c>
      <c r="G117" s="1" t="s">
        <v>39</v>
      </c>
      <c r="H117" s="1">
        <v>50.0</v>
      </c>
      <c r="I117" s="1" t="str">
        <f t="shared" si="1"/>
        <v>Middle Age</v>
      </c>
      <c r="J117" s="5">
        <v>35998.0</v>
      </c>
      <c r="K117" s="6">
        <v>174895.0</v>
      </c>
      <c r="L117" s="7" t="str">
        <f t="shared" si="4"/>
        <v>151-200</v>
      </c>
      <c r="M117" s="8">
        <v>0.15</v>
      </c>
      <c r="N117" s="1" t="s">
        <v>24</v>
      </c>
      <c r="O117" s="1" t="s">
        <v>40</v>
      </c>
      <c r="P117" s="3"/>
      <c r="Q117" s="1" t="str">
        <f t="shared" si="3"/>
        <v/>
      </c>
    </row>
    <row r="118" ht="15.75" customHeight="1">
      <c r="A118" s="1" t="s">
        <v>309</v>
      </c>
      <c r="B118" s="1" t="s">
        <v>310</v>
      </c>
      <c r="C118" s="1" t="s">
        <v>19</v>
      </c>
      <c r="D118" s="1" t="s">
        <v>20</v>
      </c>
      <c r="E118" s="1" t="s">
        <v>29</v>
      </c>
      <c r="F118" s="1" t="s">
        <v>22</v>
      </c>
      <c r="G118" s="1" t="s">
        <v>31</v>
      </c>
      <c r="H118" s="1">
        <v>49.0</v>
      </c>
      <c r="I118" s="1" t="str">
        <f t="shared" si="1"/>
        <v>Middle Age</v>
      </c>
      <c r="J118" s="5">
        <v>38825.0</v>
      </c>
      <c r="K118" s="6">
        <v>134486.0</v>
      </c>
      <c r="L118" s="7" t="str">
        <f t="shared" si="4"/>
        <v>101-150</v>
      </c>
      <c r="M118" s="8">
        <v>0.14</v>
      </c>
      <c r="N118" s="1" t="s">
        <v>24</v>
      </c>
      <c r="O118" s="1" t="s">
        <v>63</v>
      </c>
      <c r="P118" s="3"/>
      <c r="Q118" s="1" t="str">
        <f t="shared" si="3"/>
        <v/>
      </c>
    </row>
    <row r="119" ht="15.75" customHeight="1">
      <c r="A119" s="1" t="s">
        <v>311</v>
      </c>
      <c r="B119" s="1" t="s">
        <v>312</v>
      </c>
      <c r="C119" s="1" t="s">
        <v>46</v>
      </c>
      <c r="D119" s="1" t="s">
        <v>37</v>
      </c>
      <c r="E119" s="1" t="s">
        <v>29</v>
      </c>
      <c r="F119" s="1" t="s">
        <v>22</v>
      </c>
      <c r="G119" s="1" t="s">
        <v>88</v>
      </c>
      <c r="H119" s="1">
        <v>60.0</v>
      </c>
      <c r="I119" s="1" t="str">
        <f t="shared" si="1"/>
        <v>Old</v>
      </c>
      <c r="J119" s="5">
        <v>39137.0</v>
      </c>
      <c r="K119" s="6">
        <v>71699.0</v>
      </c>
      <c r="L119" s="7" t="str">
        <f t="shared" si="4"/>
        <v>51-100</v>
      </c>
      <c r="M119" s="8">
        <v>0.0</v>
      </c>
      <c r="N119" s="1" t="s">
        <v>96</v>
      </c>
      <c r="O119" s="1" t="s">
        <v>97</v>
      </c>
      <c r="P119" s="3"/>
      <c r="Q119" s="1" t="str">
        <f t="shared" si="3"/>
        <v/>
      </c>
    </row>
    <row r="120" ht="15.75" customHeight="1">
      <c r="A120" s="1" t="s">
        <v>313</v>
      </c>
      <c r="B120" s="1" t="s">
        <v>314</v>
      </c>
      <c r="C120" s="1" t="s">
        <v>46</v>
      </c>
      <c r="D120" s="1" t="s">
        <v>83</v>
      </c>
      <c r="E120" s="1" t="s">
        <v>52</v>
      </c>
      <c r="F120" s="1" t="s">
        <v>22</v>
      </c>
      <c r="G120" s="1" t="s">
        <v>88</v>
      </c>
      <c r="H120" s="1">
        <v>42.0</v>
      </c>
      <c r="I120" s="1" t="str">
        <f t="shared" si="1"/>
        <v>Adult</v>
      </c>
      <c r="J120" s="5">
        <v>44198.0</v>
      </c>
      <c r="K120" s="6">
        <v>94430.0</v>
      </c>
      <c r="L120" s="7" t="str">
        <f t="shared" si="4"/>
        <v>51-100</v>
      </c>
      <c r="M120" s="8">
        <v>0.0</v>
      </c>
      <c r="N120" s="1" t="s">
        <v>24</v>
      </c>
      <c r="O120" s="1" t="s">
        <v>25</v>
      </c>
      <c r="P120" s="3"/>
      <c r="Q120" s="1" t="str">
        <f t="shared" si="3"/>
        <v/>
      </c>
    </row>
    <row r="121" ht="15.75" customHeight="1">
      <c r="A121" s="1" t="s">
        <v>315</v>
      </c>
      <c r="B121" s="1" t="s">
        <v>316</v>
      </c>
      <c r="C121" s="1" t="s">
        <v>55</v>
      </c>
      <c r="D121" s="1" t="s">
        <v>37</v>
      </c>
      <c r="E121" s="1" t="s">
        <v>52</v>
      </c>
      <c r="F121" s="1" t="s">
        <v>30</v>
      </c>
      <c r="G121" s="1" t="s">
        <v>31</v>
      </c>
      <c r="H121" s="1">
        <v>39.0</v>
      </c>
      <c r="I121" s="1" t="str">
        <f t="shared" si="1"/>
        <v>Adult</v>
      </c>
      <c r="J121" s="5">
        <v>40192.0</v>
      </c>
      <c r="K121" s="6">
        <v>103504.0</v>
      </c>
      <c r="L121" s="7" t="str">
        <f t="shared" si="4"/>
        <v>101-150</v>
      </c>
      <c r="M121" s="8">
        <v>0.07</v>
      </c>
      <c r="N121" s="1" t="s">
        <v>32</v>
      </c>
      <c r="O121" s="1" t="s">
        <v>137</v>
      </c>
      <c r="P121" s="3"/>
      <c r="Q121" s="1" t="str">
        <f t="shared" si="3"/>
        <v/>
      </c>
    </row>
    <row r="122" ht="15.75" customHeight="1">
      <c r="A122" s="1" t="s">
        <v>317</v>
      </c>
      <c r="B122" s="1" t="s">
        <v>318</v>
      </c>
      <c r="C122" s="1" t="s">
        <v>134</v>
      </c>
      <c r="D122" s="1" t="s">
        <v>20</v>
      </c>
      <c r="E122" s="1" t="s">
        <v>29</v>
      </c>
      <c r="F122" s="1" t="s">
        <v>22</v>
      </c>
      <c r="G122" s="1" t="s">
        <v>31</v>
      </c>
      <c r="H122" s="1">
        <v>55.0</v>
      </c>
      <c r="I122" s="1" t="str">
        <f t="shared" si="1"/>
        <v>Middle Age</v>
      </c>
      <c r="J122" s="5">
        <v>38573.0</v>
      </c>
      <c r="K122" s="6">
        <v>92771.0</v>
      </c>
      <c r="L122" s="7" t="str">
        <f t="shared" si="4"/>
        <v>51-100</v>
      </c>
      <c r="M122" s="8">
        <v>0.0</v>
      </c>
      <c r="N122" s="1" t="s">
        <v>24</v>
      </c>
      <c r="O122" s="1" t="s">
        <v>59</v>
      </c>
      <c r="P122" s="3"/>
      <c r="Q122" s="1" t="str">
        <f t="shared" si="3"/>
        <v/>
      </c>
    </row>
    <row r="123" ht="15.75" customHeight="1">
      <c r="A123" s="1" t="s">
        <v>319</v>
      </c>
      <c r="B123" s="1" t="s">
        <v>320</v>
      </c>
      <c r="C123" s="1" t="s">
        <v>127</v>
      </c>
      <c r="D123" s="1" t="s">
        <v>37</v>
      </c>
      <c r="E123" s="1" t="s">
        <v>38</v>
      </c>
      <c r="F123" s="1" t="s">
        <v>22</v>
      </c>
      <c r="G123" s="1" t="s">
        <v>88</v>
      </c>
      <c r="H123" s="1">
        <v>39.0</v>
      </c>
      <c r="I123" s="1" t="str">
        <f t="shared" si="1"/>
        <v>Adult</v>
      </c>
      <c r="J123" s="5">
        <v>38813.0</v>
      </c>
      <c r="K123" s="6">
        <v>71531.0</v>
      </c>
      <c r="L123" s="7" t="str">
        <f t="shared" si="4"/>
        <v>51-100</v>
      </c>
      <c r="M123" s="8">
        <v>0.0</v>
      </c>
      <c r="N123" s="1" t="s">
        <v>24</v>
      </c>
      <c r="O123" s="1" t="s">
        <v>91</v>
      </c>
      <c r="P123" s="3"/>
      <c r="Q123" s="1" t="str">
        <f t="shared" si="3"/>
        <v/>
      </c>
    </row>
    <row r="124" ht="15.75" customHeight="1">
      <c r="A124" s="1" t="s">
        <v>321</v>
      </c>
      <c r="B124" s="1" t="s">
        <v>322</v>
      </c>
      <c r="C124" s="1" t="s">
        <v>210</v>
      </c>
      <c r="D124" s="1" t="s">
        <v>20</v>
      </c>
      <c r="E124" s="1" t="s">
        <v>38</v>
      </c>
      <c r="F124" s="1" t="s">
        <v>30</v>
      </c>
      <c r="G124" s="1" t="s">
        <v>23</v>
      </c>
      <c r="H124" s="1">
        <v>28.0</v>
      </c>
      <c r="I124" s="1" t="str">
        <f t="shared" si="1"/>
        <v>Adult</v>
      </c>
      <c r="J124" s="5">
        <v>43530.0</v>
      </c>
      <c r="K124" s="6">
        <v>90304.0</v>
      </c>
      <c r="L124" s="7" t="str">
        <f t="shared" si="4"/>
        <v>51-100</v>
      </c>
      <c r="M124" s="8">
        <v>0.0</v>
      </c>
      <c r="N124" s="1" t="s">
        <v>24</v>
      </c>
      <c r="O124" s="1" t="s">
        <v>40</v>
      </c>
      <c r="P124" s="3"/>
      <c r="Q124" s="1" t="str">
        <f t="shared" si="3"/>
        <v/>
      </c>
    </row>
    <row r="125" ht="15.75" customHeight="1">
      <c r="A125" s="1" t="s">
        <v>323</v>
      </c>
      <c r="B125" s="1" t="s">
        <v>324</v>
      </c>
      <c r="C125" s="1" t="s">
        <v>55</v>
      </c>
      <c r="D125" s="1" t="s">
        <v>83</v>
      </c>
      <c r="E125" s="1" t="s">
        <v>29</v>
      </c>
      <c r="F125" s="1" t="s">
        <v>22</v>
      </c>
      <c r="G125" s="1" t="s">
        <v>39</v>
      </c>
      <c r="H125" s="1">
        <v>65.0</v>
      </c>
      <c r="I125" s="1" t="str">
        <f t="shared" si="1"/>
        <v>Old</v>
      </c>
      <c r="J125" s="5">
        <v>40793.0</v>
      </c>
      <c r="K125" s="6">
        <v>104903.0</v>
      </c>
      <c r="L125" s="7" t="str">
        <f t="shared" si="4"/>
        <v>101-150</v>
      </c>
      <c r="M125" s="8">
        <v>0.1</v>
      </c>
      <c r="N125" s="1" t="s">
        <v>24</v>
      </c>
      <c r="O125" s="1" t="s">
        <v>91</v>
      </c>
      <c r="P125" s="3"/>
      <c r="Q125" s="1" t="str">
        <f t="shared" si="3"/>
        <v/>
      </c>
    </row>
    <row r="126" ht="15.75" customHeight="1">
      <c r="A126" s="1" t="s">
        <v>325</v>
      </c>
      <c r="B126" s="1" t="s">
        <v>326</v>
      </c>
      <c r="C126" s="1" t="s">
        <v>58</v>
      </c>
      <c r="D126" s="1" t="s">
        <v>37</v>
      </c>
      <c r="E126" s="1" t="s">
        <v>52</v>
      </c>
      <c r="F126" s="1" t="s">
        <v>22</v>
      </c>
      <c r="G126" s="1" t="s">
        <v>31</v>
      </c>
      <c r="H126" s="1">
        <v>52.0</v>
      </c>
      <c r="I126" s="1" t="str">
        <f t="shared" si="1"/>
        <v>Middle Age</v>
      </c>
      <c r="J126" s="5">
        <v>43515.0</v>
      </c>
      <c r="K126" s="6">
        <v>55859.0</v>
      </c>
      <c r="L126" s="7" t="str">
        <f t="shared" si="4"/>
        <v>51-100</v>
      </c>
      <c r="M126" s="8">
        <v>0.0</v>
      </c>
      <c r="N126" s="1" t="s">
        <v>32</v>
      </c>
      <c r="O126" s="1" t="s">
        <v>117</v>
      </c>
      <c r="P126" s="3"/>
      <c r="Q126" s="1" t="str">
        <f t="shared" si="3"/>
        <v/>
      </c>
    </row>
    <row r="127" ht="15.75" customHeight="1">
      <c r="A127" s="1" t="s">
        <v>327</v>
      </c>
      <c r="B127" s="1" t="s">
        <v>328</v>
      </c>
      <c r="C127" s="1" t="s">
        <v>184</v>
      </c>
      <c r="D127" s="1" t="s">
        <v>72</v>
      </c>
      <c r="E127" s="1" t="s">
        <v>52</v>
      </c>
      <c r="F127" s="1" t="s">
        <v>22</v>
      </c>
      <c r="G127" s="1" t="s">
        <v>88</v>
      </c>
      <c r="H127" s="1">
        <v>62.0</v>
      </c>
      <c r="I127" s="1" t="str">
        <f t="shared" si="1"/>
        <v>Old</v>
      </c>
      <c r="J127" s="5">
        <v>39002.0</v>
      </c>
      <c r="K127" s="6">
        <v>79785.0</v>
      </c>
      <c r="L127" s="7" t="str">
        <f t="shared" si="4"/>
        <v>51-100</v>
      </c>
      <c r="M127" s="8">
        <v>0.0</v>
      </c>
      <c r="N127" s="1" t="s">
        <v>24</v>
      </c>
      <c r="O127" s="1" t="s">
        <v>63</v>
      </c>
      <c r="P127" s="3"/>
      <c r="Q127" s="1" t="str">
        <f t="shared" si="3"/>
        <v/>
      </c>
    </row>
    <row r="128" ht="15.75" customHeight="1">
      <c r="A128" s="1" t="s">
        <v>329</v>
      </c>
      <c r="B128" s="1" t="s">
        <v>330</v>
      </c>
      <c r="C128" s="1" t="s">
        <v>46</v>
      </c>
      <c r="D128" s="1" t="s">
        <v>83</v>
      </c>
      <c r="E128" s="1" t="s">
        <v>52</v>
      </c>
      <c r="F128" s="1" t="s">
        <v>22</v>
      </c>
      <c r="G128" s="1" t="s">
        <v>31</v>
      </c>
      <c r="H128" s="1">
        <v>39.0</v>
      </c>
      <c r="I128" s="1" t="str">
        <f t="shared" si="1"/>
        <v>Adult</v>
      </c>
      <c r="J128" s="5">
        <v>39391.0</v>
      </c>
      <c r="K128" s="6">
        <v>99017.0</v>
      </c>
      <c r="L128" s="7" t="str">
        <f t="shared" si="4"/>
        <v>51-100</v>
      </c>
      <c r="M128" s="8">
        <v>0.0</v>
      </c>
      <c r="N128" s="1" t="s">
        <v>32</v>
      </c>
      <c r="O128" s="1" t="s">
        <v>117</v>
      </c>
      <c r="P128" s="3"/>
      <c r="Q128" s="1" t="str">
        <f t="shared" si="3"/>
        <v/>
      </c>
    </row>
    <row r="129" ht="15.75" customHeight="1">
      <c r="A129" s="1" t="s">
        <v>331</v>
      </c>
      <c r="B129" s="1" t="s">
        <v>332</v>
      </c>
      <c r="C129" s="1" t="s">
        <v>333</v>
      </c>
      <c r="D129" s="1" t="s">
        <v>20</v>
      </c>
      <c r="E129" s="1" t="s">
        <v>29</v>
      </c>
      <c r="F129" s="1" t="s">
        <v>22</v>
      </c>
      <c r="G129" s="1" t="s">
        <v>39</v>
      </c>
      <c r="H129" s="1">
        <v>63.0</v>
      </c>
      <c r="I129" s="1" t="str">
        <f t="shared" si="1"/>
        <v>Old</v>
      </c>
      <c r="J129" s="5">
        <v>33695.0</v>
      </c>
      <c r="K129" s="6">
        <v>53809.0</v>
      </c>
      <c r="L129" s="7" t="str">
        <f t="shared" si="4"/>
        <v>51-100</v>
      </c>
      <c r="M129" s="8">
        <v>0.0</v>
      </c>
      <c r="N129" s="1" t="s">
        <v>24</v>
      </c>
      <c r="O129" s="1" t="s">
        <v>47</v>
      </c>
      <c r="P129" s="3"/>
      <c r="Q129" s="1" t="str">
        <f t="shared" si="3"/>
        <v/>
      </c>
    </row>
    <row r="130" ht="15.75" customHeight="1">
      <c r="A130" s="1" t="s">
        <v>334</v>
      </c>
      <c r="B130" s="1" t="s">
        <v>335</v>
      </c>
      <c r="C130" s="1" t="s">
        <v>178</v>
      </c>
      <c r="D130" s="1" t="s">
        <v>72</v>
      </c>
      <c r="E130" s="1" t="s">
        <v>38</v>
      </c>
      <c r="F130" s="1" t="s">
        <v>30</v>
      </c>
      <c r="G130" s="1" t="s">
        <v>31</v>
      </c>
      <c r="H130" s="1">
        <v>27.0</v>
      </c>
      <c r="I130" s="1" t="str">
        <f t="shared" si="1"/>
        <v>Adult</v>
      </c>
      <c r="J130" s="5">
        <v>43937.0</v>
      </c>
      <c r="K130" s="6">
        <v>71864.0</v>
      </c>
      <c r="L130" s="7" t="str">
        <f t="shared" si="4"/>
        <v>51-100</v>
      </c>
      <c r="M130" s="8">
        <v>0.0</v>
      </c>
      <c r="N130" s="1" t="s">
        <v>32</v>
      </c>
      <c r="O130" s="1" t="s">
        <v>137</v>
      </c>
      <c r="P130" s="3"/>
      <c r="Q130" s="1" t="str">
        <f t="shared" si="3"/>
        <v/>
      </c>
    </row>
    <row r="131" ht="15.75" customHeight="1">
      <c r="A131" s="1" t="s">
        <v>336</v>
      </c>
      <c r="B131" s="1" t="s">
        <v>337</v>
      </c>
      <c r="C131" s="1" t="s">
        <v>82</v>
      </c>
      <c r="D131" s="1" t="s">
        <v>37</v>
      </c>
      <c r="E131" s="1" t="s">
        <v>52</v>
      </c>
      <c r="F131" s="1" t="s">
        <v>22</v>
      </c>
      <c r="G131" s="1" t="s">
        <v>31</v>
      </c>
      <c r="H131" s="1">
        <v>37.0</v>
      </c>
      <c r="I131" s="1" t="str">
        <f t="shared" si="1"/>
        <v>Adult</v>
      </c>
      <c r="J131" s="5">
        <v>40883.0</v>
      </c>
      <c r="K131" s="6">
        <v>225558.0</v>
      </c>
      <c r="L131" s="7" t="str">
        <f t="shared" si="4"/>
        <v>201-250</v>
      </c>
      <c r="M131" s="8">
        <v>0.33</v>
      </c>
      <c r="N131" s="1" t="s">
        <v>32</v>
      </c>
      <c r="O131" s="1" t="s">
        <v>77</v>
      </c>
      <c r="P131" s="3"/>
      <c r="Q131" s="1" t="str">
        <f t="shared" si="3"/>
        <v/>
      </c>
    </row>
    <row r="132" ht="15.75" customHeight="1">
      <c r="A132" s="1" t="s">
        <v>338</v>
      </c>
      <c r="B132" s="1" t="s">
        <v>339</v>
      </c>
      <c r="C132" s="1" t="s">
        <v>19</v>
      </c>
      <c r="D132" s="1" t="s">
        <v>20</v>
      </c>
      <c r="E132" s="1" t="s">
        <v>29</v>
      </c>
      <c r="F132" s="1" t="s">
        <v>30</v>
      </c>
      <c r="G132" s="1" t="s">
        <v>39</v>
      </c>
      <c r="H132" s="1">
        <v>37.0</v>
      </c>
      <c r="I132" s="1" t="str">
        <f t="shared" si="1"/>
        <v>Adult</v>
      </c>
      <c r="J132" s="5">
        <v>41695.0</v>
      </c>
      <c r="K132" s="6">
        <v>128984.0</v>
      </c>
      <c r="L132" s="7" t="str">
        <f t="shared" si="4"/>
        <v>101-150</v>
      </c>
      <c r="M132" s="8">
        <v>0.12</v>
      </c>
      <c r="N132" s="1" t="s">
        <v>24</v>
      </c>
      <c r="O132" s="1" t="s">
        <v>59</v>
      </c>
      <c r="P132" s="9">
        <v>44317.0</v>
      </c>
      <c r="Q132" s="1">
        <f t="shared" si="3"/>
        <v>7</v>
      </c>
    </row>
    <row r="133" ht="15.75" customHeight="1">
      <c r="A133" s="1" t="s">
        <v>340</v>
      </c>
      <c r="B133" s="1" t="s">
        <v>341</v>
      </c>
      <c r="C133" s="1" t="s">
        <v>178</v>
      </c>
      <c r="D133" s="1" t="s">
        <v>72</v>
      </c>
      <c r="E133" s="1" t="s">
        <v>38</v>
      </c>
      <c r="F133" s="1" t="s">
        <v>30</v>
      </c>
      <c r="G133" s="1" t="s">
        <v>88</v>
      </c>
      <c r="H133" s="1">
        <v>46.0</v>
      </c>
      <c r="I133" s="1" t="str">
        <f t="shared" si="1"/>
        <v>Middle Age</v>
      </c>
      <c r="J133" s="5">
        <v>36331.0</v>
      </c>
      <c r="K133" s="6">
        <v>96997.0</v>
      </c>
      <c r="L133" s="7" t="str">
        <f t="shared" si="4"/>
        <v>51-100</v>
      </c>
      <c r="M133" s="8">
        <v>0.0</v>
      </c>
      <c r="N133" s="1" t="s">
        <v>96</v>
      </c>
      <c r="O133" s="1" t="s">
        <v>221</v>
      </c>
      <c r="P133" s="3"/>
      <c r="Q133" s="1" t="str">
        <f t="shared" si="3"/>
        <v/>
      </c>
    </row>
    <row r="134" ht="15.75" customHeight="1">
      <c r="A134" s="1" t="s">
        <v>342</v>
      </c>
      <c r="B134" s="1" t="s">
        <v>343</v>
      </c>
      <c r="C134" s="1" t="s">
        <v>36</v>
      </c>
      <c r="D134" s="1" t="s">
        <v>68</v>
      </c>
      <c r="E134" s="1" t="s">
        <v>29</v>
      </c>
      <c r="F134" s="1" t="s">
        <v>22</v>
      </c>
      <c r="G134" s="1" t="s">
        <v>88</v>
      </c>
      <c r="H134" s="1">
        <v>54.0</v>
      </c>
      <c r="I134" s="1" t="str">
        <f t="shared" si="1"/>
        <v>Middle Age</v>
      </c>
      <c r="J134" s="5">
        <v>43122.0</v>
      </c>
      <c r="K134" s="6">
        <v>176294.0</v>
      </c>
      <c r="L134" s="7" t="str">
        <f t="shared" si="4"/>
        <v>151-200</v>
      </c>
      <c r="M134" s="8">
        <v>0.28</v>
      </c>
      <c r="N134" s="1" t="s">
        <v>24</v>
      </c>
      <c r="O134" s="1" t="s">
        <v>63</v>
      </c>
      <c r="P134" s="3"/>
      <c r="Q134" s="1" t="str">
        <f t="shared" si="3"/>
        <v/>
      </c>
    </row>
    <row r="135" ht="15.75" customHeight="1">
      <c r="A135" s="1" t="s">
        <v>344</v>
      </c>
      <c r="B135" s="1" t="s">
        <v>345</v>
      </c>
      <c r="C135" s="1" t="s">
        <v>58</v>
      </c>
      <c r="D135" s="1" t="s">
        <v>51</v>
      </c>
      <c r="E135" s="1" t="s">
        <v>21</v>
      </c>
      <c r="F135" s="1" t="s">
        <v>22</v>
      </c>
      <c r="G135" s="1" t="s">
        <v>31</v>
      </c>
      <c r="H135" s="1">
        <v>30.0</v>
      </c>
      <c r="I135" s="1" t="str">
        <f t="shared" si="1"/>
        <v>Adult</v>
      </c>
      <c r="J135" s="5">
        <v>44241.0</v>
      </c>
      <c r="K135" s="6">
        <v>48340.0</v>
      </c>
      <c r="L135" s="7" t="str">
        <f t="shared" si="4"/>
        <v>0-50</v>
      </c>
      <c r="M135" s="8">
        <v>0.0</v>
      </c>
      <c r="N135" s="1" t="s">
        <v>32</v>
      </c>
      <c r="O135" s="1" t="s">
        <v>117</v>
      </c>
      <c r="P135" s="3"/>
      <c r="Q135" s="1" t="str">
        <f t="shared" si="3"/>
        <v/>
      </c>
    </row>
    <row r="136" ht="15.75" customHeight="1">
      <c r="A136" s="1" t="s">
        <v>346</v>
      </c>
      <c r="B136" s="1" t="s">
        <v>347</v>
      </c>
      <c r="C136" s="1" t="s">
        <v>82</v>
      </c>
      <c r="D136" s="1" t="s">
        <v>72</v>
      </c>
      <c r="E136" s="1" t="s">
        <v>52</v>
      </c>
      <c r="F136" s="1" t="s">
        <v>22</v>
      </c>
      <c r="G136" s="1" t="s">
        <v>88</v>
      </c>
      <c r="H136" s="1">
        <v>28.0</v>
      </c>
      <c r="I136" s="1" t="str">
        <f t="shared" si="1"/>
        <v>Adult</v>
      </c>
      <c r="J136" s="5">
        <v>42922.0</v>
      </c>
      <c r="K136" s="6">
        <v>240488.0</v>
      </c>
      <c r="L136" s="7" t="str">
        <f t="shared" si="4"/>
        <v>201-250</v>
      </c>
      <c r="M136" s="8">
        <v>0.4</v>
      </c>
      <c r="N136" s="1" t="s">
        <v>96</v>
      </c>
      <c r="O136" s="1" t="s">
        <v>102</v>
      </c>
      <c r="P136" s="3"/>
      <c r="Q136" s="1" t="str">
        <f t="shared" si="3"/>
        <v/>
      </c>
    </row>
    <row r="137" ht="15.75" customHeight="1">
      <c r="A137" s="1" t="s">
        <v>348</v>
      </c>
      <c r="B137" s="1" t="s">
        <v>349</v>
      </c>
      <c r="C137" s="1" t="s">
        <v>134</v>
      </c>
      <c r="D137" s="1" t="s">
        <v>20</v>
      </c>
      <c r="E137" s="1" t="s">
        <v>29</v>
      </c>
      <c r="F137" s="1" t="s">
        <v>30</v>
      </c>
      <c r="G137" s="1" t="s">
        <v>39</v>
      </c>
      <c r="H137" s="1">
        <v>40.0</v>
      </c>
      <c r="I137" s="1" t="str">
        <f t="shared" si="1"/>
        <v>Adult</v>
      </c>
      <c r="J137" s="5">
        <v>40565.0</v>
      </c>
      <c r="K137" s="6">
        <v>97339.0</v>
      </c>
      <c r="L137" s="7" t="str">
        <f t="shared" si="4"/>
        <v>51-100</v>
      </c>
      <c r="M137" s="8">
        <v>0.0</v>
      </c>
      <c r="N137" s="1" t="s">
        <v>24</v>
      </c>
      <c r="O137" s="1" t="s">
        <v>63</v>
      </c>
      <c r="P137" s="3"/>
      <c r="Q137" s="1" t="str">
        <f t="shared" si="3"/>
        <v/>
      </c>
    </row>
    <row r="138" ht="15.75" customHeight="1">
      <c r="A138" s="1" t="s">
        <v>350</v>
      </c>
      <c r="B138" s="1" t="s">
        <v>351</v>
      </c>
      <c r="C138" s="1" t="s">
        <v>82</v>
      </c>
      <c r="D138" s="1" t="s">
        <v>68</v>
      </c>
      <c r="E138" s="1" t="s">
        <v>29</v>
      </c>
      <c r="F138" s="1" t="s">
        <v>22</v>
      </c>
      <c r="G138" s="1" t="s">
        <v>31</v>
      </c>
      <c r="H138" s="1">
        <v>49.0</v>
      </c>
      <c r="I138" s="1" t="str">
        <f t="shared" si="1"/>
        <v>Middle Age</v>
      </c>
      <c r="J138" s="5">
        <v>37680.0</v>
      </c>
      <c r="K138" s="6">
        <v>211291.0</v>
      </c>
      <c r="L138" s="7" t="str">
        <f t="shared" si="4"/>
        <v>201-250</v>
      </c>
      <c r="M138" s="8">
        <v>0.37</v>
      </c>
      <c r="N138" s="1" t="s">
        <v>32</v>
      </c>
      <c r="O138" s="1" t="s">
        <v>33</v>
      </c>
      <c r="P138" s="3"/>
      <c r="Q138" s="1" t="str">
        <f t="shared" si="3"/>
        <v/>
      </c>
    </row>
    <row r="139" ht="15.75" customHeight="1">
      <c r="A139" s="1" t="s">
        <v>352</v>
      </c>
      <c r="B139" s="1" t="s">
        <v>353</v>
      </c>
      <c r="C139" s="1" t="s">
        <v>82</v>
      </c>
      <c r="D139" s="1" t="s">
        <v>51</v>
      </c>
      <c r="E139" s="1" t="s">
        <v>21</v>
      </c>
      <c r="F139" s="1" t="s">
        <v>30</v>
      </c>
      <c r="G139" s="1" t="s">
        <v>88</v>
      </c>
      <c r="H139" s="1">
        <v>39.0</v>
      </c>
      <c r="I139" s="1" t="str">
        <f t="shared" si="1"/>
        <v>Adult</v>
      </c>
      <c r="J139" s="5">
        <v>40778.0</v>
      </c>
      <c r="K139" s="6">
        <v>249506.0</v>
      </c>
      <c r="L139" s="7" t="str">
        <f t="shared" si="4"/>
        <v>201-250</v>
      </c>
      <c r="M139" s="8">
        <v>0.3</v>
      </c>
      <c r="N139" s="1" t="s">
        <v>96</v>
      </c>
      <c r="O139" s="1" t="s">
        <v>102</v>
      </c>
      <c r="P139" s="3"/>
      <c r="Q139" s="1" t="str">
        <f t="shared" si="3"/>
        <v/>
      </c>
    </row>
    <row r="140" ht="15.75" customHeight="1">
      <c r="A140" s="1" t="s">
        <v>354</v>
      </c>
      <c r="B140" s="1" t="s">
        <v>355</v>
      </c>
      <c r="C140" s="1" t="s">
        <v>111</v>
      </c>
      <c r="D140" s="1" t="s">
        <v>72</v>
      </c>
      <c r="E140" s="1" t="s">
        <v>38</v>
      </c>
      <c r="F140" s="1" t="s">
        <v>30</v>
      </c>
      <c r="G140" s="1" t="s">
        <v>31</v>
      </c>
      <c r="H140" s="1">
        <v>61.0</v>
      </c>
      <c r="I140" s="1" t="str">
        <f t="shared" si="1"/>
        <v>Old</v>
      </c>
      <c r="J140" s="5">
        <v>37582.0</v>
      </c>
      <c r="K140" s="6">
        <v>80950.0</v>
      </c>
      <c r="L140" s="7" t="str">
        <f t="shared" si="4"/>
        <v>51-100</v>
      </c>
      <c r="M140" s="8">
        <v>0.0</v>
      </c>
      <c r="N140" s="1" t="s">
        <v>32</v>
      </c>
      <c r="O140" s="1" t="s">
        <v>33</v>
      </c>
      <c r="P140" s="3"/>
      <c r="Q140" s="1" t="str">
        <f t="shared" si="3"/>
        <v/>
      </c>
    </row>
    <row r="141" ht="15.75" customHeight="1">
      <c r="A141" s="1" t="s">
        <v>356</v>
      </c>
      <c r="B141" s="1" t="s">
        <v>357</v>
      </c>
      <c r="C141" s="1" t="s">
        <v>181</v>
      </c>
      <c r="D141" s="1" t="s">
        <v>72</v>
      </c>
      <c r="E141" s="1" t="s">
        <v>21</v>
      </c>
      <c r="F141" s="1" t="s">
        <v>22</v>
      </c>
      <c r="G141" s="1" t="s">
        <v>31</v>
      </c>
      <c r="H141" s="1">
        <v>46.0</v>
      </c>
      <c r="I141" s="1" t="str">
        <f t="shared" si="1"/>
        <v>Middle Age</v>
      </c>
      <c r="J141" s="5">
        <v>44206.0</v>
      </c>
      <c r="K141" s="6">
        <v>86538.0</v>
      </c>
      <c r="L141" s="7" t="str">
        <f t="shared" si="4"/>
        <v>51-100</v>
      </c>
      <c r="M141" s="8">
        <v>0.0</v>
      </c>
      <c r="N141" s="1" t="s">
        <v>32</v>
      </c>
      <c r="O141" s="1" t="s">
        <v>137</v>
      </c>
      <c r="P141" s="3"/>
      <c r="Q141" s="1" t="str">
        <f t="shared" si="3"/>
        <v/>
      </c>
    </row>
    <row r="142" ht="15.75" customHeight="1">
      <c r="A142" s="1" t="s">
        <v>358</v>
      </c>
      <c r="B142" s="1" t="s">
        <v>359</v>
      </c>
      <c r="C142" s="1" t="s">
        <v>46</v>
      </c>
      <c r="D142" s="1" t="s">
        <v>83</v>
      </c>
      <c r="E142" s="1" t="s">
        <v>38</v>
      </c>
      <c r="F142" s="1" t="s">
        <v>22</v>
      </c>
      <c r="G142" s="1" t="s">
        <v>39</v>
      </c>
      <c r="H142" s="1">
        <v>35.0</v>
      </c>
      <c r="I142" s="1" t="str">
        <f t="shared" si="1"/>
        <v>Adult</v>
      </c>
      <c r="J142" s="5">
        <v>43715.0</v>
      </c>
      <c r="K142" s="6">
        <v>70992.0</v>
      </c>
      <c r="L142" s="7" t="str">
        <f t="shared" si="4"/>
        <v>51-100</v>
      </c>
      <c r="M142" s="8">
        <v>0.0</v>
      </c>
      <c r="N142" s="1" t="s">
        <v>24</v>
      </c>
      <c r="O142" s="1" t="s">
        <v>63</v>
      </c>
      <c r="P142" s="3"/>
      <c r="Q142" s="1" t="str">
        <f t="shared" si="3"/>
        <v/>
      </c>
    </row>
    <row r="143" ht="15.75" customHeight="1">
      <c r="A143" s="1" t="s">
        <v>360</v>
      </c>
      <c r="B143" s="1" t="s">
        <v>361</v>
      </c>
      <c r="C143" s="1" t="s">
        <v>82</v>
      </c>
      <c r="D143" s="1" t="s">
        <v>72</v>
      </c>
      <c r="E143" s="1" t="s">
        <v>52</v>
      </c>
      <c r="F143" s="1" t="s">
        <v>30</v>
      </c>
      <c r="G143" s="1" t="s">
        <v>39</v>
      </c>
      <c r="H143" s="1">
        <v>33.0</v>
      </c>
      <c r="I143" s="1" t="str">
        <f t="shared" si="1"/>
        <v>Adult</v>
      </c>
      <c r="J143" s="5">
        <v>42173.0</v>
      </c>
      <c r="K143" s="6">
        <v>205314.0</v>
      </c>
      <c r="L143" s="7" t="str">
        <f t="shared" si="4"/>
        <v>201-250</v>
      </c>
      <c r="M143" s="8">
        <v>0.3</v>
      </c>
      <c r="N143" s="1" t="s">
        <v>24</v>
      </c>
      <c r="O143" s="1" t="s">
        <v>91</v>
      </c>
      <c r="P143" s="3"/>
      <c r="Q143" s="1" t="str">
        <f t="shared" si="3"/>
        <v/>
      </c>
    </row>
    <row r="144" ht="15.75" customHeight="1">
      <c r="A144" s="1" t="s">
        <v>362</v>
      </c>
      <c r="B144" s="1" t="s">
        <v>363</v>
      </c>
      <c r="C144" s="1" t="s">
        <v>82</v>
      </c>
      <c r="D144" s="1" t="s">
        <v>68</v>
      </c>
      <c r="E144" s="1" t="s">
        <v>52</v>
      </c>
      <c r="F144" s="1" t="s">
        <v>22</v>
      </c>
      <c r="G144" s="1" t="s">
        <v>31</v>
      </c>
      <c r="H144" s="1">
        <v>61.0</v>
      </c>
      <c r="I144" s="1" t="str">
        <f t="shared" si="1"/>
        <v>Old</v>
      </c>
      <c r="J144" s="5">
        <v>42804.0</v>
      </c>
      <c r="K144" s="6">
        <v>196951.0</v>
      </c>
      <c r="L144" s="7" t="str">
        <f t="shared" si="4"/>
        <v>151-200</v>
      </c>
      <c r="M144" s="8">
        <v>0.33</v>
      </c>
      <c r="N144" s="1" t="s">
        <v>32</v>
      </c>
      <c r="O144" s="1" t="s">
        <v>117</v>
      </c>
      <c r="P144" s="3"/>
      <c r="Q144" s="1" t="str">
        <f t="shared" si="3"/>
        <v/>
      </c>
    </row>
    <row r="145" ht="15.75" customHeight="1">
      <c r="A145" s="1" t="s">
        <v>364</v>
      </c>
      <c r="B145" s="1" t="s">
        <v>365</v>
      </c>
      <c r="C145" s="1" t="s">
        <v>254</v>
      </c>
      <c r="D145" s="1" t="s">
        <v>20</v>
      </c>
      <c r="E145" s="1" t="s">
        <v>38</v>
      </c>
      <c r="F145" s="1" t="s">
        <v>30</v>
      </c>
      <c r="G145" s="1" t="s">
        <v>31</v>
      </c>
      <c r="H145" s="1">
        <v>45.0</v>
      </c>
      <c r="I145" s="1" t="str">
        <f t="shared" si="1"/>
        <v>Middle Age</v>
      </c>
      <c r="J145" s="5">
        <v>38613.0</v>
      </c>
      <c r="K145" s="6">
        <v>67686.0</v>
      </c>
      <c r="L145" s="7" t="str">
        <f t="shared" si="4"/>
        <v>51-100</v>
      </c>
      <c r="M145" s="8">
        <v>0.0</v>
      </c>
      <c r="N145" s="1" t="s">
        <v>32</v>
      </c>
      <c r="O145" s="1" t="s">
        <v>117</v>
      </c>
      <c r="P145" s="3"/>
      <c r="Q145" s="1" t="str">
        <f t="shared" si="3"/>
        <v/>
      </c>
    </row>
    <row r="146" ht="15.75" customHeight="1">
      <c r="A146" s="1" t="s">
        <v>366</v>
      </c>
      <c r="B146" s="1" t="s">
        <v>367</v>
      </c>
      <c r="C146" s="1" t="s">
        <v>28</v>
      </c>
      <c r="D146" s="1" t="s">
        <v>20</v>
      </c>
      <c r="E146" s="1" t="s">
        <v>21</v>
      </c>
      <c r="F146" s="1" t="s">
        <v>30</v>
      </c>
      <c r="G146" s="1" t="s">
        <v>88</v>
      </c>
      <c r="H146" s="1">
        <v>51.0</v>
      </c>
      <c r="I146" s="1" t="str">
        <f t="shared" si="1"/>
        <v>Middle Age</v>
      </c>
      <c r="J146" s="5">
        <v>39553.0</v>
      </c>
      <c r="K146" s="6">
        <v>86431.0</v>
      </c>
      <c r="L146" s="7" t="str">
        <f t="shared" si="4"/>
        <v>51-100</v>
      </c>
      <c r="M146" s="8">
        <v>0.0</v>
      </c>
      <c r="N146" s="1" t="s">
        <v>24</v>
      </c>
      <c r="O146" s="1" t="s">
        <v>91</v>
      </c>
      <c r="P146" s="3"/>
      <c r="Q146" s="1" t="str">
        <f t="shared" si="3"/>
        <v/>
      </c>
    </row>
    <row r="147" ht="15.75" customHeight="1">
      <c r="A147" s="1" t="s">
        <v>368</v>
      </c>
      <c r="B147" s="1" t="s">
        <v>369</v>
      </c>
      <c r="C147" s="1" t="s">
        <v>55</v>
      </c>
      <c r="D147" s="1" t="s">
        <v>68</v>
      </c>
      <c r="E147" s="1" t="s">
        <v>29</v>
      </c>
      <c r="F147" s="1" t="s">
        <v>30</v>
      </c>
      <c r="G147" s="1" t="s">
        <v>31</v>
      </c>
      <c r="H147" s="1">
        <v>55.0</v>
      </c>
      <c r="I147" s="1" t="str">
        <f t="shared" si="1"/>
        <v>Middle Age</v>
      </c>
      <c r="J147" s="5">
        <v>35019.0</v>
      </c>
      <c r="K147" s="6">
        <v>125936.0</v>
      </c>
      <c r="L147" s="7" t="str">
        <f t="shared" si="4"/>
        <v>101-150</v>
      </c>
      <c r="M147" s="8">
        <v>0.08</v>
      </c>
      <c r="N147" s="1" t="s">
        <v>32</v>
      </c>
      <c r="O147" s="1" t="s">
        <v>33</v>
      </c>
      <c r="P147" s="3"/>
      <c r="Q147" s="1" t="str">
        <f t="shared" si="3"/>
        <v/>
      </c>
    </row>
    <row r="148" ht="15.75" customHeight="1">
      <c r="A148" s="1" t="s">
        <v>370</v>
      </c>
      <c r="B148" s="1" t="s">
        <v>371</v>
      </c>
      <c r="C148" s="1" t="s">
        <v>19</v>
      </c>
      <c r="D148" s="1" t="s">
        <v>51</v>
      </c>
      <c r="E148" s="1" t="s">
        <v>52</v>
      </c>
      <c r="F148" s="1" t="s">
        <v>22</v>
      </c>
      <c r="G148" s="1" t="s">
        <v>39</v>
      </c>
      <c r="H148" s="1">
        <v>46.0</v>
      </c>
      <c r="I148" s="1" t="str">
        <f t="shared" si="1"/>
        <v>Middle Age</v>
      </c>
      <c r="J148" s="5">
        <v>41473.0</v>
      </c>
      <c r="K148" s="6">
        <v>149712.0</v>
      </c>
      <c r="L148" s="7" t="str">
        <f t="shared" si="4"/>
        <v>101-150</v>
      </c>
      <c r="M148" s="8">
        <v>0.14</v>
      </c>
      <c r="N148" s="1" t="s">
        <v>24</v>
      </c>
      <c r="O148" s="1" t="s">
        <v>91</v>
      </c>
      <c r="P148" s="3"/>
      <c r="Q148" s="1" t="str">
        <f t="shared" si="3"/>
        <v/>
      </c>
    </row>
    <row r="149" ht="15.75" customHeight="1">
      <c r="A149" s="1" t="s">
        <v>372</v>
      </c>
      <c r="B149" s="1" t="s">
        <v>373</v>
      </c>
      <c r="C149" s="1" t="s">
        <v>178</v>
      </c>
      <c r="D149" s="1" t="s">
        <v>72</v>
      </c>
      <c r="E149" s="1" t="s">
        <v>38</v>
      </c>
      <c r="F149" s="1" t="s">
        <v>30</v>
      </c>
      <c r="G149" s="1" t="s">
        <v>39</v>
      </c>
      <c r="H149" s="1">
        <v>30.0</v>
      </c>
      <c r="I149" s="1" t="str">
        <f t="shared" si="1"/>
        <v>Adult</v>
      </c>
      <c r="J149" s="5">
        <v>44471.0</v>
      </c>
      <c r="K149" s="6">
        <v>88758.0</v>
      </c>
      <c r="L149" s="7" t="str">
        <f t="shared" si="4"/>
        <v>51-100</v>
      </c>
      <c r="M149" s="8">
        <v>0.0</v>
      </c>
      <c r="N149" s="1" t="s">
        <v>24</v>
      </c>
      <c r="O149" s="1" t="s">
        <v>25</v>
      </c>
      <c r="P149" s="3"/>
      <c r="Q149" s="1" t="str">
        <f t="shared" si="3"/>
        <v/>
      </c>
    </row>
    <row r="150" ht="15.75" customHeight="1">
      <c r="A150" s="1" t="s">
        <v>374</v>
      </c>
      <c r="B150" s="1" t="s">
        <v>375</v>
      </c>
      <c r="C150" s="1" t="s">
        <v>376</v>
      </c>
      <c r="D150" s="1" t="s">
        <v>20</v>
      </c>
      <c r="E150" s="1" t="s">
        <v>21</v>
      </c>
      <c r="F150" s="1" t="s">
        <v>30</v>
      </c>
      <c r="G150" s="1" t="s">
        <v>31</v>
      </c>
      <c r="H150" s="1">
        <v>54.0</v>
      </c>
      <c r="I150" s="1" t="str">
        <f t="shared" si="1"/>
        <v>Middle Age</v>
      </c>
      <c r="J150" s="5">
        <v>41468.0</v>
      </c>
      <c r="K150" s="6">
        <v>83639.0</v>
      </c>
      <c r="L150" s="7" t="str">
        <f t="shared" si="4"/>
        <v>51-100</v>
      </c>
      <c r="M150" s="8">
        <v>0.0</v>
      </c>
      <c r="N150" s="1" t="s">
        <v>32</v>
      </c>
      <c r="O150" s="1" t="s">
        <v>117</v>
      </c>
      <c r="P150" s="3"/>
      <c r="Q150" s="1" t="str">
        <f t="shared" si="3"/>
        <v/>
      </c>
    </row>
    <row r="151" ht="15.75" customHeight="1">
      <c r="A151" s="1" t="s">
        <v>377</v>
      </c>
      <c r="B151" s="1" t="s">
        <v>378</v>
      </c>
      <c r="C151" s="1" t="s">
        <v>251</v>
      </c>
      <c r="D151" s="1" t="s">
        <v>20</v>
      </c>
      <c r="E151" s="1" t="s">
        <v>21</v>
      </c>
      <c r="F151" s="1" t="s">
        <v>22</v>
      </c>
      <c r="G151" s="1" t="s">
        <v>39</v>
      </c>
      <c r="H151" s="1">
        <v>54.0</v>
      </c>
      <c r="I151" s="1" t="str">
        <f t="shared" si="1"/>
        <v>Middle Age</v>
      </c>
      <c r="J151" s="5">
        <v>35933.0</v>
      </c>
      <c r="K151" s="6">
        <v>68268.0</v>
      </c>
      <c r="L151" s="7" t="str">
        <f t="shared" si="4"/>
        <v>51-100</v>
      </c>
      <c r="M151" s="8">
        <v>0.0</v>
      </c>
      <c r="N151" s="1" t="s">
        <v>24</v>
      </c>
      <c r="O151" s="1" t="s">
        <v>47</v>
      </c>
      <c r="P151" s="3"/>
      <c r="Q151" s="1" t="str">
        <f t="shared" si="3"/>
        <v/>
      </c>
    </row>
    <row r="152" ht="15.75" customHeight="1">
      <c r="A152" s="1" t="s">
        <v>379</v>
      </c>
      <c r="B152" s="1" t="s">
        <v>380</v>
      </c>
      <c r="C152" s="1" t="s">
        <v>178</v>
      </c>
      <c r="D152" s="1" t="s">
        <v>72</v>
      </c>
      <c r="E152" s="1" t="s">
        <v>29</v>
      </c>
      <c r="F152" s="1" t="s">
        <v>30</v>
      </c>
      <c r="G152" s="1" t="s">
        <v>88</v>
      </c>
      <c r="H152" s="1">
        <v>45.0</v>
      </c>
      <c r="I152" s="1" t="str">
        <f t="shared" si="1"/>
        <v>Middle Age</v>
      </c>
      <c r="J152" s="5">
        <v>37313.0</v>
      </c>
      <c r="K152" s="6">
        <v>75819.0</v>
      </c>
      <c r="L152" s="7" t="str">
        <f t="shared" si="4"/>
        <v>51-100</v>
      </c>
      <c r="M152" s="8">
        <v>0.0</v>
      </c>
      <c r="N152" s="1" t="s">
        <v>96</v>
      </c>
      <c r="O152" s="1" t="s">
        <v>221</v>
      </c>
      <c r="P152" s="3"/>
      <c r="Q152" s="1" t="str">
        <f t="shared" si="3"/>
        <v/>
      </c>
    </row>
    <row r="153" ht="15.75" customHeight="1">
      <c r="A153" s="1" t="s">
        <v>381</v>
      </c>
      <c r="B153" s="1" t="s">
        <v>382</v>
      </c>
      <c r="C153" s="1" t="s">
        <v>46</v>
      </c>
      <c r="D153" s="1" t="s">
        <v>51</v>
      </c>
      <c r="E153" s="1" t="s">
        <v>38</v>
      </c>
      <c r="F153" s="1" t="s">
        <v>22</v>
      </c>
      <c r="G153" s="1" t="s">
        <v>39</v>
      </c>
      <c r="H153" s="1">
        <v>49.0</v>
      </c>
      <c r="I153" s="1" t="str">
        <f t="shared" si="1"/>
        <v>Middle Age</v>
      </c>
      <c r="J153" s="5">
        <v>35200.0</v>
      </c>
      <c r="K153" s="6">
        <v>86658.0</v>
      </c>
      <c r="L153" s="7" t="str">
        <f t="shared" si="4"/>
        <v>51-100</v>
      </c>
      <c r="M153" s="8">
        <v>0.0</v>
      </c>
      <c r="N153" s="1" t="s">
        <v>24</v>
      </c>
      <c r="O153" s="1" t="s">
        <v>47</v>
      </c>
      <c r="P153" s="3"/>
      <c r="Q153" s="1" t="str">
        <f t="shared" si="3"/>
        <v/>
      </c>
    </row>
    <row r="154" ht="15.75" customHeight="1">
      <c r="A154" s="1" t="s">
        <v>383</v>
      </c>
      <c r="B154" s="1" t="s">
        <v>384</v>
      </c>
      <c r="C154" s="1" t="s">
        <v>127</v>
      </c>
      <c r="D154" s="1" t="s">
        <v>37</v>
      </c>
      <c r="E154" s="1" t="s">
        <v>21</v>
      </c>
      <c r="F154" s="1" t="s">
        <v>30</v>
      </c>
      <c r="G154" s="1" t="s">
        <v>31</v>
      </c>
      <c r="H154" s="1">
        <v>55.0</v>
      </c>
      <c r="I154" s="1" t="str">
        <f t="shared" si="1"/>
        <v>Middle Age</v>
      </c>
      <c r="J154" s="5">
        <v>41714.0</v>
      </c>
      <c r="K154" s="6">
        <v>74552.0</v>
      </c>
      <c r="L154" s="7" t="str">
        <f t="shared" si="4"/>
        <v>51-100</v>
      </c>
      <c r="M154" s="8">
        <v>0.0</v>
      </c>
      <c r="N154" s="1" t="s">
        <v>32</v>
      </c>
      <c r="O154" s="1" t="s">
        <v>137</v>
      </c>
      <c r="P154" s="3"/>
      <c r="Q154" s="1" t="str">
        <f t="shared" si="3"/>
        <v/>
      </c>
    </row>
    <row r="155" ht="15.75" customHeight="1">
      <c r="A155" s="1" t="s">
        <v>385</v>
      </c>
      <c r="B155" s="1" t="s">
        <v>386</v>
      </c>
      <c r="C155" s="1" t="s">
        <v>134</v>
      </c>
      <c r="D155" s="1" t="s">
        <v>20</v>
      </c>
      <c r="E155" s="1" t="s">
        <v>29</v>
      </c>
      <c r="F155" s="1" t="s">
        <v>22</v>
      </c>
      <c r="G155" s="1" t="s">
        <v>31</v>
      </c>
      <c r="H155" s="1">
        <v>62.0</v>
      </c>
      <c r="I155" s="1" t="str">
        <f t="shared" si="1"/>
        <v>Old</v>
      </c>
      <c r="J155" s="5">
        <v>39887.0</v>
      </c>
      <c r="K155" s="6">
        <v>82839.0</v>
      </c>
      <c r="L155" s="7" t="str">
        <f t="shared" si="4"/>
        <v>51-100</v>
      </c>
      <c r="M155" s="8">
        <v>0.0</v>
      </c>
      <c r="N155" s="1" t="s">
        <v>24</v>
      </c>
      <c r="O155" s="1" t="s">
        <v>59</v>
      </c>
      <c r="P155" s="3"/>
      <c r="Q155" s="1" t="str">
        <f t="shared" si="3"/>
        <v/>
      </c>
    </row>
    <row r="156" ht="15.75" customHeight="1">
      <c r="A156" s="1" t="s">
        <v>387</v>
      </c>
      <c r="B156" s="1" t="s">
        <v>388</v>
      </c>
      <c r="C156" s="1" t="s">
        <v>251</v>
      </c>
      <c r="D156" s="1" t="s">
        <v>20</v>
      </c>
      <c r="E156" s="1" t="s">
        <v>38</v>
      </c>
      <c r="F156" s="1" t="s">
        <v>22</v>
      </c>
      <c r="G156" s="1" t="s">
        <v>39</v>
      </c>
      <c r="H156" s="1">
        <v>28.0</v>
      </c>
      <c r="I156" s="1" t="str">
        <f t="shared" si="1"/>
        <v>Adult</v>
      </c>
      <c r="J156" s="5">
        <v>44477.0</v>
      </c>
      <c r="K156" s="6">
        <v>64475.0</v>
      </c>
      <c r="L156" s="7" t="str">
        <f t="shared" si="4"/>
        <v>51-100</v>
      </c>
      <c r="M156" s="8">
        <v>0.0</v>
      </c>
      <c r="N156" s="1" t="s">
        <v>24</v>
      </c>
      <c r="O156" s="1" t="s">
        <v>47</v>
      </c>
      <c r="P156" s="3"/>
      <c r="Q156" s="1" t="str">
        <f t="shared" si="3"/>
        <v/>
      </c>
    </row>
    <row r="157" ht="15.75" customHeight="1">
      <c r="A157" s="1" t="s">
        <v>389</v>
      </c>
      <c r="B157" s="1" t="s">
        <v>390</v>
      </c>
      <c r="C157" s="1" t="s">
        <v>251</v>
      </c>
      <c r="D157" s="1" t="s">
        <v>20</v>
      </c>
      <c r="E157" s="1" t="s">
        <v>29</v>
      </c>
      <c r="F157" s="1" t="s">
        <v>30</v>
      </c>
      <c r="G157" s="1" t="s">
        <v>31</v>
      </c>
      <c r="H157" s="1">
        <v>33.0</v>
      </c>
      <c r="I157" s="1" t="str">
        <f t="shared" si="1"/>
        <v>Adult</v>
      </c>
      <c r="J157" s="5">
        <v>44036.0</v>
      </c>
      <c r="K157" s="6">
        <v>69453.0</v>
      </c>
      <c r="L157" s="7" t="str">
        <f t="shared" si="4"/>
        <v>51-100</v>
      </c>
      <c r="M157" s="8">
        <v>0.0</v>
      </c>
      <c r="N157" s="1" t="s">
        <v>32</v>
      </c>
      <c r="O157" s="1" t="s">
        <v>137</v>
      </c>
      <c r="P157" s="3"/>
      <c r="Q157" s="1" t="str">
        <f t="shared" si="3"/>
        <v/>
      </c>
    </row>
    <row r="158" ht="15.75" customHeight="1">
      <c r="A158" s="1" t="s">
        <v>391</v>
      </c>
      <c r="B158" s="1" t="s">
        <v>392</v>
      </c>
      <c r="C158" s="1" t="s">
        <v>55</v>
      </c>
      <c r="D158" s="1" t="s">
        <v>20</v>
      </c>
      <c r="E158" s="1" t="s">
        <v>52</v>
      </c>
      <c r="F158" s="1" t="s">
        <v>30</v>
      </c>
      <c r="G158" s="1" t="s">
        <v>39</v>
      </c>
      <c r="H158" s="1">
        <v>32.0</v>
      </c>
      <c r="I158" s="1" t="str">
        <f t="shared" si="1"/>
        <v>Adult</v>
      </c>
      <c r="J158" s="5">
        <v>41642.0</v>
      </c>
      <c r="K158" s="6">
        <v>127148.0</v>
      </c>
      <c r="L158" s="7" t="str">
        <f t="shared" si="4"/>
        <v>101-150</v>
      </c>
      <c r="M158" s="8">
        <v>0.1</v>
      </c>
      <c r="N158" s="1" t="s">
        <v>24</v>
      </c>
      <c r="O158" s="1" t="s">
        <v>59</v>
      </c>
      <c r="P158" s="3"/>
      <c r="Q158" s="1" t="str">
        <f t="shared" si="3"/>
        <v/>
      </c>
    </row>
    <row r="159" ht="15.75" customHeight="1">
      <c r="A159" s="1" t="s">
        <v>393</v>
      </c>
      <c r="B159" s="1" t="s">
        <v>394</v>
      </c>
      <c r="C159" s="1" t="s">
        <v>82</v>
      </c>
      <c r="D159" s="1" t="s">
        <v>37</v>
      </c>
      <c r="E159" s="1" t="s">
        <v>38</v>
      </c>
      <c r="F159" s="1" t="s">
        <v>22</v>
      </c>
      <c r="G159" s="1" t="s">
        <v>39</v>
      </c>
      <c r="H159" s="1">
        <v>32.0</v>
      </c>
      <c r="I159" s="1" t="str">
        <f t="shared" si="1"/>
        <v>Adult</v>
      </c>
      <c r="J159" s="5">
        <v>43102.0</v>
      </c>
      <c r="K159" s="6">
        <v>190253.0</v>
      </c>
      <c r="L159" s="7" t="str">
        <f t="shared" si="4"/>
        <v>151-200</v>
      </c>
      <c r="M159" s="8">
        <v>0.33</v>
      </c>
      <c r="N159" s="1" t="s">
        <v>24</v>
      </c>
      <c r="O159" s="1" t="s">
        <v>63</v>
      </c>
      <c r="P159" s="3"/>
      <c r="Q159" s="1" t="str">
        <f t="shared" si="3"/>
        <v/>
      </c>
    </row>
    <row r="160" ht="15.75" customHeight="1">
      <c r="A160" s="1" t="s">
        <v>395</v>
      </c>
      <c r="B160" s="1" t="s">
        <v>396</v>
      </c>
      <c r="C160" s="1" t="s">
        <v>55</v>
      </c>
      <c r="D160" s="1" t="s">
        <v>62</v>
      </c>
      <c r="E160" s="1" t="s">
        <v>21</v>
      </c>
      <c r="F160" s="1" t="s">
        <v>30</v>
      </c>
      <c r="G160" s="1" t="s">
        <v>39</v>
      </c>
      <c r="H160" s="1">
        <v>55.0</v>
      </c>
      <c r="I160" s="1" t="str">
        <f t="shared" si="1"/>
        <v>Middle Age</v>
      </c>
      <c r="J160" s="5">
        <v>36644.0</v>
      </c>
      <c r="K160" s="6">
        <v>115798.0</v>
      </c>
      <c r="L160" s="7" t="str">
        <f t="shared" si="4"/>
        <v>101-150</v>
      </c>
      <c r="M160" s="8">
        <v>0.05</v>
      </c>
      <c r="N160" s="1" t="s">
        <v>24</v>
      </c>
      <c r="O160" s="1" t="s">
        <v>59</v>
      </c>
      <c r="P160" s="3"/>
      <c r="Q160" s="1" t="str">
        <f t="shared" si="3"/>
        <v/>
      </c>
    </row>
    <row r="161" ht="15.75" customHeight="1">
      <c r="A161" s="1" t="s">
        <v>397</v>
      </c>
      <c r="B161" s="1" t="s">
        <v>398</v>
      </c>
      <c r="C161" s="1" t="s">
        <v>146</v>
      </c>
      <c r="D161" s="1" t="s">
        <v>68</v>
      </c>
      <c r="E161" s="1" t="s">
        <v>21</v>
      </c>
      <c r="F161" s="1" t="s">
        <v>22</v>
      </c>
      <c r="G161" s="1" t="s">
        <v>31</v>
      </c>
      <c r="H161" s="1">
        <v>58.0</v>
      </c>
      <c r="I161" s="1" t="str">
        <f t="shared" si="1"/>
        <v>Middle Age</v>
      </c>
      <c r="J161" s="5">
        <v>34567.0</v>
      </c>
      <c r="K161" s="6">
        <v>93102.0</v>
      </c>
      <c r="L161" s="7" t="str">
        <f t="shared" si="4"/>
        <v>51-100</v>
      </c>
      <c r="M161" s="8">
        <v>0.0</v>
      </c>
      <c r="N161" s="1" t="s">
        <v>24</v>
      </c>
      <c r="O161" s="1" t="s">
        <v>25</v>
      </c>
      <c r="P161" s="9">
        <v>41621.0</v>
      </c>
      <c r="Q161" s="1">
        <f t="shared" si="3"/>
        <v>19</v>
      </c>
    </row>
    <row r="162" ht="15.75" customHeight="1">
      <c r="A162" s="1" t="s">
        <v>399</v>
      </c>
      <c r="B162" s="1" t="s">
        <v>400</v>
      </c>
      <c r="C162" s="1" t="s">
        <v>116</v>
      </c>
      <c r="D162" s="1" t="s">
        <v>72</v>
      </c>
      <c r="E162" s="1" t="s">
        <v>38</v>
      </c>
      <c r="F162" s="1" t="s">
        <v>30</v>
      </c>
      <c r="G162" s="1" t="s">
        <v>31</v>
      </c>
      <c r="H162" s="1">
        <v>34.0</v>
      </c>
      <c r="I162" s="1" t="str">
        <f t="shared" si="1"/>
        <v>Adult</v>
      </c>
      <c r="J162" s="5">
        <v>43055.0</v>
      </c>
      <c r="K162" s="6">
        <v>110054.0</v>
      </c>
      <c r="L162" s="7" t="str">
        <f t="shared" si="4"/>
        <v>101-150</v>
      </c>
      <c r="M162" s="8">
        <v>0.15</v>
      </c>
      <c r="N162" s="1" t="s">
        <v>24</v>
      </c>
      <c r="O162" s="1" t="s">
        <v>59</v>
      </c>
      <c r="P162" s="3"/>
      <c r="Q162" s="1" t="str">
        <f t="shared" si="3"/>
        <v/>
      </c>
    </row>
    <row r="163" ht="15.75" customHeight="1">
      <c r="A163" s="1" t="s">
        <v>401</v>
      </c>
      <c r="B163" s="1" t="s">
        <v>402</v>
      </c>
      <c r="C163" s="1" t="s">
        <v>111</v>
      </c>
      <c r="D163" s="1" t="s">
        <v>72</v>
      </c>
      <c r="E163" s="1" t="s">
        <v>21</v>
      </c>
      <c r="F163" s="1" t="s">
        <v>22</v>
      </c>
      <c r="G163" s="1" t="s">
        <v>23</v>
      </c>
      <c r="H163" s="1">
        <v>27.0</v>
      </c>
      <c r="I163" s="1" t="str">
        <f t="shared" si="1"/>
        <v>Adult</v>
      </c>
      <c r="J163" s="5">
        <v>44224.0</v>
      </c>
      <c r="K163" s="6">
        <v>95786.0</v>
      </c>
      <c r="L163" s="7" t="str">
        <f t="shared" si="4"/>
        <v>51-100</v>
      </c>
      <c r="M163" s="8">
        <v>0.0</v>
      </c>
      <c r="N163" s="1" t="s">
        <v>24</v>
      </c>
      <c r="O163" s="1" t="s">
        <v>40</v>
      </c>
      <c r="P163" s="3"/>
      <c r="Q163" s="1" t="str">
        <f t="shared" si="3"/>
        <v/>
      </c>
    </row>
    <row r="164" ht="15.75" customHeight="1">
      <c r="A164" s="1" t="s">
        <v>403</v>
      </c>
      <c r="B164" s="1" t="s">
        <v>404</v>
      </c>
      <c r="C164" s="1" t="s">
        <v>46</v>
      </c>
      <c r="D164" s="1" t="s">
        <v>51</v>
      </c>
      <c r="E164" s="1" t="s">
        <v>38</v>
      </c>
      <c r="F164" s="1" t="s">
        <v>30</v>
      </c>
      <c r="G164" s="1" t="s">
        <v>88</v>
      </c>
      <c r="H164" s="1">
        <v>61.0</v>
      </c>
      <c r="I164" s="1" t="str">
        <f t="shared" si="1"/>
        <v>Old</v>
      </c>
      <c r="J164" s="5">
        <v>42858.0</v>
      </c>
      <c r="K164" s="6">
        <v>90855.0</v>
      </c>
      <c r="L164" s="7" t="str">
        <f t="shared" si="4"/>
        <v>51-100</v>
      </c>
      <c r="M164" s="8">
        <v>0.0</v>
      </c>
      <c r="N164" s="1" t="s">
        <v>96</v>
      </c>
      <c r="O164" s="1" t="s">
        <v>221</v>
      </c>
      <c r="P164" s="3"/>
      <c r="Q164" s="1" t="str">
        <f t="shared" si="3"/>
        <v/>
      </c>
    </row>
    <row r="165" ht="15.75" customHeight="1">
      <c r="A165" s="1" t="s">
        <v>405</v>
      </c>
      <c r="B165" s="1" t="s">
        <v>406</v>
      </c>
      <c r="C165" s="1" t="s">
        <v>134</v>
      </c>
      <c r="D165" s="1" t="s">
        <v>20</v>
      </c>
      <c r="E165" s="1" t="s">
        <v>29</v>
      </c>
      <c r="F165" s="1" t="s">
        <v>30</v>
      </c>
      <c r="G165" s="1" t="s">
        <v>88</v>
      </c>
      <c r="H165" s="1">
        <v>47.0</v>
      </c>
      <c r="I165" s="1" t="str">
        <f t="shared" si="1"/>
        <v>Middle Age</v>
      </c>
      <c r="J165" s="5">
        <v>36233.0</v>
      </c>
      <c r="K165" s="6">
        <v>92897.0</v>
      </c>
      <c r="L165" s="7" t="str">
        <f t="shared" si="4"/>
        <v>51-100</v>
      </c>
      <c r="M165" s="8">
        <v>0.0</v>
      </c>
      <c r="N165" s="1" t="s">
        <v>96</v>
      </c>
      <c r="O165" s="1" t="s">
        <v>221</v>
      </c>
      <c r="P165" s="3"/>
      <c r="Q165" s="1" t="str">
        <f t="shared" si="3"/>
        <v/>
      </c>
    </row>
    <row r="166" ht="15.75" customHeight="1">
      <c r="A166" s="1" t="s">
        <v>407</v>
      </c>
      <c r="B166" s="1" t="s">
        <v>408</v>
      </c>
      <c r="C166" s="1" t="s">
        <v>82</v>
      </c>
      <c r="D166" s="1" t="s">
        <v>83</v>
      </c>
      <c r="E166" s="1" t="s">
        <v>38</v>
      </c>
      <c r="F166" s="1" t="s">
        <v>30</v>
      </c>
      <c r="G166" s="1" t="s">
        <v>31</v>
      </c>
      <c r="H166" s="1">
        <v>40.0</v>
      </c>
      <c r="I166" s="1" t="str">
        <f t="shared" si="1"/>
        <v>Adult</v>
      </c>
      <c r="J166" s="5">
        <v>39872.0</v>
      </c>
      <c r="K166" s="6">
        <v>242919.0</v>
      </c>
      <c r="L166" s="7" t="str">
        <f t="shared" si="4"/>
        <v>201-250</v>
      </c>
      <c r="M166" s="8">
        <v>0.31</v>
      </c>
      <c r="N166" s="1" t="s">
        <v>32</v>
      </c>
      <c r="O166" s="1" t="s">
        <v>33</v>
      </c>
      <c r="P166" s="3"/>
      <c r="Q166" s="1" t="str">
        <f t="shared" si="3"/>
        <v/>
      </c>
    </row>
    <row r="167" ht="15.75" customHeight="1">
      <c r="A167" s="1" t="s">
        <v>409</v>
      </c>
      <c r="B167" s="1" t="s">
        <v>410</v>
      </c>
      <c r="C167" s="1" t="s">
        <v>36</v>
      </c>
      <c r="D167" s="1" t="s">
        <v>72</v>
      </c>
      <c r="E167" s="1" t="s">
        <v>38</v>
      </c>
      <c r="F167" s="1" t="s">
        <v>30</v>
      </c>
      <c r="G167" s="1" t="s">
        <v>39</v>
      </c>
      <c r="H167" s="1">
        <v>30.0</v>
      </c>
      <c r="I167" s="1" t="str">
        <f t="shared" si="1"/>
        <v>Adult</v>
      </c>
      <c r="J167" s="5">
        <v>43240.0</v>
      </c>
      <c r="K167" s="6">
        <v>184368.0</v>
      </c>
      <c r="L167" s="7" t="str">
        <f t="shared" si="4"/>
        <v>151-200</v>
      </c>
      <c r="M167" s="8">
        <v>0.29</v>
      </c>
      <c r="N167" s="1" t="s">
        <v>24</v>
      </c>
      <c r="O167" s="1" t="s">
        <v>63</v>
      </c>
      <c r="P167" s="3"/>
      <c r="Q167" s="1" t="str">
        <f t="shared" si="3"/>
        <v/>
      </c>
    </row>
    <row r="168" ht="15.75" customHeight="1">
      <c r="A168" s="1" t="s">
        <v>411</v>
      </c>
      <c r="B168" s="1" t="s">
        <v>412</v>
      </c>
      <c r="C168" s="1" t="s">
        <v>19</v>
      </c>
      <c r="D168" s="1" t="s">
        <v>37</v>
      </c>
      <c r="E168" s="1" t="s">
        <v>52</v>
      </c>
      <c r="F168" s="1" t="s">
        <v>30</v>
      </c>
      <c r="G168" s="1" t="s">
        <v>88</v>
      </c>
      <c r="H168" s="1">
        <v>45.0</v>
      </c>
      <c r="I168" s="1" t="str">
        <f t="shared" si="1"/>
        <v>Middle Age</v>
      </c>
      <c r="J168" s="5">
        <v>44554.0</v>
      </c>
      <c r="K168" s="6">
        <v>144754.0</v>
      </c>
      <c r="L168" s="7" t="str">
        <f t="shared" si="4"/>
        <v>101-150</v>
      </c>
      <c r="M168" s="8">
        <v>0.15</v>
      </c>
      <c r="N168" s="1" t="s">
        <v>24</v>
      </c>
      <c r="O168" s="1" t="s">
        <v>47</v>
      </c>
      <c r="P168" s="3"/>
      <c r="Q168" s="1" t="str">
        <f t="shared" si="3"/>
        <v/>
      </c>
    </row>
    <row r="169" ht="15.75" customHeight="1">
      <c r="A169" s="1" t="s">
        <v>413</v>
      </c>
      <c r="B169" s="1" t="s">
        <v>414</v>
      </c>
      <c r="C169" s="1" t="s">
        <v>297</v>
      </c>
      <c r="D169" s="1" t="s">
        <v>51</v>
      </c>
      <c r="E169" s="1" t="s">
        <v>21</v>
      </c>
      <c r="F169" s="1" t="s">
        <v>22</v>
      </c>
      <c r="G169" s="1" t="s">
        <v>39</v>
      </c>
      <c r="H169" s="1">
        <v>30.0</v>
      </c>
      <c r="I169" s="1" t="str">
        <f t="shared" si="1"/>
        <v>Adult</v>
      </c>
      <c r="J169" s="5">
        <v>42722.0</v>
      </c>
      <c r="K169" s="6">
        <v>89458.0</v>
      </c>
      <c r="L169" s="7" t="str">
        <f t="shared" si="4"/>
        <v>51-100</v>
      </c>
      <c r="M169" s="8">
        <v>0.0</v>
      </c>
      <c r="N169" s="1" t="s">
        <v>24</v>
      </c>
      <c r="O169" s="1" t="s">
        <v>63</v>
      </c>
      <c r="P169" s="3"/>
      <c r="Q169" s="1" t="str">
        <f t="shared" si="3"/>
        <v/>
      </c>
    </row>
    <row r="170" ht="15.75" customHeight="1">
      <c r="A170" s="1" t="s">
        <v>415</v>
      </c>
      <c r="B170" s="1" t="s">
        <v>416</v>
      </c>
      <c r="C170" s="1" t="s">
        <v>82</v>
      </c>
      <c r="D170" s="1" t="s">
        <v>62</v>
      </c>
      <c r="E170" s="1" t="s">
        <v>52</v>
      </c>
      <c r="F170" s="1" t="s">
        <v>22</v>
      </c>
      <c r="G170" s="1" t="s">
        <v>31</v>
      </c>
      <c r="H170" s="1">
        <v>56.0</v>
      </c>
      <c r="I170" s="1" t="str">
        <f t="shared" si="1"/>
        <v>Middle Age</v>
      </c>
      <c r="J170" s="5">
        <v>41714.0</v>
      </c>
      <c r="K170" s="6">
        <v>190815.0</v>
      </c>
      <c r="L170" s="7" t="str">
        <f t="shared" si="4"/>
        <v>151-200</v>
      </c>
      <c r="M170" s="8">
        <v>0.4</v>
      </c>
      <c r="N170" s="1" t="s">
        <v>24</v>
      </c>
      <c r="O170" s="1" t="s">
        <v>63</v>
      </c>
      <c r="P170" s="3"/>
      <c r="Q170" s="1" t="str">
        <f t="shared" si="3"/>
        <v/>
      </c>
    </row>
    <row r="171" ht="15.75" customHeight="1">
      <c r="A171" s="1" t="s">
        <v>417</v>
      </c>
      <c r="B171" s="1" t="s">
        <v>203</v>
      </c>
      <c r="C171" s="1" t="s">
        <v>19</v>
      </c>
      <c r="D171" s="1" t="s">
        <v>51</v>
      </c>
      <c r="E171" s="1" t="s">
        <v>21</v>
      </c>
      <c r="F171" s="1" t="s">
        <v>22</v>
      </c>
      <c r="G171" s="1" t="s">
        <v>39</v>
      </c>
      <c r="H171" s="1">
        <v>62.0</v>
      </c>
      <c r="I171" s="1" t="str">
        <f t="shared" si="1"/>
        <v>Old</v>
      </c>
      <c r="J171" s="5">
        <v>36374.0</v>
      </c>
      <c r="K171" s="6">
        <v>137995.0</v>
      </c>
      <c r="L171" s="7" t="str">
        <f t="shared" si="4"/>
        <v>101-150</v>
      </c>
      <c r="M171" s="8">
        <v>0.14</v>
      </c>
      <c r="N171" s="1" t="s">
        <v>24</v>
      </c>
      <c r="O171" s="1" t="s">
        <v>63</v>
      </c>
      <c r="P171" s="3"/>
      <c r="Q171" s="1" t="str">
        <f t="shared" si="3"/>
        <v/>
      </c>
    </row>
    <row r="172" ht="15.75" customHeight="1">
      <c r="A172" s="1" t="s">
        <v>418</v>
      </c>
      <c r="B172" s="1" t="s">
        <v>419</v>
      </c>
      <c r="C172" s="1" t="s">
        <v>146</v>
      </c>
      <c r="D172" s="1" t="s">
        <v>68</v>
      </c>
      <c r="E172" s="1" t="s">
        <v>29</v>
      </c>
      <c r="F172" s="1" t="s">
        <v>22</v>
      </c>
      <c r="G172" s="1" t="s">
        <v>88</v>
      </c>
      <c r="H172" s="1">
        <v>45.0</v>
      </c>
      <c r="I172" s="1" t="str">
        <f t="shared" si="1"/>
        <v>Middle Age</v>
      </c>
      <c r="J172" s="5">
        <v>39437.0</v>
      </c>
      <c r="K172" s="6">
        <v>93840.0</v>
      </c>
      <c r="L172" s="7" t="str">
        <f t="shared" si="4"/>
        <v>51-100</v>
      </c>
      <c r="M172" s="8">
        <v>0.0</v>
      </c>
      <c r="N172" s="1" t="s">
        <v>96</v>
      </c>
      <c r="O172" s="1" t="s">
        <v>97</v>
      </c>
      <c r="P172" s="3"/>
      <c r="Q172" s="1" t="str">
        <f t="shared" si="3"/>
        <v/>
      </c>
    </row>
    <row r="173" ht="15.75" customHeight="1">
      <c r="A173" s="1" t="s">
        <v>420</v>
      </c>
      <c r="B173" s="1" t="s">
        <v>421</v>
      </c>
      <c r="C173" s="1" t="s">
        <v>28</v>
      </c>
      <c r="D173" s="1" t="s">
        <v>20</v>
      </c>
      <c r="E173" s="1" t="s">
        <v>21</v>
      </c>
      <c r="F173" s="1" t="s">
        <v>30</v>
      </c>
      <c r="G173" s="1" t="s">
        <v>31</v>
      </c>
      <c r="H173" s="1">
        <v>46.0</v>
      </c>
      <c r="I173" s="1" t="str">
        <f t="shared" si="1"/>
        <v>Middle Age</v>
      </c>
      <c r="J173" s="5">
        <v>44495.0</v>
      </c>
      <c r="K173" s="6">
        <v>94790.0</v>
      </c>
      <c r="L173" s="7" t="str">
        <f t="shared" si="4"/>
        <v>51-100</v>
      </c>
      <c r="M173" s="8">
        <v>0.0</v>
      </c>
      <c r="N173" s="1" t="s">
        <v>32</v>
      </c>
      <c r="O173" s="1" t="s">
        <v>33</v>
      </c>
      <c r="P173" s="3"/>
      <c r="Q173" s="1" t="str">
        <f t="shared" si="3"/>
        <v/>
      </c>
    </row>
    <row r="174" ht="15.75" customHeight="1">
      <c r="A174" s="1" t="s">
        <v>422</v>
      </c>
      <c r="B174" s="1" t="s">
        <v>423</v>
      </c>
      <c r="C174" s="1" t="s">
        <v>82</v>
      </c>
      <c r="D174" s="1" t="s">
        <v>68</v>
      </c>
      <c r="E174" s="1" t="s">
        <v>21</v>
      </c>
      <c r="F174" s="1" t="s">
        <v>30</v>
      </c>
      <c r="G174" s="1" t="s">
        <v>31</v>
      </c>
      <c r="H174" s="1">
        <v>48.0</v>
      </c>
      <c r="I174" s="1" t="str">
        <f t="shared" si="1"/>
        <v>Middle Age</v>
      </c>
      <c r="J174" s="5">
        <v>41706.0</v>
      </c>
      <c r="K174" s="6">
        <v>197367.0</v>
      </c>
      <c r="L174" s="7" t="str">
        <f t="shared" si="4"/>
        <v>151-200</v>
      </c>
      <c r="M174" s="8">
        <v>0.39</v>
      </c>
      <c r="N174" s="1" t="s">
        <v>24</v>
      </c>
      <c r="O174" s="1" t="s">
        <v>63</v>
      </c>
      <c r="P174" s="3"/>
      <c r="Q174" s="1" t="str">
        <f t="shared" si="3"/>
        <v/>
      </c>
    </row>
    <row r="175" ht="15.75" customHeight="1">
      <c r="A175" s="1" t="s">
        <v>424</v>
      </c>
      <c r="B175" s="1" t="s">
        <v>425</v>
      </c>
      <c r="C175" s="1" t="s">
        <v>36</v>
      </c>
      <c r="D175" s="1" t="s">
        <v>62</v>
      </c>
      <c r="E175" s="1" t="s">
        <v>29</v>
      </c>
      <c r="F175" s="1" t="s">
        <v>22</v>
      </c>
      <c r="G175" s="1" t="s">
        <v>88</v>
      </c>
      <c r="H175" s="1">
        <v>27.0</v>
      </c>
      <c r="I175" s="1" t="str">
        <f t="shared" si="1"/>
        <v>Adult</v>
      </c>
      <c r="J175" s="5">
        <v>43276.0</v>
      </c>
      <c r="K175" s="6">
        <v>174097.0</v>
      </c>
      <c r="L175" s="7" t="str">
        <f t="shared" si="4"/>
        <v>151-200</v>
      </c>
      <c r="M175" s="8">
        <v>0.21</v>
      </c>
      <c r="N175" s="1" t="s">
        <v>24</v>
      </c>
      <c r="O175" s="1" t="s">
        <v>47</v>
      </c>
      <c r="P175" s="3"/>
      <c r="Q175" s="1" t="str">
        <f t="shared" si="3"/>
        <v/>
      </c>
    </row>
    <row r="176" ht="15.75" customHeight="1">
      <c r="A176" s="1" t="s">
        <v>426</v>
      </c>
      <c r="B176" s="1" t="s">
        <v>427</v>
      </c>
      <c r="C176" s="1" t="s">
        <v>55</v>
      </c>
      <c r="D176" s="1" t="s">
        <v>20</v>
      </c>
      <c r="E176" s="1" t="s">
        <v>38</v>
      </c>
      <c r="F176" s="1" t="s">
        <v>30</v>
      </c>
      <c r="G176" s="1" t="s">
        <v>88</v>
      </c>
      <c r="H176" s="1">
        <v>53.0</v>
      </c>
      <c r="I176" s="1" t="str">
        <f t="shared" si="1"/>
        <v>Middle Age</v>
      </c>
      <c r="J176" s="5">
        <v>39021.0</v>
      </c>
      <c r="K176" s="6">
        <v>120128.0</v>
      </c>
      <c r="L176" s="7" t="str">
        <f t="shared" si="4"/>
        <v>101-150</v>
      </c>
      <c r="M176" s="8">
        <v>0.1</v>
      </c>
      <c r="N176" s="1" t="s">
        <v>24</v>
      </c>
      <c r="O176" s="1" t="s">
        <v>63</v>
      </c>
      <c r="P176" s="3"/>
      <c r="Q176" s="1" t="str">
        <f t="shared" si="3"/>
        <v/>
      </c>
    </row>
    <row r="177" ht="15.75" customHeight="1">
      <c r="A177" s="1" t="s">
        <v>428</v>
      </c>
      <c r="B177" s="1" t="s">
        <v>429</v>
      </c>
      <c r="C177" s="1" t="s">
        <v>55</v>
      </c>
      <c r="D177" s="1" t="s">
        <v>83</v>
      </c>
      <c r="E177" s="1" t="s">
        <v>29</v>
      </c>
      <c r="F177" s="1" t="s">
        <v>22</v>
      </c>
      <c r="G177" s="1" t="s">
        <v>39</v>
      </c>
      <c r="H177" s="1">
        <v>59.0</v>
      </c>
      <c r="I177" s="1" t="str">
        <f t="shared" si="1"/>
        <v>Middle Age</v>
      </c>
      <c r="J177" s="5">
        <v>39197.0</v>
      </c>
      <c r="K177" s="6">
        <v>129708.0</v>
      </c>
      <c r="L177" s="7" t="str">
        <f t="shared" si="4"/>
        <v>101-150</v>
      </c>
      <c r="M177" s="8">
        <v>0.05</v>
      </c>
      <c r="N177" s="1" t="s">
        <v>24</v>
      </c>
      <c r="O177" s="1" t="s">
        <v>59</v>
      </c>
      <c r="P177" s="3"/>
      <c r="Q177" s="1" t="str">
        <f t="shared" si="3"/>
        <v/>
      </c>
    </row>
    <row r="178" ht="15.75" customHeight="1">
      <c r="A178" s="1" t="s">
        <v>430</v>
      </c>
      <c r="B178" s="1" t="s">
        <v>431</v>
      </c>
      <c r="C178" s="1" t="s">
        <v>55</v>
      </c>
      <c r="D178" s="1" t="s">
        <v>83</v>
      </c>
      <c r="E178" s="1" t="s">
        <v>21</v>
      </c>
      <c r="F178" s="1" t="s">
        <v>30</v>
      </c>
      <c r="G178" s="1" t="s">
        <v>31</v>
      </c>
      <c r="H178" s="1">
        <v>55.0</v>
      </c>
      <c r="I178" s="1" t="str">
        <f t="shared" si="1"/>
        <v>Middle Age</v>
      </c>
      <c r="J178" s="5">
        <v>34595.0</v>
      </c>
      <c r="K178" s="6">
        <v>102270.0</v>
      </c>
      <c r="L178" s="7" t="str">
        <f t="shared" si="4"/>
        <v>101-150</v>
      </c>
      <c r="M178" s="8">
        <v>0.1</v>
      </c>
      <c r="N178" s="1" t="s">
        <v>24</v>
      </c>
      <c r="O178" s="1" t="s">
        <v>40</v>
      </c>
      <c r="P178" s="3"/>
      <c r="Q178" s="1" t="str">
        <f t="shared" si="3"/>
        <v/>
      </c>
    </row>
    <row r="179" ht="15.75" customHeight="1">
      <c r="A179" s="1" t="s">
        <v>432</v>
      </c>
      <c r="B179" s="1" t="s">
        <v>433</v>
      </c>
      <c r="C179" s="1" t="s">
        <v>82</v>
      </c>
      <c r="D179" s="1" t="s">
        <v>37</v>
      </c>
      <c r="E179" s="1" t="s">
        <v>38</v>
      </c>
      <c r="F179" s="1" t="s">
        <v>22</v>
      </c>
      <c r="G179" s="1" t="s">
        <v>31</v>
      </c>
      <c r="H179" s="1">
        <v>43.0</v>
      </c>
      <c r="I179" s="1" t="str">
        <f t="shared" si="1"/>
        <v>Adult</v>
      </c>
      <c r="J179" s="5">
        <v>38564.0</v>
      </c>
      <c r="K179" s="6">
        <v>249686.0</v>
      </c>
      <c r="L179" s="7" t="str">
        <f t="shared" si="4"/>
        <v>201-250</v>
      </c>
      <c r="M179" s="8">
        <v>0.31</v>
      </c>
      <c r="N179" s="1" t="s">
        <v>32</v>
      </c>
      <c r="O179" s="1" t="s">
        <v>33</v>
      </c>
      <c r="P179" s="3"/>
      <c r="Q179" s="1" t="str">
        <f t="shared" si="3"/>
        <v/>
      </c>
    </row>
    <row r="180" ht="15.75" customHeight="1">
      <c r="A180" s="1" t="s">
        <v>434</v>
      </c>
      <c r="B180" s="1" t="s">
        <v>435</v>
      </c>
      <c r="C180" s="1" t="s">
        <v>58</v>
      </c>
      <c r="D180" s="1" t="s">
        <v>37</v>
      </c>
      <c r="E180" s="1" t="s">
        <v>29</v>
      </c>
      <c r="F180" s="1" t="s">
        <v>22</v>
      </c>
      <c r="G180" s="1" t="s">
        <v>31</v>
      </c>
      <c r="H180" s="1">
        <v>55.0</v>
      </c>
      <c r="I180" s="1" t="str">
        <f t="shared" si="1"/>
        <v>Middle Age</v>
      </c>
      <c r="J180" s="5">
        <v>37343.0</v>
      </c>
      <c r="K180" s="6">
        <v>50475.0</v>
      </c>
      <c r="L180" s="7" t="str">
        <f t="shared" si="4"/>
        <v>51-100</v>
      </c>
      <c r="M180" s="8">
        <v>0.0</v>
      </c>
      <c r="N180" s="1" t="s">
        <v>24</v>
      </c>
      <c r="O180" s="1" t="s">
        <v>91</v>
      </c>
      <c r="P180" s="3"/>
      <c r="Q180" s="1" t="str">
        <f t="shared" si="3"/>
        <v/>
      </c>
    </row>
    <row r="181" ht="15.75" customHeight="1">
      <c r="A181" s="1" t="s">
        <v>436</v>
      </c>
      <c r="B181" s="1" t="s">
        <v>437</v>
      </c>
      <c r="C181" s="1" t="s">
        <v>55</v>
      </c>
      <c r="D181" s="1" t="s">
        <v>83</v>
      </c>
      <c r="E181" s="1" t="s">
        <v>21</v>
      </c>
      <c r="F181" s="1" t="s">
        <v>30</v>
      </c>
      <c r="G181" s="1" t="s">
        <v>39</v>
      </c>
      <c r="H181" s="1">
        <v>51.0</v>
      </c>
      <c r="I181" s="1" t="str">
        <f t="shared" si="1"/>
        <v>Middle Age</v>
      </c>
      <c r="J181" s="5">
        <v>44014.0</v>
      </c>
      <c r="K181" s="6">
        <v>100099.0</v>
      </c>
      <c r="L181" s="7" t="str">
        <f t="shared" si="4"/>
        <v>101-150</v>
      </c>
      <c r="M181" s="8">
        <v>0.08</v>
      </c>
      <c r="N181" s="1" t="s">
        <v>24</v>
      </c>
      <c r="O181" s="1" t="s">
        <v>59</v>
      </c>
      <c r="P181" s="3"/>
      <c r="Q181" s="1" t="str">
        <f t="shared" si="3"/>
        <v/>
      </c>
    </row>
    <row r="182" ht="15.75" customHeight="1">
      <c r="A182" s="1" t="s">
        <v>438</v>
      </c>
      <c r="B182" s="1" t="s">
        <v>439</v>
      </c>
      <c r="C182" s="1" t="s">
        <v>122</v>
      </c>
      <c r="D182" s="1" t="s">
        <v>20</v>
      </c>
      <c r="E182" s="1" t="s">
        <v>29</v>
      </c>
      <c r="F182" s="1" t="s">
        <v>22</v>
      </c>
      <c r="G182" s="1" t="s">
        <v>39</v>
      </c>
      <c r="H182" s="1">
        <v>54.0</v>
      </c>
      <c r="I182" s="1" t="str">
        <f t="shared" si="1"/>
        <v>Middle Age</v>
      </c>
      <c r="J182" s="5">
        <v>42731.0</v>
      </c>
      <c r="K182" s="6">
        <v>41673.0</v>
      </c>
      <c r="L182" s="7" t="str">
        <f t="shared" si="4"/>
        <v>0-50</v>
      </c>
      <c r="M182" s="8">
        <v>0.0</v>
      </c>
      <c r="N182" s="1" t="s">
        <v>24</v>
      </c>
      <c r="O182" s="1" t="s">
        <v>59</v>
      </c>
      <c r="P182" s="3"/>
      <c r="Q182" s="1" t="str">
        <f t="shared" si="3"/>
        <v/>
      </c>
    </row>
    <row r="183" ht="15.75" customHeight="1">
      <c r="A183" s="1" t="s">
        <v>440</v>
      </c>
      <c r="B183" s="1" t="s">
        <v>441</v>
      </c>
      <c r="C183" s="1" t="s">
        <v>46</v>
      </c>
      <c r="D183" s="1" t="s">
        <v>83</v>
      </c>
      <c r="E183" s="1" t="s">
        <v>38</v>
      </c>
      <c r="F183" s="1" t="s">
        <v>22</v>
      </c>
      <c r="G183" s="1" t="s">
        <v>31</v>
      </c>
      <c r="H183" s="1">
        <v>47.0</v>
      </c>
      <c r="I183" s="1" t="str">
        <f t="shared" si="1"/>
        <v>Middle Age</v>
      </c>
      <c r="J183" s="5">
        <v>42928.0</v>
      </c>
      <c r="K183" s="6">
        <v>70996.0</v>
      </c>
      <c r="L183" s="7" t="str">
        <f t="shared" si="4"/>
        <v>51-100</v>
      </c>
      <c r="M183" s="8">
        <v>0.0</v>
      </c>
      <c r="N183" s="1" t="s">
        <v>32</v>
      </c>
      <c r="O183" s="1" t="s">
        <v>137</v>
      </c>
      <c r="P183" s="3"/>
      <c r="Q183" s="1" t="str">
        <f t="shared" si="3"/>
        <v/>
      </c>
    </row>
    <row r="184" ht="15.75" customHeight="1">
      <c r="A184" s="1" t="s">
        <v>442</v>
      </c>
      <c r="B184" s="1" t="s">
        <v>443</v>
      </c>
      <c r="C184" s="1" t="s">
        <v>58</v>
      </c>
      <c r="D184" s="1" t="s">
        <v>83</v>
      </c>
      <c r="E184" s="1" t="s">
        <v>52</v>
      </c>
      <c r="F184" s="1" t="s">
        <v>30</v>
      </c>
      <c r="G184" s="1" t="s">
        <v>39</v>
      </c>
      <c r="H184" s="1">
        <v>55.0</v>
      </c>
      <c r="I184" s="1" t="str">
        <f t="shared" si="1"/>
        <v>Middle Age</v>
      </c>
      <c r="J184" s="5">
        <v>38328.0</v>
      </c>
      <c r="K184" s="6">
        <v>40752.0</v>
      </c>
      <c r="L184" s="7" t="str">
        <f t="shared" si="4"/>
        <v>0-50</v>
      </c>
      <c r="M184" s="8">
        <v>0.0</v>
      </c>
      <c r="N184" s="1" t="s">
        <v>24</v>
      </c>
      <c r="O184" s="1" t="s">
        <v>47</v>
      </c>
      <c r="P184" s="3"/>
      <c r="Q184" s="1" t="str">
        <f t="shared" si="3"/>
        <v/>
      </c>
    </row>
    <row r="185" ht="15.75" customHeight="1">
      <c r="A185" s="1" t="s">
        <v>444</v>
      </c>
      <c r="B185" s="1" t="s">
        <v>445</v>
      </c>
      <c r="C185" s="1" t="s">
        <v>254</v>
      </c>
      <c r="D185" s="1" t="s">
        <v>20</v>
      </c>
      <c r="E185" s="1" t="s">
        <v>29</v>
      </c>
      <c r="F185" s="1" t="s">
        <v>22</v>
      </c>
      <c r="G185" s="1" t="s">
        <v>31</v>
      </c>
      <c r="H185" s="1">
        <v>50.0</v>
      </c>
      <c r="I185" s="1" t="str">
        <f t="shared" si="1"/>
        <v>Middle Age</v>
      </c>
      <c r="J185" s="5">
        <v>36914.0</v>
      </c>
      <c r="K185" s="6">
        <v>97537.0</v>
      </c>
      <c r="L185" s="7" t="str">
        <f t="shared" si="4"/>
        <v>51-100</v>
      </c>
      <c r="M185" s="8">
        <v>0.0</v>
      </c>
      <c r="N185" s="1" t="s">
        <v>32</v>
      </c>
      <c r="O185" s="1" t="s">
        <v>137</v>
      </c>
      <c r="P185" s="3"/>
      <c r="Q185" s="1" t="str">
        <f t="shared" si="3"/>
        <v/>
      </c>
    </row>
    <row r="186" ht="15.75" customHeight="1">
      <c r="A186" s="1" t="s">
        <v>446</v>
      </c>
      <c r="B186" s="1" t="s">
        <v>447</v>
      </c>
      <c r="C186" s="1" t="s">
        <v>448</v>
      </c>
      <c r="D186" s="1" t="s">
        <v>20</v>
      </c>
      <c r="E186" s="1" t="s">
        <v>21</v>
      </c>
      <c r="F186" s="1" t="s">
        <v>30</v>
      </c>
      <c r="G186" s="1" t="s">
        <v>31</v>
      </c>
      <c r="H186" s="1">
        <v>31.0</v>
      </c>
      <c r="I186" s="1" t="str">
        <f t="shared" si="1"/>
        <v>Adult</v>
      </c>
      <c r="J186" s="5">
        <v>44086.0</v>
      </c>
      <c r="K186" s="6">
        <v>96567.0</v>
      </c>
      <c r="L186" s="7" t="str">
        <f t="shared" si="4"/>
        <v>51-100</v>
      </c>
      <c r="M186" s="8">
        <v>0.0</v>
      </c>
      <c r="N186" s="1" t="s">
        <v>32</v>
      </c>
      <c r="O186" s="1" t="s">
        <v>77</v>
      </c>
      <c r="P186" s="3"/>
      <c r="Q186" s="1" t="str">
        <f t="shared" si="3"/>
        <v/>
      </c>
    </row>
    <row r="187" ht="15.75" customHeight="1">
      <c r="A187" s="1" t="s">
        <v>449</v>
      </c>
      <c r="B187" s="1" t="s">
        <v>450</v>
      </c>
      <c r="C187" s="1" t="s">
        <v>333</v>
      </c>
      <c r="D187" s="1" t="s">
        <v>20</v>
      </c>
      <c r="E187" s="1" t="s">
        <v>38</v>
      </c>
      <c r="F187" s="1" t="s">
        <v>30</v>
      </c>
      <c r="G187" s="1" t="s">
        <v>31</v>
      </c>
      <c r="H187" s="1">
        <v>47.0</v>
      </c>
      <c r="I187" s="1" t="str">
        <f t="shared" si="1"/>
        <v>Middle Age</v>
      </c>
      <c r="J187" s="5">
        <v>36229.0</v>
      </c>
      <c r="K187" s="6">
        <v>49404.0</v>
      </c>
      <c r="L187" s="7" t="str">
        <f t="shared" si="4"/>
        <v>0-50</v>
      </c>
      <c r="M187" s="8">
        <v>0.0</v>
      </c>
      <c r="N187" s="1" t="s">
        <v>32</v>
      </c>
      <c r="O187" s="1" t="s">
        <v>117</v>
      </c>
      <c r="P187" s="3"/>
      <c r="Q187" s="1" t="str">
        <f t="shared" si="3"/>
        <v/>
      </c>
    </row>
    <row r="188" ht="15.75" customHeight="1">
      <c r="A188" s="1" t="s">
        <v>451</v>
      </c>
      <c r="B188" s="1" t="s">
        <v>452</v>
      </c>
      <c r="C188" s="1" t="s">
        <v>448</v>
      </c>
      <c r="D188" s="1" t="s">
        <v>20</v>
      </c>
      <c r="E188" s="1" t="s">
        <v>21</v>
      </c>
      <c r="F188" s="1" t="s">
        <v>30</v>
      </c>
      <c r="G188" s="1" t="s">
        <v>88</v>
      </c>
      <c r="H188" s="1">
        <v>29.0</v>
      </c>
      <c r="I188" s="1" t="str">
        <f t="shared" si="1"/>
        <v>Adult</v>
      </c>
      <c r="J188" s="5">
        <v>43753.0</v>
      </c>
      <c r="K188" s="6">
        <v>66819.0</v>
      </c>
      <c r="L188" s="7" t="str">
        <f t="shared" si="4"/>
        <v>51-100</v>
      </c>
      <c r="M188" s="8">
        <v>0.0</v>
      </c>
      <c r="N188" s="1" t="s">
        <v>96</v>
      </c>
      <c r="O188" s="1" t="s">
        <v>102</v>
      </c>
      <c r="P188" s="3"/>
      <c r="Q188" s="1" t="str">
        <f t="shared" si="3"/>
        <v/>
      </c>
    </row>
    <row r="189" ht="15.75" customHeight="1">
      <c r="A189" s="1" t="s">
        <v>453</v>
      </c>
      <c r="B189" s="1" t="s">
        <v>454</v>
      </c>
      <c r="C189" s="1" t="s">
        <v>58</v>
      </c>
      <c r="D189" s="1" t="s">
        <v>83</v>
      </c>
      <c r="E189" s="1" t="s">
        <v>38</v>
      </c>
      <c r="F189" s="1" t="s">
        <v>30</v>
      </c>
      <c r="G189" s="1" t="s">
        <v>88</v>
      </c>
      <c r="H189" s="1">
        <v>38.0</v>
      </c>
      <c r="I189" s="1" t="str">
        <f t="shared" si="1"/>
        <v>Adult</v>
      </c>
      <c r="J189" s="5">
        <v>42492.0</v>
      </c>
      <c r="K189" s="6">
        <v>50784.0</v>
      </c>
      <c r="L189" s="7" t="str">
        <f t="shared" si="4"/>
        <v>51-100</v>
      </c>
      <c r="M189" s="8">
        <v>0.0</v>
      </c>
      <c r="N189" s="1" t="s">
        <v>96</v>
      </c>
      <c r="O189" s="1" t="s">
        <v>102</v>
      </c>
      <c r="P189" s="3"/>
      <c r="Q189" s="1" t="str">
        <f t="shared" si="3"/>
        <v/>
      </c>
    </row>
    <row r="190" ht="15.75" customHeight="1">
      <c r="A190" s="1" t="s">
        <v>455</v>
      </c>
      <c r="B190" s="1" t="s">
        <v>456</v>
      </c>
      <c r="C190" s="1" t="s">
        <v>19</v>
      </c>
      <c r="D190" s="1" t="s">
        <v>68</v>
      </c>
      <c r="E190" s="1" t="s">
        <v>21</v>
      </c>
      <c r="F190" s="1" t="s">
        <v>30</v>
      </c>
      <c r="G190" s="1" t="s">
        <v>88</v>
      </c>
      <c r="H190" s="1">
        <v>29.0</v>
      </c>
      <c r="I190" s="1" t="str">
        <f t="shared" si="1"/>
        <v>Adult</v>
      </c>
      <c r="J190" s="5">
        <v>43594.0</v>
      </c>
      <c r="K190" s="6">
        <v>125828.0</v>
      </c>
      <c r="L190" s="7" t="str">
        <f t="shared" si="4"/>
        <v>101-150</v>
      </c>
      <c r="M190" s="8">
        <v>0.15</v>
      </c>
      <c r="N190" s="1" t="s">
        <v>96</v>
      </c>
      <c r="O190" s="1" t="s">
        <v>221</v>
      </c>
      <c r="P190" s="3"/>
      <c r="Q190" s="1" t="str">
        <f t="shared" si="3"/>
        <v/>
      </c>
    </row>
    <row r="191" ht="15.75" customHeight="1">
      <c r="A191" s="1" t="s">
        <v>457</v>
      </c>
      <c r="B191" s="1" t="s">
        <v>458</v>
      </c>
      <c r="C191" s="1" t="s">
        <v>146</v>
      </c>
      <c r="D191" s="1" t="s">
        <v>68</v>
      </c>
      <c r="E191" s="1" t="s">
        <v>29</v>
      </c>
      <c r="F191" s="1" t="s">
        <v>30</v>
      </c>
      <c r="G191" s="1" t="s">
        <v>39</v>
      </c>
      <c r="H191" s="1">
        <v>33.0</v>
      </c>
      <c r="I191" s="1" t="str">
        <f t="shared" si="1"/>
        <v>Adult</v>
      </c>
      <c r="J191" s="5">
        <v>42951.0</v>
      </c>
      <c r="K191" s="6">
        <v>92610.0</v>
      </c>
      <c r="L191" s="7" t="str">
        <f t="shared" si="4"/>
        <v>51-100</v>
      </c>
      <c r="M191" s="8">
        <v>0.0</v>
      </c>
      <c r="N191" s="1" t="s">
        <v>24</v>
      </c>
      <c r="O191" s="1" t="s">
        <v>91</v>
      </c>
      <c r="P191" s="3"/>
      <c r="Q191" s="1" t="str">
        <f t="shared" si="3"/>
        <v/>
      </c>
    </row>
    <row r="192" ht="15.75" customHeight="1">
      <c r="A192" s="1" t="s">
        <v>459</v>
      </c>
      <c r="B192" s="1" t="s">
        <v>460</v>
      </c>
      <c r="C192" s="1" t="s">
        <v>19</v>
      </c>
      <c r="D192" s="1" t="s">
        <v>51</v>
      </c>
      <c r="E192" s="1" t="s">
        <v>38</v>
      </c>
      <c r="F192" s="1" t="s">
        <v>30</v>
      </c>
      <c r="G192" s="1" t="s">
        <v>39</v>
      </c>
      <c r="H192" s="1">
        <v>50.0</v>
      </c>
      <c r="I192" s="1" t="str">
        <f t="shared" si="1"/>
        <v>Middle Age</v>
      </c>
      <c r="J192" s="5">
        <v>37705.0</v>
      </c>
      <c r="K192" s="6">
        <v>123405.0</v>
      </c>
      <c r="L192" s="7" t="str">
        <f t="shared" si="4"/>
        <v>101-150</v>
      </c>
      <c r="M192" s="8">
        <v>0.13</v>
      </c>
      <c r="N192" s="1" t="s">
        <v>24</v>
      </c>
      <c r="O192" s="1" t="s">
        <v>91</v>
      </c>
      <c r="P192" s="3"/>
      <c r="Q192" s="1" t="str">
        <f t="shared" si="3"/>
        <v/>
      </c>
    </row>
    <row r="193" ht="15.75" customHeight="1">
      <c r="A193" s="1" t="s">
        <v>461</v>
      </c>
      <c r="B193" s="1" t="s">
        <v>462</v>
      </c>
      <c r="C193" s="1" t="s">
        <v>50</v>
      </c>
      <c r="D193" s="1" t="s">
        <v>51</v>
      </c>
      <c r="E193" s="1" t="s">
        <v>29</v>
      </c>
      <c r="F193" s="1" t="s">
        <v>22</v>
      </c>
      <c r="G193" s="1" t="s">
        <v>31</v>
      </c>
      <c r="H193" s="1">
        <v>46.0</v>
      </c>
      <c r="I193" s="1" t="str">
        <f t="shared" si="1"/>
        <v>Middle Age</v>
      </c>
      <c r="J193" s="5">
        <v>38066.0</v>
      </c>
      <c r="K193" s="6">
        <v>73004.0</v>
      </c>
      <c r="L193" s="7" t="str">
        <f t="shared" si="4"/>
        <v>51-100</v>
      </c>
      <c r="M193" s="8">
        <v>0.0</v>
      </c>
      <c r="N193" s="1" t="s">
        <v>32</v>
      </c>
      <c r="O193" s="1" t="s">
        <v>117</v>
      </c>
      <c r="P193" s="3"/>
      <c r="Q193" s="1" t="str">
        <f t="shared" si="3"/>
        <v/>
      </c>
    </row>
    <row r="194" ht="15.75" customHeight="1">
      <c r="A194" s="1" t="s">
        <v>463</v>
      </c>
      <c r="B194" s="1" t="s">
        <v>464</v>
      </c>
      <c r="C194" s="1" t="s">
        <v>116</v>
      </c>
      <c r="D194" s="1" t="s">
        <v>72</v>
      </c>
      <c r="E194" s="1" t="s">
        <v>52</v>
      </c>
      <c r="F194" s="1" t="s">
        <v>30</v>
      </c>
      <c r="G194" s="1" t="s">
        <v>31</v>
      </c>
      <c r="H194" s="1">
        <v>57.0</v>
      </c>
      <c r="I194" s="1" t="str">
        <f t="shared" si="1"/>
        <v>Middle Age</v>
      </c>
      <c r="J194" s="5">
        <v>36275.0</v>
      </c>
      <c r="K194" s="6">
        <v>95061.0</v>
      </c>
      <c r="L194" s="7" t="str">
        <f t="shared" si="4"/>
        <v>51-100</v>
      </c>
      <c r="M194" s="8">
        <v>0.1</v>
      </c>
      <c r="N194" s="1" t="s">
        <v>32</v>
      </c>
      <c r="O194" s="1" t="s">
        <v>77</v>
      </c>
      <c r="P194" s="3"/>
      <c r="Q194" s="1" t="str">
        <f t="shared" si="3"/>
        <v/>
      </c>
    </row>
    <row r="195" ht="15.75" customHeight="1">
      <c r="A195" s="1" t="s">
        <v>465</v>
      </c>
      <c r="B195" s="1" t="s">
        <v>466</v>
      </c>
      <c r="C195" s="1" t="s">
        <v>36</v>
      </c>
      <c r="D195" s="1" t="s">
        <v>51</v>
      </c>
      <c r="E195" s="1" t="s">
        <v>52</v>
      </c>
      <c r="F195" s="1" t="s">
        <v>22</v>
      </c>
      <c r="G195" s="1" t="s">
        <v>88</v>
      </c>
      <c r="H195" s="1">
        <v>49.0</v>
      </c>
      <c r="I195" s="1" t="str">
        <f t="shared" si="1"/>
        <v>Middle Age</v>
      </c>
      <c r="J195" s="5">
        <v>35887.0</v>
      </c>
      <c r="K195" s="6">
        <v>160832.0</v>
      </c>
      <c r="L195" s="7" t="str">
        <f t="shared" si="4"/>
        <v>151-200</v>
      </c>
      <c r="M195" s="8">
        <v>0.3</v>
      </c>
      <c r="N195" s="1" t="s">
        <v>24</v>
      </c>
      <c r="O195" s="1" t="s">
        <v>47</v>
      </c>
      <c r="P195" s="3"/>
      <c r="Q195" s="1" t="str">
        <f t="shared" si="3"/>
        <v/>
      </c>
    </row>
    <row r="196" ht="15.75" customHeight="1">
      <c r="A196" s="1" t="s">
        <v>467</v>
      </c>
      <c r="B196" s="1" t="s">
        <v>468</v>
      </c>
      <c r="C196" s="1" t="s">
        <v>469</v>
      </c>
      <c r="D196" s="1" t="s">
        <v>20</v>
      </c>
      <c r="E196" s="1" t="s">
        <v>29</v>
      </c>
      <c r="F196" s="1" t="s">
        <v>30</v>
      </c>
      <c r="G196" s="1" t="s">
        <v>23</v>
      </c>
      <c r="H196" s="1">
        <v>54.0</v>
      </c>
      <c r="I196" s="1" t="str">
        <f t="shared" si="1"/>
        <v>Middle Age</v>
      </c>
      <c r="J196" s="5">
        <v>40540.0</v>
      </c>
      <c r="K196" s="6">
        <v>64417.0</v>
      </c>
      <c r="L196" s="7" t="str">
        <f t="shared" si="4"/>
        <v>51-100</v>
      </c>
      <c r="M196" s="8">
        <v>0.0</v>
      </c>
      <c r="N196" s="1" t="s">
        <v>24</v>
      </c>
      <c r="O196" s="1" t="s">
        <v>91</v>
      </c>
      <c r="P196" s="3"/>
      <c r="Q196" s="1" t="str">
        <f t="shared" si="3"/>
        <v/>
      </c>
    </row>
    <row r="197" ht="15.75" customHeight="1">
      <c r="A197" s="1" t="s">
        <v>470</v>
      </c>
      <c r="B197" s="1" t="s">
        <v>471</v>
      </c>
      <c r="C197" s="1" t="s">
        <v>55</v>
      </c>
      <c r="D197" s="1" t="s">
        <v>51</v>
      </c>
      <c r="E197" s="1" t="s">
        <v>52</v>
      </c>
      <c r="F197" s="1" t="s">
        <v>30</v>
      </c>
      <c r="G197" s="1" t="s">
        <v>31</v>
      </c>
      <c r="H197" s="1">
        <v>28.0</v>
      </c>
      <c r="I197" s="1" t="str">
        <f t="shared" si="1"/>
        <v>Adult</v>
      </c>
      <c r="J197" s="5">
        <v>44274.0</v>
      </c>
      <c r="K197" s="6">
        <v>127543.0</v>
      </c>
      <c r="L197" s="7" t="str">
        <f t="shared" si="4"/>
        <v>101-150</v>
      </c>
      <c r="M197" s="8">
        <v>0.06</v>
      </c>
      <c r="N197" s="1" t="s">
        <v>32</v>
      </c>
      <c r="O197" s="1" t="s">
        <v>77</v>
      </c>
      <c r="P197" s="3"/>
      <c r="Q197" s="1" t="str">
        <f t="shared" si="3"/>
        <v/>
      </c>
    </row>
    <row r="198" ht="15.75" customHeight="1">
      <c r="A198" s="1" t="s">
        <v>472</v>
      </c>
      <c r="B198" s="1" t="s">
        <v>473</v>
      </c>
      <c r="C198" s="1" t="s">
        <v>58</v>
      </c>
      <c r="D198" s="1" t="s">
        <v>83</v>
      </c>
      <c r="E198" s="1" t="s">
        <v>29</v>
      </c>
      <c r="F198" s="1" t="s">
        <v>30</v>
      </c>
      <c r="G198" s="1" t="s">
        <v>88</v>
      </c>
      <c r="H198" s="1">
        <v>30.0</v>
      </c>
      <c r="I198" s="1" t="str">
        <f t="shared" si="1"/>
        <v>Adult</v>
      </c>
      <c r="J198" s="5">
        <v>43272.0</v>
      </c>
      <c r="K198" s="6">
        <v>56154.0</v>
      </c>
      <c r="L198" s="7" t="str">
        <f t="shared" si="4"/>
        <v>51-100</v>
      </c>
      <c r="M198" s="8">
        <v>0.0</v>
      </c>
      <c r="N198" s="1" t="s">
        <v>96</v>
      </c>
      <c r="O198" s="1" t="s">
        <v>221</v>
      </c>
      <c r="P198" s="3"/>
      <c r="Q198" s="1" t="str">
        <f t="shared" si="3"/>
        <v/>
      </c>
    </row>
    <row r="199" ht="15.75" customHeight="1">
      <c r="A199" s="1" t="s">
        <v>474</v>
      </c>
      <c r="B199" s="1" t="s">
        <v>475</v>
      </c>
      <c r="C199" s="1" t="s">
        <v>82</v>
      </c>
      <c r="D199" s="1" t="s">
        <v>51</v>
      </c>
      <c r="E199" s="1" t="s">
        <v>29</v>
      </c>
      <c r="F199" s="1" t="s">
        <v>22</v>
      </c>
      <c r="G199" s="1" t="s">
        <v>31</v>
      </c>
      <c r="H199" s="1">
        <v>36.0</v>
      </c>
      <c r="I199" s="1" t="str">
        <f t="shared" si="1"/>
        <v>Adult</v>
      </c>
      <c r="J199" s="5">
        <v>41692.0</v>
      </c>
      <c r="K199" s="6">
        <v>218530.0</v>
      </c>
      <c r="L199" s="7" t="str">
        <f t="shared" si="4"/>
        <v>201-250</v>
      </c>
      <c r="M199" s="8">
        <v>0.3</v>
      </c>
      <c r="N199" s="1" t="s">
        <v>32</v>
      </c>
      <c r="O199" s="1" t="s">
        <v>77</v>
      </c>
      <c r="P199" s="3"/>
      <c r="Q199" s="1" t="str">
        <f t="shared" si="3"/>
        <v/>
      </c>
    </row>
    <row r="200" ht="15.75" customHeight="1">
      <c r="A200" s="1" t="s">
        <v>476</v>
      </c>
      <c r="B200" s="1" t="s">
        <v>477</v>
      </c>
      <c r="C200" s="1" t="s">
        <v>469</v>
      </c>
      <c r="D200" s="1" t="s">
        <v>20</v>
      </c>
      <c r="E200" s="1" t="s">
        <v>29</v>
      </c>
      <c r="F200" s="1" t="s">
        <v>22</v>
      </c>
      <c r="G200" s="1" t="s">
        <v>88</v>
      </c>
      <c r="H200" s="1">
        <v>36.0</v>
      </c>
      <c r="I200" s="1" t="str">
        <f t="shared" si="1"/>
        <v>Adult</v>
      </c>
      <c r="J200" s="5">
        <v>43818.0</v>
      </c>
      <c r="K200" s="6">
        <v>91954.0</v>
      </c>
      <c r="L200" s="7" t="str">
        <f t="shared" si="4"/>
        <v>51-100</v>
      </c>
      <c r="M200" s="8">
        <v>0.0</v>
      </c>
      <c r="N200" s="1" t="s">
        <v>24</v>
      </c>
      <c r="O200" s="1" t="s">
        <v>91</v>
      </c>
      <c r="P200" s="3"/>
      <c r="Q200" s="1" t="str">
        <f t="shared" si="3"/>
        <v/>
      </c>
    </row>
    <row r="201" ht="15.75" customHeight="1">
      <c r="A201" s="1" t="s">
        <v>478</v>
      </c>
      <c r="B201" s="1" t="s">
        <v>479</v>
      </c>
      <c r="C201" s="1" t="s">
        <v>82</v>
      </c>
      <c r="D201" s="1" t="s">
        <v>83</v>
      </c>
      <c r="E201" s="1" t="s">
        <v>52</v>
      </c>
      <c r="F201" s="1" t="s">
        <v>22</v>
      </c>
      <c r="G201" s="1" t="s">
        <v>23</v>
      </c>
      <c r="H201" s="1">
        <v>30.0</v>
      </c>
      <c r="I201" s="1" t="str">
        <f t="shared" si="1"/>
        <v>Adult</v>
      </c>
      <c r="J201" s="5">
        <v>42634.0</v>
      </c>
      <c r="K201" s="6">
        <v>221217.0</v>
      </c>
      <c r="L201" s="7" t="str">
        <f t="shared" si="4"/>
        <v>201-250</v>
      </c>
      <c r="M201" s="8">
        <v>0.32</v>
      </c>
      <c r="N201" s="1" t="s">
        <v>24</v>
      </c>
      <c r="O201" s="1" t="s">
        <v>91</v>
      </c>
      <c r="P201" s="9">
        <v>43003.0</v>
      </c>
      <c r="Q201" s="1">
        <f t="shared" si="3"/>
        <v>1</v>
      </c>
    </row>
    <row r="202" ht="15.75" customHeight="1">
      <c r="A202" s="1" t="s">
        <v>480</v>
      </c>
      <c r="B202" s="1" t="s">
        <v>481</v>
      </c>
      <c r="C202" s="1" t="s">
        <v>302</v>
      </c>
      <c r="D202" s="1" t="s">
        <v>20</v>
      </c>
      <c r="E202" s="1" t="s">
        <v>29</v>
      </c>
      <c r="F202" s="1" t="s">
        <v>30</v>
      </c>
      <c r="G202" s="1" t="s">
        <v>88</v>
      </c>
      <c r="H202" s="1">
        <v>29.0</v>
      </c>
      <c r="I202" s="1" t="str">
        <f t="shared" si="1"/>
        <v>Adult</v>
      </c>
      <c r="J202" s="5">
        <v>42866.0</v>
      </c>
      <c r="K202" s="6">
        <v>87536.0</v>
      </c>
      <c r="L202" s="7" t="str">
        <f t="shared" si="4"/>
        <v>51-100</v>
      </c>
      <c r="M202" s="8">
        <v>0.0</v>
      </c>
      <c r="N202" s="1" t="s">
        <v>24</v>
      </c>
      <c r="O202" s="1" t="s">
        <v>25</v>
      </c>
      <c r="P202" s="3"/>
      <c r="Q202" s="1" t="str">
        <f t="shared" si="3"/>
        <v/>
      </c>
    </row>
    <row r="203" ht="15.75" customHeight="1">
      <c r="A203" s="1" t="s">
        <v>482</v>
      </c>
      <c r="B203" s="1" t="s">
        <v>483</v>
      </c>
      <c r="C203" s="1" t="s">
        <v>58</v>
      </c>
      <c r="D203" s="1" t="s">
        <v>51</v>
      </c>
      <c r="E203" s="1" t="s">
        <v>52</v>
      </c>
      <c r="F203" s="1" t="s">
        <v>22</v>
      </c>
      <c r="G203" s="1" t="s">
        <v>88</v>
      </c>
      <c r="H203" s="1">
        <v>47.0</v>
      </c>
      <c r="I203" s="1" t="str">
        <f t="shared" si="1"/>
        <v>Middle Age</v>
      </c>
      <c r="J203" s="5">
        <v>42164.0</v>
      </c>
      <c r="K203" s="6">
        <v>41429.0</v>
      </c>
      <c r="L203" s="7" t="str">
        <f t="shared" si="4"/>
        <v>0-50</v>
      </c>
      <c r="M203" s="8">
        <v>0.0</v>
      </c>
      <c r="N203" s="1" t="s">
        <v>24</v>
      </c>
      <c r="O203" s="1" t="s">
        <v>25</v>
      </c>
      <c r="P203" s="3"/>
      <c r="Q203" s="1" t="str">
        <f t="shared" si="3"/>
        <v/>
      </c>
    </row>
    <row r="204" ht="15.75" customHeight="1">
      <c r="A204" s="1" t="s">
        <v>484</v>
      </c>
      <c r="B204" s="1" t="s">
        <v>485</v>
      </c>
      <c r="C204" s="1" t="s">
        <v>82</v>
      </c>
      <c r="D204" s="1" t="s">
        <v>72</v>
      </c>
      <c r="E204" s="1" t="s">
        <v>29</v>
      </c>
      <c r="F204" s="1" t="s">
        <v>30</v>
      </c>
      <c r="G204" s="1" t="s">
        <v>31</v>
      </c>
      <c r="H204" s="1">
        <v>35.0</v>
      </c>
      <c r="I204" s="1" t="str">
        <f t="shared" si="1"/>
        <v>Adult</v>
      </c>
      <c r="J204" s="5">
        <v>40826.0</v>
      </c>
      <c r="K204" s="6">
        <v>245482.0</v>
      </c>
      <c r="L204" s="7" t="str">
        <f t="shared" si="4"/>
        <v>201-250</v>
      </c>
      <c r="M204" s="8">
        <v>0.39</v>
      </c>
      <c r="N204" s="1" t="s">
        <v>24</v>
      </c>
      <c r="O204" s="1" t="s">
        <v>25</v>
      </c>
      <c r="P204" s="3"/>
      <c r="Q204" s="1" t="str">
        <f t="shared" si="3"/>
        <v/>
      </c>
    </row>
    <row r="205" ht="15.75" customHeight="1">
      <c r="A205" s="1" t="s">
        <v>486</v>
      </c>
      <c r="B205" s="1" t="s">
        <v>487</v>
      </c>
      <c r="C205" s="1" t="s">
        <v>280</v>
      </c>
      <c r="D205" s="1" t="s">
        <v>72</v>
      </c>
      <c r="E205" s="1" t="s">
        <v>29</v>
      </c>
      <c r="F205" s="1" t="s">
        <v>22</v>
      </c>
      <c r="G205" s="1" t="s">
        <v>39</v>
      </c>
      <c r="H205" s="1">
        <v>25.0</v>
      </c>
      <c r="I205" s="1" t="str">
        <f t="shared" si="1"/>
        <v>Adult</v>
      </c>
      <c r="J205" s="5">
        <v>43850.0</v>
      </c>
      <c r="K205" s="6">
        <v>71359.0</v>
      </c>
      <c r="L205" s="7" t="str">
        <f t="shared" si="4"/>
        <v>51-100</v>
      </c>
      <c r="M205" s="8">
        <v>0.0</v>
      </c>
      <c r="N205" s="1" t="s">
        <v>24</v>
      </c>
      <c r="O205" s="1" t="s">
        <v>47</v>
      </c>
      <c r="P205" s="3"/>
      <c r="Q205" s="1" t="str">
        <f t="shared" si="3"/>
        <v/>
      </c>
    </row>
    <row r="206" ht="15.75" customHeight="1">
      <c r="A206" s="1" t="s">
        <v>488</v>
      </c>
      <c r="B206" s="1" t="s">
        <v>489</v>
      </c>
      <c r="C206" s="1" t="s">
        <v>36</v>
      </c>
      <c r="D206" s="1" t="s">
        <v>72</v>
      </c>
      <c r="E206" s="1" t="s">
        <v>38</v>
      </c>
      <c r="F206" s="1" t="s">
        <v>30</v>
      </c>
      <c r="G206" s="1" t="s">
        <v>31</v>
      </c>
      <c r="H206" s="1">
        <v>45.0</v>
      </c>
      <c r="I206" s="1" t="str">
        <f t="shared" si="1"/>
        <v>Middle Age</v>
      </c>
      <c r="J206" s="5">
        <v>41879.0</v>
      </c>
      <c r="K206" s="6">
        <v>183161.0</v>
      </c>
      <c r="L206" s="7" t="str">
        <f t="shared" si="4"/>
        <v>151-200</v>
      </c>
      <c r="M206" s="8">
        <v>0.22</v>
      </c>
      <c r="N206" s="1" t="s">
        <v>24</v>
      </c>
      <c r="O206" s="1" t="s">
        <v>59</v>
      </c>
      <c r="P206" s="3"/>
      <c r="Q206" s="1" t="str">
        <f t="shared" si="3"/>
        <v/>
      </c>
    </row>
    <row r="207" ht="15.75" customHeight="1">
      <c r="A207" s="1" t="s">
        <v>490</v>
      </c>
      <c r="B207" s="1" t="s">
        <v>491</v>
      </c>
      <c r="C207" s="1" t="s">
        <v>492</v>
      </c>
      <c r="D207" s="1" t="s">
        <v>20</v>
      </c>
      <c r="E207" s="1" t="s">
        <v>52</v>
      </c>
      <c r="F207" s="1" t="s">
        <v>30</v>
      </c>
      <c r="G207" s="1" t="s">
        <v>39</v>
      </c>
      <c r="H207" s="1">
        <v>58.0</v>
      </c>
      <c r="I207" s="1" t="str">
        <f t="shared" si="1"/>
        <v>Middle Age</v>
      </c>
      <c r="J207" s="5">
        <v>34176.0</v>
      </c>
      <c r="K207" s="6">
        <v>69260.0</v>
      </c>
      <c r="L207" s="7" t="str">
        <f t="shared" si="4"/>
        <v>51-100</v>
      </c>
      <c r="M207" s="8">
        <v>0.0</v>
      </c>
      <c r="N207" s="1" t="s">
        <v>24</v>
      </c>
      <c r="O207" s="1" t="s">
        <v>47</v>
      </c>
      <c r="P207" s="3"/>
      <c r="Q207" s="1" t="str">
        <f t="shared" si="3"/>
        <v/>
      </c>
    </row>
    <row r="208" ht="15.75" customHeight="1">
      <c r="A208" s="1" t="s">
        <v>493</v>
      </c>
      <c r="B208" s="1" t="s">
        <v>494</v>
      </c>
      <c r="C208" s="1" t="s">
        <v>184</v>
      </c>
      <c r="D208" s="1" t="s">
        <v>72</v>
      </c>
      <c r="E208" s="1" t="s">
        <v>38</v>
      </c>
      <c r="F208" s="1" t="s">
        <v>30</v>
      </c>
      <c r="G208" s="1" t="s">
        <v>39</v>
      </c>
      <c r="H208" s="1">
        <v>51.0</v>
      </c>
      <c r="I208" s="1" t="str">
        <f t="shared" si="1"/>
        <v>Middle Age</v>
      </c>
      <c r="J208" s="5">
        <v>36442.0</v>
      </c>
      <c r="K208" s="6">
        <v>95639.0</v>
      </c>
      <c r="L208" s="7" t="str">
        <f t="shared" si="4"/>
        <v>51-100</v>
      </c>
      <c r="M208" s="8">
        <v>0.0</v>
      </c>
      <c r="N208" s="1" t="s">
        <v>24</v>
      </c>
      <c r="O208" s="1" t="s">
        <v>63</v>
      </c>
      <c r="P208" s="3"/>
      <c r="Q208" s="1" t="str">
        <f t="shared" si="3"/>
        <v/>
      </c>
    </row>
    <row r="209" ht="15.75" customHeight="1">
      <c r="A209" s="1" t="s">
        <v>495</v>
      </c>
      <c r="B209" s="1" t="s">
        <v>496</v>
      </c>
      <c r="C209" s="1" t="s">
        <v>55</v>
      </c>
      <c r="D209" s="1" t="s">
        <v>68</v>
      </c>
      <c r="E209" s="1" t="s">
        <v>21</v>
      </c>
      <c r="F209" s="1" t="s">
        <v>30</v>
      </c>
      <c r="G209" s="1" t="s">
        <v>31</v>
      </c>
      <c r="H209" s="1">
        <v>48.0</v>
      </c>
      <c r="I209" s="1" t="str">
        <f t="shared" si="1"/>
        <v>Middle Age</v>
      </c>
      <c r="J209" s="5">
        <v>38168.0</v>
      </c>
      <c r="K209" s="6">
        <v>120660.0</v>
      </c>
      <c r="L209" s="7" t="str">
        <f t="shared" si="4"/>
        <v>101-150</v>
      </c>
      <c r="M209" s="8">
        <v>0.07</v>
      </c>
      <c r="N209" s="1" t="s">
        <v>32</v>
      </c>
      <c r="O209" s="1" t="s">
        <v>137</v>
      </c>
      <c r="P209" s="3"/>
      <c r="Q209" s="1" t="str">
        <f t="shared" si="3"/>
        <v/>
      </c>
    </row>
    <row r="210" ht="15.75" customHeight="1">
      <c r="A210" s="1" t="s">
        <v>497</v>
      </c>
      <c r="B210" s="1" t="s">
        <v>498</v>
      </c>
      <c r="C210" s="1" t="s">
        <v>46</v>
      </c>
      <c r="D210" s="1" t="s">
        <v>51</v>
      </c>
      <c r="E210" s="1" t="s">
        <v>52</v>
      </c>
      <c r="F210" s="1" t="s">
        <v>30</v>
      </c>
      <c r="G210" s="1" t="s">
        <v>23</v>
      </c>
      <c r="H210" s="1">
        <v>36.0</v>
      </c>
      <c r="I210" s="1" t="str">
        <f t="shared" si="1"/>
        <v>Adult</v>
      </c>
      <c r="J210" s="5">
        <v>44556.0</v>
      </c>
      <c r="K210" s="6">
        <v>75119.0</v>
      </c>
      <c r="L210" s="7" t="str">
        <f t="shared" si="4"/>
        <v>51-100</v>
      </c>
      <c r="M210" s="8">
        <v>0.0</v>
      </c>
      <c r="N210" s="1" t="s">
        <v>24</v>
      </c>
      <c r="O210" s="1" t="s">
        <v>40</v>
      </c>
      <c r="P210" s="3"/>
      <c r="Q210" s="1" t="str">
        <f t="shared" si="3"/>
        <v/>
      </c>
    </row>
    <row r="211" ht="15.75" customHeight="1">
      <c r="A211" s="1" t="s">
        <v>499</v>
      </c>
      <c r="B211" s="1" t="s">
        <v>500</v>
      </c>
      <c r="C211" s="1" t="s">
        <v>82</v>
      </c>
      <c r="D211" s="1" t="s">
        <v>62</v>
      </c>
      <c r="E211" s="1" t="s">
        <v>21</v>
      </c>
      <c r="F211" s="1" t="s">
        <v>30</v>
      </c>
      <c r="G211" s="1" t="s">
        <v>31</v>
      </c>
      <c r="H211" s="1">
        <v>59.0</v>
      </c>
      <c r="I211" s="1" t="str">
        <f t="shared" si="1"/>
        <v>Middle Age</v>
      </c>
      <c r="J211" s="5">
        <v>40681.0</v>
      </c>
      <c r="K211" s="6">
        <v>192213.0</v>
      </c>
      <c r="L211" s="7" t="str">
        <f t="shared" si="4"/>
        <v>151-200</v>
      </c>
      <c r="M211" s="8">
        <v>0.4</v>
      </c>
      <c r="N211" s="1" t="s">
        <v>24</v>
      </c>
      <c r="O211" s="1" t="s">
        <v>40</v>
      </c>
      <c r="P211" s="3"/>
      <c r="Q211" s="1" t="str">
        <f t="shared" si="3"/>
        <v/>
      </c>
    </row>
    <row r="212" ht="15.75" customHeight="1">
      <c r="A212" s="1" t="s">
        <v>501</v>
      </c>
      <c r="B212" s="1" t="s">
        <v>502</v>
      </c>
      <c r="C212" s="1" t="s">
        <v>50</v>
      </c>
      <c r="D212" s="1" t="s">
        <v>51</v>
      </c>
      <c r="E212" s="1" t="s">
        <v>38</v>
      </c>
      <c r="F212" s="1" t="s">
        <v>22</v>
      </c>
      <c r="G212" s="1" t="s">
        <v>88</v>
      </c>
      <c r="H212" s="1">
        <v>45.0</v>
      </c>
      <c r="I212" s="1" t="str">
        <f t="shared" si="1"/>
        <v>Middle Age</v>
      </c>
      <c r="J212" s="5">
        <v>41769.0</v>
      </c>
      <c r="K212" s="6">
        <v>65047.0</v>
      </c>
      <c r="L212" s="7" t="str">
        <f t="shared" si="4"/>
        <v>51-100</v>
      </c>
      <c r="M212" s="8">
        <v>0.0</v>
      </c>
      <c r="N212" s="1" t="s">
        <v>96</v>
      </c>
      <c r="O212" s="1" t="s">
        <v>221</v>
      </c>
      <c r="P212" s="3"/>
      <c r="Q212" s="1" t="str">
        <f t="shared" si="3"/>
        <v/>
      </c>
    </row>
    <row r="213" ht="15.75" customHeight="1">
      <c r="A213" s="1" t="s">
        <v>503</v>
      </c>
      <c r="B213" s="1" t="s">
        <v>504</v>
      </c>
      <c r="C213" s="1" t="s">
        <v>19</v>
      </c>
      <c r="D213" s="1" t="s">
        <v>51</v>
      </c>
      <c r="E213" s="1" t="s">
        <v>29</v>
      </c>
      <c r="F213" s="1" t="s">
        <v>30</v>
      </c>
      <c r="G213" s="1" t="s">
        <v>39</v>
      </c>
      <c r="H213" s="1">
        <v>29.0</v>
      </c>
      <c r="I213" s="1" t="str">
        <f t="shared" si="1"/>
        <v>Adult</v>
      </c>
      <c r="J213" s="5">
        <v>42810.0</v>
      </c>
      <c r="K213" s="6">
        <v>151413.0</v>
      </c>
      <c r="L213" s="7" t="str">
        <f t="shared" si="4"/>
        <v>151-200</v>
      </c>
      <c r="M213" s="8">
        <v>0.15</v>
      </c>
      <c r="N213" s="1" t="s">
        <v>24</v>
      </c>
      <c r="O213" s="1" t="s">
        <v>25</v>
      </c>
      <c r="P213" s="3"/>
      <c r="Q213" s="1" t="str">
        <f t="shared" si="3"/>
        <v/>
      </c>
    </row>
    <row r="214" ht="15.75" customHeight="1">
      <c r="A214" s="1" t="s">
        <v>505</v>
      </c>
      <c r="B214" s="1" t="s">
        <v>506</v>
      </c>
      <c r="C214" s="1" t="s">
        <v>46</v>
      </c>
      <c r="D214" s="1" t="s">
        <v>62</v>
      </c>
      <c r="E214" s="1" t="s">
        <v>38</v>
      </c>
      <c r="F214" s="1" t="s">
        <v>30</v>
      </c>
      <c r="G214" s="1" t="s">
        <v>39</v>
      </c>
      <c r="H214" s="1">
        <v>62.0</v>
      </c>
      <c r="I214" s="1" t="str">
        <f t="shared" si="1"/>
        <v>Old</v>
      </c>
      <c r="J214" s="5">
        <v>37733.0</v>
      </c>
      <c r="K214" s="6">
        <v>76906.0</v>
      </c>
      <c r="L214" s="7" t="str">
        <f t="shared" si="4"/>
        <v>51-100</v>
      </c>
      <c r="M214" s="8">
        <v>0.0</v>
      </c>
      <c r="N214" s="1" t="s">
        <v>24</v>
      </c>
      <c r="O214" s="1" t="s">
        <v>25</v>
      </c>
      <c r="P214" s="3"/>
      <c r="Q214" s="1" t="str">
        <f t="shared" si="3"/>
        <v/>
      </c>
    </row>
    <row r="215" ht="15.75" customHeight="1">
      <c r="A215" s="1" t="s">
        <v>507</v>
      </c>
      <c r="B215" s="1" t="s">
        <v>508</v>
      </c>
      <c r="C215" s="1" t="s">
        <v>55</v>
      </c>
      <c r="D215" s="1" t="s">
        <v>20</v>
      </c>
      <c r="E215" s="1" t="s">
        <v>52</v>
      </c>
      <c r="F215" s="1" t="s">
        <v>30</v>
      </c>
      <c r="G215" s="1" t="s">
        <v>31</v>
      </c>
      <c r="H215" s="1">
        <v>51.0</v>
      </c>
      <c r="I215" s="1" t="str">
        <f t="shared" si="1"/>
        <v>Middle Age</v>
      </c>
      <c r="J215" s="5">
        <v>34388.0</v>
      </c>
      <c r="K215" s="6">
        <v>122802.0</v>
      </c>
      <c r="L215" s="7" t="str">
        <f t="shared" si="4"/>
        <v>101-150</v>
      </c>
      <c r="M215" s="8">
        <v>0.05</v>
      </c>
      <c r="N215" s="1" t="s">
        <v>32</v>
      </c>
      <c r="O215" s="1" t="s">
        <v>77</v>
      </c>
      <c r="P215" s="3"/>
      <c r="Q215" s="1" t="str">
        <f t="shared" si="3"/>
        <v/>
      </c>
    </row>
    <row r="216" ht="15.75" customHeight="1">
      <c r="A216" s="1" t="s">
        <v>509</v>
      </c>
      <c r="B216" s="1" t="s">
        <v>510</v>
      </c>
      <c r="C216" s="1" t="s">
        <v>280</v>
      </c>
      <c r="D216" s="1" t="s">
        <v>72</v>
      </c>
      <c r="E216" s="1" t="s">
        <v>21</v>
      </c>
      <c r="F216" s="1" t="s">
        <v>30</v>
      </c>
      <c r="G216" s="1" t="s">
        <v>88</v>
      </c>
      <c r="H216" s="1">
        <v>47.0</v>
      </c>
      <c r="I216" s="1" t="str">
        <f t="shared" si="1"/>
        <v>Middle Age</v>
      </c>
      <c r="J216" s="5">
        <v>35990.0</v>
      </c>
      <c r="K216" s="6">
        <v>99091.0</v>
      </c>
      <c r="L216" s="7" t="str">
        <f t="shared" si="4"/>
        <v>51-100</v>
      </c>
      <c r="M216" s="8">
        <v>0.0</v>
      </c>
      <c r="N216" s="1" t="s">
        <v>24</v>
      </c>
      <c r="O216" s="1" t="s">
        <v>63</v>
      </c>
      <c r="P216" s="3"/>
      <c r="Q216" s="1" t="str">
        <f t="shared" si="3"/>
        <v/>
      </c>
    </row>
    <row r="217" ht="15.75" customHeight="1">
      <c r="A217" s="1" t="s">
        <v>511</v>
      </c>
      <c r="B217" s="1" t="s">
        <v>512</v>
      </c>
      <c r="C217" s="1" t="s">
        <v>71</v>
      </c>
      <c r="D217" s="1" t="s">
        <v>72</v>
      </c>
      <c r="E217" s="1" t="s">
        <v>29</v>
      </c>
      <c r="F217" s="1" t="s">
        <v>30</v>
      </c>
      <c r="G217" s="1" t="s">
        <v>88</v>
      </c>
      <c r="H217" s="1">
        <v>40.0</v>
      </c>
      <c r="I217" s="1" t="str">
        <f t="shared" si="1"/>
        <v>Adult</v>
      </c>
      <c r="J217" s="5">
        <v>39506.0</v>
      </c>
      <c r="K217" s="6">
        <v>113987.0</v>
      </c>
      <c r="L217" s="7" t="str">
        <f t="shared" si="4"/>
        <v>101-150</v>
      </c>
      <c r="M217" s="8">
        <v>0.0</v>
      </c>
      <c r="N217" s="1" t="s">
        <v>96</v>
      </c>
      <c r="O217" s="1" t="s">
        <v>97</v>
      </c>
      <c r="P217" s="3"/>
      <c r="Q217" s="1" t="str">
        <f t="shared" si="3"/>
        <v/>
      </c>
    </row>
    <row r="218" ht="15.75" customHeight="1">
      <c r="A218" s="1" t="s">
        <v>513</v>
      </c>
      <c r="B218" s="1" t="s">
        <v>514</v>
      </c>
      <c r="C218" s="1" t="s">
        <v>46</v>
      </c>
      <c r="D218" s="1" t="s">
        <v>37</v>
      </c>
      <c r="E218" s="1" t="s">
        <v>52</v>
      </c>
      <c r="F218" s="1" t="s">
        <v>22</v>
      </c>
      <c r="G218" s="1" t="s">
        <v>39</v>
      </c>
      <c r="H218" s="1">
        <v>28.0</v>
      </c>
      <c r="I218" s="1" t="str">
        <f t="shared" si="1"/>
        <v>Adult</v>
      </c>
      <c r="J218" s="5">
        <v>44078.0</v>
      </c>
      <c r="K218" s="6">
        <v>95045.0</v>
      </c>
      <c r="L218" s="7" t="str">
        <f t="shared" si="4"/>
        <v>51-100</v>
      </c>
      <c r="M218" s="8">
        <v>0.0</v>
      </c>
      <c r="N218" s="1" t="s">
        <v>24</v>
      </c>
      <c r="O218" s="1" t="s">
        <v>40</v>
      </c>
      <c r="P218" s="3"/>
      <c r="Q218" s="1" t="str">
        <f t="shared" si="3"/>
        <v/>
      </c>
    </row>
    <row r="219" ht="15.75" customHeight="1">
      <c r="A219" s="1" t="s">
        <v>515</v>
      </c>
      <c r="B219" s="1" t="s">
        <v>516</v>
      </c>
      <c r="C219" s="1" t="s">
        <v>82</v>
      </c>
      <c r="D219" s="1" t="s">
        <v>83</v>
      </c>
      <c r="E219" s="1" t="s">
        <v>38</v>
      </c>
      <c r="F219" s="1" t="s">
        <v>22</v>
      </c>
      <c r="G219" s="1" t="s">
        <v>39</v>
      </c>
      <c r="H219" s="1">
        <v>29.0</v>
      </c>
      <c r="I219" s="1" t="str">
        <f t="shared" si="1"/>
        <v>Adult</v>
      </c>
      <c r="J219" s="5">
        <v>42740.0</v>
      </c>
      <c r="K219" s="6">
        <v>190401.0</v>
      </c>
      <c r="L219" s="7" t="str">
        <f t="shared" si="4"/>
        <v>151-200</v>
      </c>
      <c r="M219" s="8">
        <v>0.37</v>
      </c>
      <c r="N219" s="1" t="s">
        <v>24</v>
      </c>
      <c r="O219" s="1" t="s">
        <v>91</v>
      </c>
      <c r="P219" s="3"/>
      <c r="Q219" s="1" t="str">
        <f t="shared" si="3"/>
        <v/>
      </c>
    </row>
    <row r="220" ht="15.75" customHeight="1">
      <c r="A220" s="1" t="s">
        <v>517</v>
      </c>
      <c r="B220" s="1" t="s">
        <v>518</v>
      </c>
      <c r="C220" s="1" t="s">
        <v>46</v>
      </c>
      <c r="D220" s="1" t="s">
        <v>37</v>
      </c>
      <c r="E220" s="1" t="s">
        <v>52</v>
      </c>
      <c r="F220" s="1" t="s">
        <v>30</v>
      </c>
      <c r="G220" s="1" t="s">
        <v>88</v>
      </c>
      <c r="H220" s="1">
        <v>46.0</v>
      </c>
      <c r="I220" s="1" t="str">
        <f t="shared" si="1"/>
        <v>Middle Age</v>
      </c>
      <c r="J220" s="5">
        <v>41294.0</v>
      </c>
      <c r="K220" s="6">
        <v>86061.0</v>
      </c>
      <c r="L220" s="7" t="str">
        <f t="shared" si="4"/>
        <v>51-100</v>
      </c>
      <c r="M220" s="8">
        <v>0.0</v>
      </c>
      <c r="N220" s="1" t="s">
        <v>96</v>
      </c>
      <c r="O220" s="1" t="s">
        <v>102</v>
      </c>
      <c r="P220" s="3"/>
      <c r="Q220" s="1" t="str">
        <f t="shared" si="3"/>
        <v/>
      </c>
    </row>
    <row r="221" ht="15.75" customHeight="1">
      <c r="A221" s="1" t="s">
        <v>519</v>
      </c>
      <c r="B221" s="1" t="s">
        <v>520</v>
      </c>
      <c r="C221" s="1" t="s">
        <v>297</v>
      </c>
      <c r="D221" s="1" t="s">
        <v>51</v>
      </c>
      <c r="E221" s="1" t="s">
        <v>38</v>
      </c>
      <c r="F221" s="1" t="s">
        <v>30</v>
      </c>
      <c r="G221" s="1" t="s">
        <v>88</v>
      </c>
      <c r="H221" s="1">
        <v>45.0</v>
      </c>
      <c r="I221" s="1" t="str">
        <f t="shared" si="1"/>
        <v>Middle Age</v>
      </c>
      <c r="J221" s="5">
        <v>44237.0</v>
      </c>
      <c r="K221" s="6">
        <v>79882.0</v>
      </c>
      <c r="L221" s="7" t="str">
        <f t="shared" si="4"/>
        <v>51-100</v>
      </c>
      <c r="M221" s="8">
        <v>0.0</v>
      </c>
      <c r="N221" s="1" t="s">
        <v>24</v>
      </c>
      <c r="O221" s="1" t="s">
        <v>47</v>
      </c>
      <c r="P221" s="3"/>
      <c r="Q221" s="1" t="str">
        <f t="shared" si="3"/>
        <v/>
      </c>
    </row>
    <row r="222" ht="15.75" customHeight="1">
      <c r="A222" s="1" t="s">
        <v>521</v>
      </c>
      <c r="B222" s="1" t="s">
        <v>522</v>
      </c>
      <c r="C222" s="1" t="s">
        <v>82</v>
      </c>
      <c r="D222" s="1" t="s">
        <v>72</v>
      </c>
      <c r="E222" s="1" t="s">
        <v>29</v>
      </c>
      <c r="F222" s="1" t="s">
        <v>22</v>
      </c>
      <c r="G222" s="1" t="s">
        <v>39</v>
      </c>
      <c r="H222" s="1">
        <v>30.0</v>
      </c>
      <c r="I222" s="1" t="str">
        <f t="shared" si="1"/>
        <v>Adult</v>
      </c>
      <c r="J222" s="5">
        <v>43165.0</v>
      </c>
      <c r="K222" s="6">
        <v>255431.0</v>
      </c>
      <c r="L222" s="7" t="str">
        <f t="shared" si="4"/>
        <v>above 250</v>
      </c>
      <c r="M222" s="8">
        <v>0.36</v>
      </c>
      <c r="N222" s="1" t="s">
        <v>24</v>
      </c>
      <c r="O222" s="1" t="s">
        <v>91</v>
      </c>
      <c r="P222" s="3"/>
      <c r="Q222" s="1" t="str">
        <f t="shared" si="3"/>
        <v/>
      </c>
    </row>
    <row r="223" ht="15.75" customHeight="1">
      <c r="A223" s="1" t="s">
        <v>523</v>
      </c>
      <c r="B223" s="1" t="s">
        <v>524</v>
      </c>
      <c r="C223" s="1" t="s">
        <v>469</v>
      </c>
      <c r="D223" s="1" t="s">
        <v>20</v>
      </c>
      <c r="E223" s="1" t="s">
        <v>29</v>
      </c>
      <c r="F223" s="1" t="s">
        <v>22</v>
      </c>
      <c r="G223" s="1" t="s">
        <v>31</v>
      </c>
      <c r="H223" s="1">
        <v>48.0</v>
      </c>
      <c r="I223" s="1" t="str">
        <f t="shared" si="1"/>
        <v>Middle Age</v>
      </c>
      <c r="J223" s="5">
        <v>37855.0</v>
      </c>
      <c r="K223" s="6">
        <v>82017.0</v>
      </c>
      <c r="L223" s="7" t="str">
        <f t="shared" si="4"/>
        <v>51-100</v>
      </c>
      <c r="M223" s="8">
        <v>0.0</v>
      </c>
      <c r="N223" s="1" t="s">
        <v>32</v>
      </c>
      <c r="O223" s="1" t="s">
        <v>117</v>
      </c>
      <c r="P223" s="3"/>
      <c r="Q223" s="1" t="str">
        <f t="shared" si="3"/>
        <v/>
      </c>
    </row>
    <row r="224" ht="15.75" customHeight="1">
      <c r="A224" s="1" t="s">
        <v>525</v>
      </c>
      <c r="B224" s="1" t="s">
        <v>526</v>
      </c>
      <c r="C224" s="1" t="s">
        <v>58</v>
      </c>
      <c r="D224" s="1" t="s">
        <v>37</v>
      </c>
      <c r="E224" s="1" t="s">
        <v>29</v>
      </c>
      <c r="F224" s="1" t="s">
        <v>22</v>
      </c>
      <c r="G224" s="1" t="s">
        <v>39</v>
      </c>
      <c r="H224" s="1">
        <v>51.0</v>
      </c>
      <c r="I224" s="1" t="str">
        <f t="shared" si="1"/>
        <v>Middle Age</v>
      </c>
      <c r="J224" s="5">
        <v>42753.0</v>
      </c>
      <c r="K224" s="6">
        <v>53799.0</v>
      </c>
      <c r="L224" s="7" t="str">
        <f t="shared" si="4"/>
        <v>51-100</v>
      </c>
      <c r="M224" s="8">
        <v>0.0</v>
      </c>
      <c r="N224" s="1" t="s">
        <v>24</v>
      </c>
      <c r="O224" s="1" t="s">
        <v>91</v>
      </c>
      <c r="P224" s="3"/>
      <c r="Q224" s="1" t="str">
        <f t="shared" si="3"/>
        <v/>
      </c>
    </row>
    <row r="225" ht="15.75" customHeight="1">
      <c r="A225" s="1" t="s">
        <v>527</v>
      </c>
      <c r="B225" s="1" t="s">
        <v>528</v>
      </c>
      <c r="C225" s="1" t="s">
        <v>46</v>
      </c>
      <c r="D225" s="1" t="s">
        <v>51</v>
      </c>
      <c r="E225" s="1" t="s">
        <v>52</v>
      </c>
      <c r="F225" s="1" t="s">
        <v>22</v>
      </c>
      <c r="G225" s="1" t="s">
        <v>39</v>
      </c>
      <c r="H225" s="1">
        <v>28.0</v>
      </c>
      <c r="I225" s="1" t="str">
        <f t="shared" si="1"/>
        <v>Adult</v>
      </c>
      <c r="J225" s="5">
        <v>44380.0</v>
      </c>
      <c r="K225" s="6">
        <v>82739.0</v>
      </c>
      <c r="L225" s="7" t="str">
        <f t="shared" si="4"/>
        <v>51-100</v>
      </c>
      <c r="M225" s="8">
        <v>0.0</v>
      </c>
      <c r="N225" s="1" t="s">
        <v>24</v>
      </c>
      <c r="O225" s="1" t="s">
        <v>47</v>
      </c>
      <c r="P225" s="3"/>
      <c r="Q225" s="1" t="str">
        <f t="shared" si="3"/>
        <v/>
      </c>
    </row>
    <row r="226" ht="15.75" customHeight="1">
      <c r="A226" s="1" t="s">
        <v>529</v>
      </c>
      <c r="B226" s="1" t="s">
        <v>530</v>
      </c>
      <c r="C226" s="1" t="s">
        <v>210</v>
      </c>
      <c r="D226" s="1" t="s">
        <v>20</v>
      </c>
      <c r="E226" s="1" t="s">
        <v>29</v>
      </c>
      <c r="F226" s="1" t="s">
        <v>22</v>
      </c>
      <c r="G226" s="1" t="s">
        <v>39</v>
      </c>
      <c r="H226" s="1">
        <v>36.0</v>
      </c>
      <c r="I226" s="1" t="str">
        <f t="shared" si="1"/>
        <v>Adult</v>
      </c>
      <c r="J226" s="5">
        <v>41789.0</v>
      </c>
      <c r="K226" s="6">
        <v>99080.0</v>
      </c>
      <c r="L226" s="7" t="str">
        <f t="shared" si="4"/>
        <v>51-100</v>
      </c>
      <c r="M226" s="8">
        <v>0.0</v>
      </c>
      <c r="N226" s="1" t="s">
        <v>24</v>
      </c>
      <c r="O226" s="1" t="s">
        <v>40</v>
      </c>
      <c r="P226" s="3"/>
      <c r="Q226" s="1" t="str">
        <f t="shared" si="3"/>
        <v/>
      </c>
    </row>
    <row r="227" ht="15.75" customHeight="1">
      <c r="A227" s="1" t="s">
        <v>531</v>
      </c>
      <c r="B227" s="1" t="s">
        <v>532</v>
      </c>
      <c r="C227" s="1" t="s">
        <v>297</v>
      </c>
      <c r="D227" s="1" t="s">
        <v>51</v>
      </c>
      <c r="E227" s="1" t="s">
        <v>52</v>
      </c>
      <c r="F227" s="1" t="s">
        <v>22</v>
      </c>
      <c r="G227" s="1" t="s">
        <v>31</v>
      </c>
      <c r="H227" s="1">
        <v>40.0</v>
      </c>
      <c r="I227" s="1" t="str">
        <f t="shared" si="1"/>
        <v>Adult</v>
      </c>
      <c r="J227" s="5">
        <v>40563.0</v>
      </c>
      <c r="K227" s="6">
        <v>96719.0</v>
      </c>
      <c r="L227" s="7" t="str">
        <f t="shared" si="4"/>
        <v>51-100</v>
      </c>
      <c r="M227" s="8">
        <v>0.0</v>
      </c>
      <c r="N227" s="1" t="s">
        <v>32</v>
      </c>
      <c r="O227" s="1" t="s">
        <v>137</v>
      </c>
      <c r="P227" s="3"/>
      <c r="Q227" s="1" t="str">
        <f t="shared" si="3"/>
        <v/>
      </c>
    </row>
    <row r="228" ht="15.75" customHeight="1">
      <c r="A228" s="1" t="s">
        <v>533</v>
      </c>
      <c r="B228" s="1" t="s">
        <v>534</v>
      </c>
      <c r="C228" s="1" t="s">
        <v>36</v>
      </c>
      <c r="D228" s="1" t="s">
        <v>68</v>
      </c>
      <c r="E228" s="1" t="s">
        <v>21</v>
      </c>
      <c r="F228" s="1" t="s">
        <v>22</v>
      </c>
      <c r="G228" s="1" t="s">
        <v>39</v>
      </c>
      <c r="H228" s="1">
        <v>51.0</v>
      </c>
      <c r="I228" s="1" t="str">
        <f t="shared" si="1"/>
        <v>Middle Age</v>
      </c>
      <c r="J228" s="5">
        <v>44283.0</v>
      </c>
      <c r="K228" s="6">
        <v>180687.0</v>
      </c>
      <c r="L228" s="7" t="str">
        <f t="shared" si="4"/>
        <v>151-200</v>
      </c>
      <c r="M228" s="8">
        <v>0.19</v>
      </c>
      <c r="N228" s="1" t="s">
        <v>24</v>
      </c>
      <c r="O228" s="1" t="s">
        <v>47</v>
      </c>
      <c r="P228" s="3"/>
      <c r="Q228" s="1" t="str">
        <f t="shared" si="3"/>
        <v/>
      </c>
    </row>
    <row r="229" ht="15.75" customHeight="1">
      <c r="A229" s="1" t="s">
        <v>535</v>
      </c>
      <c r="B229" s="1" t="s">
        <v>536</v>
      </c>
      <c r="C229" s="1" t="s">
        <v>116</v>
      </c>
      <c r="D229" s="1" t="s">
        <v>72</v>
      </c>
      <c r="E229" s="1" t="s">
        <v>52</v>
      </c>
      <c r="F229" s="1" t="s">
        <v>30</v>
      </c>
      <c r="G229" s="1" t="s">
        <v>31</v>
      </c>
      <c r="H229" s="1">
        <v>45.0</v>
      </c>
      <c r="I229" s="1" t="str">
        <f t="shared" si="1"/>
        <v>Middle Age</v>
      </c>
      <c r="J229" s="5">
        <v>36993.0</v>
      </c>
      <c r="K229" s="6">
        <v>95743.0</v>
      </c>
      <c r="L229" s="7" t="str">
        <f t="shared" si="4"/>
        <v>51-100</v>
      </c>
      <c r="M229" s="8">
        <v>0.15</v>
      </c>
      <c r="N229" s="1" t="s">
        <v>24</v>
      </c>
      <c r="O229" s="1" t="s">
        <v>63</v>
      </c>
      <c r="P229" s="9">
        <v>40193.0</v>
      </c>
      <c r="Q229" s="1">
        <f t="shared" si="3"/>
        <v>8</v>
      </c>
    </row>
    <row r="230" ht="15.75" customHeight="1">
      <c r="A230" s="1" t="s">
        <v>537</v>
      </c>
      <c r="B230" s="1" t="s">
        <v>538</v>
      </c>
      <c r="C230" s="1" t="s">
        <v>280</v>
      </c>
      <c r="D230" s="1" t="s">
        <v>72</v>
      </c>
      <c r="E230" s="1" t="s">
        <v>21</v>
      </c>
      <c r="F230" s="1" t="s">
        <v>22</v>
      </c>
      <c r="G230" s="1" t="s">
        <v>39</v>
      </c>
      <c r="H230" s="1">
        <v>44.0</v>
      </c>
      <c r="I230" s="1" t="str">
        <f t="shared" si="1"/>
        <v>Adult</v>
      </c>
      <c r="J230" s="5">
        <v>40060.0</v>
      </c>
      <c r="K230" s="6">
        <v>89695.0</v>
      </c>
      <c r="L230" s="7" t="str">
        <f t="shared" si="4"/>
        <v>51-100</v>
      </c>
      <c r="M230" s="8">
        <v>0.0</v>
      </c>
      <c r="N230" s="1" t="s">
        <v>24</v>
      </c>
      <c r="O230" s="1" t="s">
        <v>63</v>
      </c>
      <c r="P230" s="3"/>
      <c r="Q230" s="1" t="str">
        <f t="shared" si="3"/>
        <v/>
      </c>
    </row>
    <row r="231" ht="15.75" customHeight="1">
      <c r="A231" s="1" t="s">
        <v>539</v>
      </c>
      <c r="B231" s="1" t="s">
        <v>540</v>
      </c>
      <c r="C231" s="1" t="s">
        <v>55</v>
      </c>
      <c r="D231" s="1" t="s">
        <v>37</v>
      </c>
      <c r="E231" s="1" t="s">
        <v>29</v>
      </c>
      <c r="F231" s="1" t="s">
        <v>30</v>
      </c>
      <c r="G231" s="1" t="s">
        <v>31</v>
      </c>
      <c r="H231" s="1">
        <v>64.0</v>
      </c>
      <c r="I231" s="1" t="str">
        <f t="shared" si="1"/>
        <v>Old</v>
      </c>
      <c r="J231" s="5">
        <v>35996.0</v>
      </c>
      <c r="K231" s="6">
        <v>122753.0</v>
      </c>
      <c r="L231" s="7" t="str">
        <f t="shared" si="4"/>
        <v>101-150</v>
      </c>
      <c r="M231" s="8">
        <v>0.09</v>
      </c>
      <c r="N231" s="1" t="s">
        <v>32</v>
      </c>
      <c r="O231" s="1" t="s">
        <v>33</v>
      </c>
      <c r="P231" s="3"/>
      <c r="Q231" s="1" t="str">
        <f t="shared" si="3"/>
        <v/>
      </c>
    </row>
    <row r="232" ht="15.75" customHeight="1">
      <c r="A232" s="1" t="s">
        <v>541</v>
      </c>
      <c r="B232" s="1" t="s">
        <v>542</v>
      </c>
      <c r="C232" s="1" t="s">
        <v>146</v>
      </c>
      <c r="D232" s="1" t="s">
        <v>68</v>
      </c>
      <c r="E232" s="1" t="s">
        <v>21</v>
      </c>
      <c r="F232" s="1" t="s">
        <v>30</v>
      </c>
      <c r="G232" s="1" t="s">
        <v>39</v>
      </c>
      <c r="H232" s="1">
        <v>30.0</v>
      </c>
      <c r="I232" s="1" t="str">
        <f t="shared" si="1"/>
        <v>Adult</v>
      </c>
      <c r="J232" s="5">
        <v>42078.0</v>
      </c>
      <c r="K232" s="6">
        <v>93734.0</v>
      </c>
      <c r="L232" s="7" t="str">
        <f t="shared" si="4"/>
        <v>51-100</v>
      </c>
      <c r="M232" s="8">
        <v>0.0</v>
      </c>
      <c r="N232" s="1" t="s">
        <v>24</v>
      </c>
      <c r="O232" s="1" t="s">
        <v>47</v>
      </c>
      <c r="P232" s="3"/>
      <c r="Q232" s="1" t="str">
        <f t="shared" si="3"/>
        <v/>
      </c>
    </row>
    <row r="233" ht="15.75" customHeight="1">
      <c r="A233" s="1" t="s">
        <v>543</v>
      </c>
      <c r="B233" s="1" t="s">
        <v>544</v>
      </c>
      <c r="C233" s="1" t="s">
        <v>58</v>
      </c>
      <c r="D233" s="1" t="s">
        <v>62</v>
      </c>
      <c r="E233" s="1" t="s">
        <v>52</v>
      </c>
      <c r="F233" s="1" t="s">
        <v>30</v>
      </c>
      <c r="G233" s="1" t="s">
        <v>31</v>
      </c>
      <c r="H233" s="1">
        <v>28.0</v>
      </c>
      <c r="I233" s="1" t="str">
        <f t="shared" si="1"/>
        <v>Adult</v>
      </c>
      <c r="J233" s="5">
        <v>42867.0</v>
      </c>
      <c r="K233" s="6">
        <v>52069.0</v>
      </c>
      <c r="L233" s="7" t="str">
        <f t="shared" si="4"/>
        <v>51-100</v>
      </c>
      <c r="M233" s="8">
        <v>0.0</v>
      </c>
      <c r="N233" s="1" t="s">
        <v>32</v>
      </c>
      <c r="O233" s="1" t="s">
        <v>33</v>
      </c>
      <c r="P233" s="3"/>
      <c r="Q233" s="1" t="str">
        <f t="shared" si="3"/>
        <v/>
      </c>
    </row>
    <row r="234" ht="15.75" customHeight="1">
      <c r="A234" s="1" t="s">
        <v>545</v>
      </c>
      <c r="B234" s="1" t="s">
        <v>546</v>
      </c>
      <c r="C234" s="1" t="s">
        <v>82</v>
      </c>
      <c r="D234" s="1" t="s">
        <v>62</v>
      </c>
      <c r="E234" s="1" t="s">
        <v>52</v>
      </c>
      <c r="F234" s="1" t="s">
        <v>22</v>
      </c>
      <c r="G234" s="1" t="s">
        <v>88</v>
      </c>
      <c r="H234" s="1">
        <v>33.0</v>
      </c>
      <c r="I234" s="1" t="str">
        <f t="shared" si="1"/>
        <v>Adult</v>
      </c>
      <c r="J234" s="5">
        <v>44181.0</v>
      </c>
      <c r="K234" s="6">
        <v>258426.0</v>
      </c>
      <c r="L234" s="7" t="str">
        <f t="shared" si="4"/>
        <v>above 250</v>
      </c>
      <c r="M234" s="8">
        <v>0.4</v>
      </c>
      <c r="N234" s="1" t="s">
        <v>96</v>
      </c>
      <c r="O234" s="1" t="s">
        <v>102</v>
      </c>
      <c r="P234" s="3"/>
      <c r="Q234" s="1" t="str">
        <f t="shared" si="3"/>
        <v/>
      </c>
    </row>
    <row r="235" ht="15.75" customHeight="1">
      <c r="A235" s="1" t="s">
        <v>547</v>
      </c>
      <c r="B235" s="1" t="s">
        <v>548</v>
      </c>
      <c r="C235" s="1" t="s">
        <v>55</v>
      </c>
      <c r="D235" s="1" t="s">
        <v>37</v>
      </c>
      <c r="E235" s="1" t="s">
        <v>38</v>
      </c>
      <c r="F235" s="1" t="s">
        <v>30</v>
      </c>
      <c r="G235" s="1" t="s">
        <v>23</v>
      </c>
      <c r="H235" s="1">
        <v>51.0</v>
      </c>
      <c r="I235" s="1" t="str">
        <f t="shared" si="1"/>
        <v>Middle Age</v>
      </c>
      <c r="J235" s="5">
        <v>34746.0</v>
      </c>
      <c r="K235" s="6">
        <v>125375.0</v>
      </c>
      <c r="L235" s="7" t="str">
        <f t="shared" si="4"/>
        <v>101-150</v>
      </c>
      <c r="M235" s="8">
        <v>0.09</v>
      </c>
      <c r="N235" s="1" t="s">
        <v>24</v>
      </c>
      <c r="O235" s="1" t="s">
        <v>40</v>
      </c>
      <c r="P235" s="3"/>
      <c r="Q235" s="1" t="str">
        <f t="shared" si="3"/>
        <v/>
      </c>
    </row>
    <row r="236" ht="15.75" customHeight="1">
      <c r="A236" s="1" t="s">
        <v>549</v>
      </c>
      <c r="B236" s="1" t="s">
        <v>550</v>
      </c>
      <c r="C236" s="1" t="s">
        <v>82</v>
      </c>
      <c r="D236" s="1" t="s">
        <v>62</v>
      </c>
      <c r="E236" s="1" t="s">
        <v>29</v>
      </c>
      <c r="F236" s="1" t="s">
        <v>30</v>
      </c>
      <c r="G236" s="1" t="s">
        <v>31</v>
      </c>
      <c r="H236" s="1">
        <v>25.0</v>
      </c>
      <c r="I236" s="1" t="str">
        <f t="shared" si="1"/>
        <v>Adult</v>
      </c>
      <c r="J236" s="5">
        <v>44235.0</v>
      </c>
      <c r="K236" s="6">
        <v>198243.0</v>
      </c>
      <c r="L236" s="7" t="str">
        <f t="shared" si="4"/>
        <v>151-200</v>
      </c>
      <c r="M236" s="8">
        <v>0.31</v>
      </c>
      <c r="N236" s="1" t="s">
        <v>24</v>
      </c>
      <c r="O236" s="1" t="s">
        <v>59</v>
      </c>
      <c r="P236" s="3"/>
      <c r="Q236" s="1" t="str">
        <f t="shared" si="3"/>
        <v/>
      </c>
    </row>
    <row r="237" ht="15.75" customHeight="1">
      <c r="A237" s="1" t="s">
        <v>551</v>
      </c>
      <c r="B237" s="1" t="s">
        <v>552</v>
      </c>
      <c r="C237" s="1" t="s">
        <v>226</v>
      </c>
      <c r="D237" s="1" t="s">
        <v>72</v>
      </c>
      <c r="E237" s="1" t="s">
        <v>21</v>
      </c>
      <c r="F237" s="1" t="s">
        <v>22</v>
      </c>
      <c r="G237" s="1" t="s">
        <v>88</v>
      </c>
      <c r="H237" s="1">
        <v>42.0</v>
      </c>
      <c r="I237" s="1" t="str">
        <f t="shared" si="1"/>
        <v>Adult</v>
      </c>
      <c r="J237" s="5">
        <v>43062.0</v>
      </c>
      <c r="K237" s="6">
        <v>96023.0</v>
      </c>
      <c r="L237" s="7" t="str">
        <f t="shared" si="4"/>
        <v>51-100</v>
      </c>
      <c r="M237" s="8">
        <v>0.0</v>
      </c>
      <c r="N237" s="1" t="s">
        <v>24</v>
      </c>
      <c r="O237" s="1" t="s">
        <v>59</v>
      </c>
      <c r="P237" s="3"/>
      <c r="Q237" s="1" t="str">
        <f t="shared" si="3"/>
        <v/>
      </c>
    </row>
    <row r="238" ht="15.75" customHeight="1">
      <c r="A238" s="1" t="s">
        <v>553</v>
      </c>
      <c r="B238" s="1" t="s">
        <v>554</v>
      </c>
      <c r="C238" s="1" t="s">
        <v>46</v>
      </c>
      <c r="D238" s="1" t="s">
        <v>83</v>
      </c>
      <c r="E238" s="1" t="s">
        <v>21</v>
      </c>
      <c r="F238" s="1" t="s">
        <v>22</v>
      </c>
      <c r="G238" s="1" t="s">
        <v>39</v>
      </c>
      <c r="H238" s="1">
        <v>34.0</v>
      </c>
      <c r="I238" s="1" t="str">
        <f t="shared" si="1"/>
        <v>Adult</v>
      </c>
      <c r="J238" s="5">
        <v>41085.0</v>
      </c>
      <c r="K238" s="6">
        <v>83066.0</v>
      </c>
      <c r="L238" s="7" t="str">
        <f t="shared" si="4"/>
        <v>51-100</v>
      </c>
      <c r="M238" s="8">
        <v>0.0</v>
      </c>
      <c r="N238" s="1" t="s">
        <v>24</v>
      </c>
      <c r="O238" s="1" t="s">
        <v>40</v>
      </c>
      <c r="P238" s="9">
        <v>41430.0</v>
      </c>
      <c r="Q238" s="1">
        <f t="shared" si="3"/>
        <v>0</v>
      </c>
    </row>
    <row r="239" ht="15.75" customHeight="1">
      <c r="A239" s="1" t="s">
        <v>555</v>
      </c>
      <c r="B239" s="1" t="s">
        <v>556</v>
      </c>
      <c r="C239" s="1" t="s">
        <v>127</v>
      </c>
      <c r="D239" s="1" t="s">
        <v>51</v>
      </c>
      <c r="E239" s="1" t="s">
        <v>21</v>
      </c>
      <c r="F239" s="1" t="s">
        <v>22</v>
      </c>
      <c r="G239" s="1" t="s">
        <v>88</v>
      </c>
      <c r="H239" s="1">
        <v>48.0</v>
      </c>
      <c r="I239" s="1" t="str">
        <f t="shared" si="1"/>
        <v>Middle Age</v>
      </c>
      <c r="J239" s="5">
        <v>41773.0</v>
      </c>
      <c r="K239" s="6">
        <v>61216.0</v>
      </c>
      <c r="L239" s="7" t="str">
        <f t="shared" si="4"/>
        <v>51-100</v>
      </c>
      <c r="M239" s="8">
        <v>0.0</v>
      </c>
      <c r="N239" s="1" t="s">
        <v>24</v>
      </c>
      <c r="O239" s="1" t="s">
        <v>25</v>
      </c>
      <c r="P239" s="3"/>
      <c r="Q239" s="1" t="str">
        <f t="shared" si="3"/>
        <v/>
      </c>
    </row>
    <row r="240" ht="15.75" customHeight="1">
      <c r="A240" s="1" t="s">
        <v>557</v>
      </c>
      <c r="B240" s="1" t="s">
        <v>558</v>
      </c>
      <c r="C240" s="1" t="s">
        <v>19</v>
      </c>
      <c r="D240" s="1" t="s">
        <v>62</v>
      </c>
      <c r="E240" s="1" t="s">
        <v>52</v>
      </c>
      <c r="F240" s="1" t="s">
        <v>30</v>
      </c>
      <c r="G240" s="1" t="s">
        <v>39</v>
      </c>
      <c r="H240" s="1">
        <v>33.0</v>
      </c>
      <c r="I240" s="1" t="str">
        <f t="shared" si="1"/>
        <v>Adult</v>
      </c>
      <c r="J240" s="5">
        <v>41315.0</v>
      </c>
      <c r="K240" s="6">
        <v>144231.0</v>
      </c>
      <c r="L240" s="7" t="str">
        <f t="shared" si="4"/>
        <v>101-150</v>
      </c>
      <c r="M240" s="8">
        <v>0.14</v>
      </c>
      <c r="N240" s="1" t="s">
        <v>24</v>
      </c>
      <c r="O240" s="1" t="s">
        <v>91</v>
      </c>
      <c r="P240" s="9">
        <v>44029.0</v>
      </c>
      <c r="Q240" s="1">
        <f t="shared" si="3"/>
        <v>7</v>
      </c>
    </row>
    <row r="241" ht="15.75" customHeight="1">
      <c r="A241" s="1" t="s">
        <v>559</v>
      </c>
      <c r="B241" s="1" t="s">
        <v>560</v>
      </c>
      <c r="C241" s="1" t="s">
        <v>167</v>
      </c>
      <c r="D241" s="1" t="s">
        <v>68</v>
      </c>
      <c r="E241" s="1" t="s">
        <v>21</v>
      </c>
      <c r="F241" s="1" t="s">
        <v>30</v>
      </c>
      <c r="G241" s="1" t="s">
        <v>31</v>
      </c>
      <c r="H241" s="1">
        <v>41.0</v>
      </c>
      <c r="I241" s="1" t="str">
        <f t="shared" si="1"/>
        <v>Adult</v>
      </c>
      <c r="J241" s="5">
        <v>39379.0</v>
      </c>
      <c r="K241" s="6">
        <v>51630.0</v>
      </c>
      <c r="L241" s="7" t="str">
        <f t="shared" si="4"/>
        <v>51-100</v>
      </c>
      <c r="M241" s="8">
        <v>0.0</v>
      </c>
      <c r="N241" s="1" t="s">
        <v>32</v>
      </c>
      <c r="O241" s="1" t="s">
        <v>117</v>
      </c>
      <c r="P241" s="3"/>
      <c r="Q241" s="1" t="str">
        <f t="shared" si="3"/>
        <v/>
      </c>
    </row>
    <row r="242" ht="15.75" customHeight="1">
      <c r="A242" s="1" t="s">
        <v>561</v>
      </c>
      <c r="B242" s="1" t="s">
        <v>562</v>
      </c>
      <c r="C242" s="1" t="s">
        <v>19</v>
      </c>
      <c r="D242" s="1" t="s">
        <v>51</v>
      </c>
      <c r="E242" s="1" t="s">
        <v>52</v>
      </c>
      <c r="F242" s="1" t="s">
        <v>30</v>
      </c>
      <c r="G242" s="1" t="s">
        <v>88</v>
      </c>
      <c r="H242" s="1">
        <v>55.0</v>
      </c>
      <c r="I242" s="1" t="str">
        <f t="shared" si="1"/>
        <v>Middle Age</v>
      </c>
      <c r="J242" s="5">
        <v>41594.0</v>
      </c>
      <c r="K242" s="6">
        <v>124129.0</v>
      </c>
      <c r="L242" s="7" t="str">
        <f t="shared" si="4"/>
        <v>101-150</v>
      </c>
      <c r="M242" s="8">
        <v>0.15</v>
      </c>
      <c r="N242" s="1" t="s">
        <v>96</v>
      </c>
      <c r="O242" s="1" t="s">
        <v>221</v>
      </c>
      <c r="P242" s="3"/>
      <c r="Q242" s="1" t="str">
        <f t="shared" si="3"/>
        <v/>
      </c>
    </row>
    <row r="243" ht="15.75" customHeight="1">
      <c r="A243" s="1" t="s">
        <v>563</v>
      </c>
      <c r="B243" s="1" t="s">
        <v>564</v>
      </c>
      <c r="C243" s="1" t="s">
        <v>226</v>
      </c>
      <c r="D243" s="1" t="s">
        <v>72</v>
      </c>
      <c r="E243" s="1" t="s">
        <v>29</v>
      </c>
      <c r="F243" s="1" t="s">
        <v>30</v>
      </c>
      <c r="G243" s="1" t="s">
        <v>88</v>
      </c>
      <c r="H243" s="1">
        <v>36.0</v>
      </c>
      <c r="I243" s="1" t="str">
        <f t="shared" si="1"/>
        <v>Adult</v>
      </c>
      <c r="J243" s="5">
        <v>39912.0</v>
      </c>
      <c r="K243" s="6">
        <v>60055.0</v>
      </c>
      <c r="L243" s="7" t="str">
        <f t="shared" si="4"/>
        <v>51-100</v>
      </c>
      <c r="M243" s="8">
        <v>0.0</v>
      </c>
      <c r="N243" s="1" t="s">
        <v>24</v>
      </c>
      <c r="O243" s="1" t="s">
        <v>25</v>
      </c>
      <c r="P243" s="3"/>
      <c r="Q243" s="1" t="str">
        <f t="shared" si="3"/>
        <v/>
      </c>
    </row>
    <row r="244" ht="15.75" customHeight="1">
      <c r="A244" s="1" t="s">
        <v>565</v>
      </c>
      <c r="B244" s="1" t="s">
        <v>566</v>
      </c>
      <c r="C244" s="1" t="s">
        <v>36</v>
      </c>
      <c r="D244" s="1" t="s">
        <v>72</v>
      </c>
      <c r="E244" s="1" t="s">
        <v>21</v>
      </c>
      <c r="F244" s="1" t="s">
        <v>30</v>
      </c>
      <c r="G244" s="1" t="s">
        <v>88</v>
      </c>
      <c r="H244" s="1">
        <v>31.0</v>
      </c>
      <c r="I244" s="1" t="str">
        <f t="shared" si="1"/>
        <v>Adult</v>
      </c>
      <c r="J244" s="5">
        <v>44069.0</v>
      </c>
      <c r="K244" s="6">
        <v>189290.0</v>
      </c>
      <c r="L244" s="7" t="str">
        <f t="shared" si="4"/>
        <v>151-200</v>
      </c>
      <c r="M244" s="8">
        <v>0.22</v>
      </c>
      <c r="N244" s="1" t="s">
        <v>96</v>
      </c>
      <c r="O244" s="1" t="s">
        <v>221</v>
      </c>
      <c r="P244" s="9">
        <v>44099.0</v>
      </c>
      <c r="Q244" s="1">
        <f t="shared" si="3"/>
        <v>0</v>
      </c>
    </row>
    <row r="245" ht="15.75" customHeight="1">
      <c r="A245" s="1" t="s">
        <v>567</v>
      </c>
      <c r="B245" s="1" t="s">
        <v>568</v>
      </c>
      <c r="C245" s="1" t="s">
        <v>82</v>
      </c>
      <c r="D245" s="1" t="s">
        <v>20</v>
      </c>
      <c r="E245" s="1" t="s">
        <v>52</v>
      </c>
      <c r="F245" s="1" t="s">
        <v>22</v>
      </c>
      <c r="G245" s="1" t="s">
        <v>31</v>
      </c>
      <c r="H245" s="1">
        <v>53.0</v>
      </c>
      <c r="I245" s="1" t="str">
        <f t="shared" si="1"/>
        <v>Middle Age</v>
      </c>
      <c r="J245" s="5">
        <v>39568.0</v>
      </c>
      <c r="K245" s="6">
        <v>182202.0</v>
      </c>
      <c r="L245" s="7" t="str">
        <f t="shared" si="4"/>
        <v>151-200</v>
      </c>
      <c r="M245" s="8">
        <v>0.3</v>
      </c>
      <c r="N245" s="1" t="s">
        <v>24</v>
      </c>
      <c r="O245" s="1" t="s">
        <v>63</v>
      </c>
      <c r="P245" s="3"/>
      <c r="Q245" s="1" t="str">
        <f t="shared" si="3"/>
        <v/>
      </c>
    </row>
    <row r="246" ht="15.75" customHeight="1">
      <c r="A246" s="1" t="s">
        <v>569</v>
      </c>
      <c r="B246" s="1" t="s">
        <v>570</v>
      </c>
      <c r="C246" s="1" t="s">
        <v>55</v>
      </c>
      <c r="D246" s="1" t="s">
        <v>51</v>
      </c>
      <c r="E246" s="1" t="s">
        <v>38</v>
      </c>
      <c r="F246" s="1" t="s">
        <v>30</v>
      </c>
      <c r="G246" s="1" t="s">
        <v>39</v>
      </c>
      <c r="H246" s="1">
        <v>43.0</v>
      </c>
      <c r="I246" s="1" t="str">
        <f t="shared" si="1"/>
        <v>Adult</v>
      </c>
      <c r="J246" s="5">
        <v>38748.0</v>
      </c>
      <c r="K246" s="6">
        <v>117518.0</v>
      </c>
      <c r="L246" s="7" t="str">
        <f t="shared" si="4"/>
        <v>101-150</v>
      </c>
      <c r="M246" s="8">
        <v>0.07</v>
      </c>
      <c r="N246" s="1" t="s">
        <v>24</v>
      </c>
      <c r="O246" s="1" t="s">
        <v>25</v>
      </c>
      <c r="P246" s="3"/>
      <c r="Q246" s="1" t="str">
        <f t="shared" si="3"/>
        <v/>
      </c>
    </row>
    <row r="247" ht="15.75" customHeight="1">
      <c r="A247" s="1" t="s">
        <v>571</v>
      </c>
      <c r="B247" s="1" t="s">
        <v>572</v>
      </c>
      <c r="C247" s="1" t="s">
        <v>19</v>
      </c>
      <c r="D247" s="1" t="s">
        <v>37</v>
      </c>
      <c r="E247" s="1" t="s">
        <v>29</v>
      </c>
      <c r="F247" s="1" t="s">
        <v>22</v>
      </c>
      <c r="G247" s="1" t="s">
        <v>88</v>
      </c>
      <c r="H247" s="1">
        <v>37.0</v>
      </c>
      <c r="I247" s="1" t="str">
        <f t="shared" si="1"/>
        <v>Adult</v>
      </c>
      <c r="J247" s="5">
        <v>41329.0</v>
      </c>
      <c r="K247" s="6">
        <v>157474.0</v>
      </c>
      <c r="L247" s="7" t="str">
        <f t="shared" si="4"/>
        <v>151-200</v>
      </c>
      <c r="M247" s="8">
        <v>0.11</v>
      </c>
      <c r="N247" s="1" t="s">
        <v>96</v>
      </c>
      <c r="O247" s="1" t="s">
        <v>102</v>
      </c>
      <c r="P247" s="3"/>
      <c r="Q247" s="1" t="str">
        <f t="shared" si="3"/>
        <v/>
      </c>
    </row>
    <row r="248" ht="15.75" customHeight="1">
      <c r="A248" s="1" t="s">
        <v>573</v>
      </c>
      <c r="B248" s="1" t="s">
        <v>574</v>
      </c>
      <c r="C248" s="1" t="s">
        <v>55</v>
      </c>
      <c r="D248" s="1" t="s">
        <v>83</v>
      </c>
      <c r="E248" s="1" t="s">
        <v>29</v>
      </c>
      <c r="F248" s="1" t="s">
        <v>30</v>
      </c>
      <c r="G248" s="1" t="s">
        <v>39</v>
      </c>
      <c r="H248" s="1">
        <v>38.0</v>
      </c>
      <c r="I248" s="1" t="str">
        <f t="shared" si="1"/>
        <v>Adult</v>
      </c>
      <c r="J248" s="5">
        <v>39544.0</v>
      </c>
      <c r="K248" s="6">
        <v>126856.0</v>
      </c>
      <c r="L248" s="7" t="str">
        <f t="shared" si="4"/>
        <v>101-150</v>
      </c>
      <c r="M248" s="8">
        <v>0.06</v>
      </c>
      <c r="N248" s="1" t="s">
        <v>24</v>
      </c>
      <c r="O248" s="1" t="s">
        <v>91</v>
      </c>
      <c r="P248" s="3"/>
      <c r="Q248" s="1" t="str">
        <f t="shared" si="3"/>
        <v/>
      </c>
    </row>
    <row r="249" ht="15.75" customHeight="1">
      <c r="A249" s="1" t="s">
        <v>575</v>
      </c>
      <c r="B249" s="1" t="s">
        <v>576</v>
      </c>
      <c r="C249" s="1" t="s">
        <v>19</v>
      </c>
      <c r="D249" s="1" t="s">
        <v>62</v>
      </c>
      <c r="E249" s="1" t="s">
        <v>29</v>
      </c>
      <c r="F249" s="1" t="s">
        <v>22</v>
      </c>
      <c r="G249" s="1" t="s">
        <v>31</v>
      </c>
      <c r="H249" s="1">
        <v>49.0</v>
      </c>
      <c r="I249" s="1" t="str">
        <f t="shared" si="1"/>
        <v>Middle Age</v>
      </c>
      <c r="J249" s="5">
        <v>36983.0</v>
      </c>
      <c r="K249" s="6">
        <v>129124.0</v>
      </c>
      <c r="L249" s="7" t="str">
        <f t="shared" si="4"/>
        <v>101-150</v>
      </c>
      <c r="M249" s="8">
        <v>0.12</v>
      </c>
      <c r="N249" s="1" t="s">
        <v>32</v>
      </c>
      <c r="O249" s="1" t="s">
        <v>77</v>
      </c>
      <c r="P249" s="3"/>
      <c r="Q249" s="1" t="str">
        <f t="shared" si="3"/>
        <v/>
      </c>
    </row>
    <row r="250" ht="15.75" customHeight="1">
      <c r="A250" s="1" t="s">
        <v>577</v>
      </c>
      <c r="B250" s="1" t="s">
        <v>578</v>
      </c>
      <c r="C250" s="1" t="s">
        <v>36</v>
      </c>
      <c r="D250" s="1" t="s">
        <v>51</v>
      </c>
      <c r="E250" s="1" t="s">
        <v>21</v>
      </c>
      <c r="F250" s="1" t="s">
        <v>22</v>
      </c>
      <c r="G250" s="1" t="s">
        <v>31</v>
      </c>
      <c r="H250" s="1">
        <v>45.0</v>
      </c>
      <c r="I250" s="1" t="str">
        <f t="shared" si="1"/>
        <v>Middle Age</v>
      </c>
      <c r="J250" s="5">
        <v>37316.0</v>
      </c>
      <c r="K250" s="6">
        <v>165181.0</v>
      </c>
      <c r="L250" s="7" t="str">
        <f t="shared" si="4"/>
        <v>151-200</v>
      </c>
      <c r="M250" s="8">
        <v>0.16</v>
      </c>
      <c r="N250" s="1" t="s">
        <v>24</v>
      </c>
      <c r="O250" s="1" t="s">
        <v>25</v>
      </c>
      <c r="P250" s="3"/>
      <c r="Q250" s="1" t="str">
        <f t="shared" si="3"/>
        <v/>
      </c>
    </row>
    <row r="251" ht="15.75" customHeight="1">
      <c r="A251" s="1" t="s">
        <v>579</v>
      </c>
      <c r="B251" s="1" t="s">
        <v>580</v>
      </c>
      <c r="C251" s="1" t="s">
        <v>82</v>
      </c>
      <c r="D251" s="1" t="s">
        <v>37</v>
      </c>
      <c r="E251" s="1" t="s">
        <v>52</v>
      </c>
      <c r="F251" s="1" t="s">
        <v>30</v>
      </c>
      <c r="G251" s="1" t="s">
        <v>88</v>
      </c>
      <c r="H251" s="1">
        <v>50.0</v>
      </c>
      <c r="I251" s="1" t="str">
        <f t="shared" si="1"/>
        <v>Middle Age</v>
      </c>
      <c r="J251" s="5">
        <v>38004.0</v>
      </c>
      <c r="K251" s="6">
        <v>247939.0</v>
      </c>
      <c r="L251" s="7" t="str">
        <f t="shared" si="4"/>
        <v>201-250</v>
      </c>
      <c r="M251" s="8">
        <v>0.35</v>
      </c>
      <c r="N251" s="1" t="s">
        <v>96</v>
      </c>
      <c r="O251" s="1" t="s">
        <v>102</v>
      </c>
      <c r="P251" s="3"/>
      <c r="Q251" s="1" t="str">
        <f t="shared" si="3"/>
        <v/>
      </c>
    </row>
    <row r="252" ht="15.75" customHeight="1">
      <c r="A252" s="1" t="s">
        <v>581</v>
      </c>
      <c r="B252" s="1" t="s">
        <v>582</v>
      </c>
      <c r="C252" s="1" t="s">
        <v>36</v>
      </c>
      <c r="D252" s="1" t="s">
        <v>72</v>
      </c>
      <c r="E252" s="1" t="s">
        <v>38</v>
      </c>
      <c r="F252" s="1" t="s">
        <v>30</v>
      </c>
      <c r="G252" s="1" t="s">
        <v>88</v>
      </c>
      <c r="H252" s="1">
        <v>64.0</v>
      </c>
      <c r="I252" s="1" t="str">
        <f t="shared" si="1"/>
        <v>Old</v>
      </c>
      <c r="J252" s="5">
        <v>42972.0</v>
      </c>
      <c r="K252" s="6">
        <v>169509.0</v>
      </c>
      <c r="L252" s="7" t="str">
        <f t="shared" si="4"/>
        <v>151-200</v>
      </c>
      <c r="M252" s="8">
        <v>0.18</v>
      </c>
      <c r="N252" s="1" t="s">
        <v>96</v>
      </c>
      <c r="O252" s="1" t="s">
        <v>97</v>
      </c>
      <c r="P252" s="3"/>
      <c r="Q252" s="1" t="str">
        <f t="shared" si="3"/>
        <v/>
      </c>
    </row>
    <row r="253" ht="15.75" customHeight="1">
      <c r="A253" s="1" t="s">
        <v>583</v>
      </c>
      <c r="B253" s="1" t="s">
        <v>584</v>
      </c>
      <c r="C253" s="1" t="s">
        <v>19</v>
      </c>
      <c r="D253" s="1" t="s">
        <v>62</v>
      </c>
      <c r="E253" s="1" t="s">
        <v>29</v>
      </c>
      <c r="F253" s="1" t="s">
        <v>22</v>
      </c>
      <c r="G253" s="1" t="s">
        <v>39</v>
      </c>
      <c r="H253" s="1">
        <v>55.0</v>
      </c>
      <c r="I253" s="1" t="str">
        <f t="shared" si="1"/>
        <v>Middle Age</v>
      </c>
      <c r="J253" s="5">
        <v>40552.0</v>
      </c>
      <c r="K253" s="6">
        <v>138521.0</v>
      </c>
      <c r="L253" s="7" t="str">
        <f t="shared" si="4"/>
        <v>101-150</v>
      </c>
      <c r="M253" s="8">
        <v>0.1</v>
      </c>
      <c r="N253" s="1" t="s">
        <v>24</v>
      </c>
      <c r="O253" s="1" t="s">
        <v>59</v>
      </c>
      <c r="P253" s="3"/>
      <c r="Q253" s="1" t="str">
        <f t="shared" si="3"/>
        <v/>
      </c>
    </row>
    <row r="254" ht="15.75" customHeight="1">
      <c r="A254" s="1" t="s">
        <v>585</v>
      </c>
      <c r="B254" s="1" t="s">
        <v>586</v>
      </c>
      <c r="C254" s="1" t="s">
        <v>116</v>
      </c>
      <c r="D254" s="1" t="s">
        <v>72</v>
      </c>
      <c r="E254" s="1" t="s">
        <v>38</v>
      </c>
      <c r="F254" s="1" t="s">
        <v>22</v>
      </c>
      <c r="G254" s="1" t="s">
        <v>88</v>
      </c>
      <c r="H254" s="1">
        <v>45.0</v>
      </c>
      <c r="I254" s="1" t="str">
        <f t="shared" si="1"/>
        <v>Middle Age</v>
      </c>
      <c r="J254" s="5">
        <v>41712.0</v>
      </c>
      <c r="K254" s="6">
        <v>113873.0</v>
      </c>
      <c r="L254" s="7" t="str">
        <f t="shared" si="4"/>
        <v>101-150</v>
      </c>
      <c r="M254" s="8">
        <v>0.11</v>
      </c>
      <c r="N254" s="1" t="s">
        <v>96</v>
      </c>
      <c r="O254" s="1" t="s">
        <v>102</v>
      </c>
      <c r="P254" s="3"/>
      <c r="Q254" s="1" t="str">
        <f t="shared" si="3"/>
        <v/>
      </c>
    </row>
    <row r="255" ht="15.75" customHeight="1">
      <c r="A255" s="1" t="s">
        <v>587</v>
      </c>
      <c r="B255" s="1" t="s">
        <v>588</v>
      </c>
      <c r="C255" s="1" t="s">
        <v>134</v>
      </c>
      <c r="D255" s="1" t="s">
        <v>20</v>
      </c>
      <c r="E255" s="1" t="s">
        <v>52</v>
      </c>
      <c r="F255" s="1" t="s">
        <v>22</v>
      </c>
      <c r="G255" s="1" t="s">
        <v>23</v>
      </c>
      <c r="H255" s="1">
        <v>39.0</v>
      </c>
      <c r="I255" s="1" t="str">
        <f t="shared" si="1"/>
        <v>Adult</v>
      </c>
      <c r="J255" s="5">
        <v>43229.0</v>
      </c>
      <c r="K255" s="6">
        <v>73317.0</v>
      </c>
      <c r="L255" s="7" t="str">
        <f t="shared" si="4"/>
        <v>51-100</v>
      </c>
      <c r="M255" s="8">
        <v>0.0</v>
      </c>
      <c r="N255" s="1" t="s">
        <v>24</v>
      </c>
      <c r="O255" s="1" t="s">
        <v>59</v>
      </c>
      <c r="P255" s="3"/>
      <c r="Q255" s="1" t="str">
        <f t="shared" si="3"/>
        <v/>
      </c>
    </row>
    <row r="256" ht="15.75" customHeight="1">
      <c r="A256" s="1" t="s">
        <v>589</v>
      </c>
      <c r="B256" s="1" t="s">
        <v>590</v>
      </c>
      <c r="C256" s="1" t="s">
        <v>469</v>
      </c>
      <c r="D256" s="1" t="s">
        <v>20</v>
      </c>
      <c r="E256" s="1" t="s">
        <v>38</v>
      </c>
      <c r="F256" s="1" t="s">
        <v>22</v>
      </c>
      <c r="G256" s="1" t="s">
        <v>31</v>
      </c>
      <c r="H256" s="1">
        <v>40.0</v>
      </c>
      <c r="I256" s="1" t="str">
        <f t="shared" si="1"/>
        <v>Adult</v>
      </c>
      <c r="J256" s="5">
        <v>41451.0</v>
      </c>
      <c r="K256" s="6">
        <v>69096.0</v>
      </c>
      <c r="L256" s="7" t="str">
        <f t="shared" si="4"/>
        <v>51-100</v>
      </c>
      <c r="M256" s="8">
        <v>0.0</v>
      </c>
      <c r="N256" s="1" t="s">
        <v>24</v>
      </c>
      <c r="O256" s="1" t="s">
        <v>25</v>
      </c>
      <c r="P256" s="3"/>
      <c r="Q256" s="1" t="str">
        <f t="shared" si="3"/>
        <v/>
      </c>
    </row>
    <row r="257" ht="15.75" customHeight="1">
      <c r="A257" s="1" t="s">
        <v>591</v>
      </c>
      <c r="B257" s="1" t="s">
        <v>592</v>
      </c>
      <c r="C257" s="1" t="s">
        <v>146</v>
      </c>
      <c r="D257" s="1" t="s">
        <v>68</v>
      </c>
      <c r="E257" s="1" t="s">
        <v>29</v>
      </c>
      <c r="F257" s="1" t="s">
        <v>30</v>
      </c>
      <c r="G257" s="1" t="s">
        <v>88</v>
      </c>
      <c r="H257" s="1">
        <v>48.0</v>
      </c>
      <c r="I257" s="1" t="str">
        <f t="shared" si="1"/>
        <v>Middle Age</v>
      </c>
      <c r="J257" s="5">
        <v>38454.0</v>
      </c>
      <c r="K257" s="6">
        <v>87158.0</v>
      </c>
      <c r="L257" s="7" t="str">
        <f t="shared" si="4"/>
        <v>51-100</v>
      </c>
      <c r="M257" s="8">
        <v>0.0</v>
      </c>
      <c r="N257" s="1" t="s">
        <v>96</v>
      </c>
      <c r="O257" s="1" t="s">
        <v>97</v>
      </c>
      <c r="P257" s="3"/>
      <c r="Q257" s="1" t="str">
        <f t="shared" si="3"/>
        <v/>
      </c>
    </row>
    <row r="258" ht="15.75" customHeight="1">
      <c r="A258" s="1" t="s">
        <v>593</v>
      </c>
      <c r="B258" s="1" t="s">
        <v>594</v>
      </c>
      <c r="C258" s="1" t="s">
        <v>226</v>
      </c>
      <c r="D258" s="1" t="s">
        <v>72</v>
      </c>
      <c r="E258" s="1" t="s">
        <v>52</v>
      </c>
      <c r="F258" s="1" t="s">
        <v>30</v>
      </c>
      <c r="G258" s="1" t="s">
        <v>88</v>
      </c>
      <c r="H258" s="1">
        <v>64.0</v>
      </c>
      <c r="I258" s="1" t="str">
        <f t="shared" si="1"/>
        <v>Old</v>
      </c>
      <c r="J258" s="5">
        <v>33875.0</v>
      </c>
      <c r="K258" s="6">
        <v>70778.0</v>
      </c>
      <c r="L258" s="7" t="str">
        <f t="shared" si="4"/>
        <v>51-100</v>
      </c>
      <c r="M258" s="8">
        <v>0.0</v>
      </c>
      <c r="N258" s="1" t="s">
        <v>24</v>
      </c>
      <c r="O258" s="1" t="s">
        <v>63</v>
      </c>
      <c r="P258" s="3"/>
      <c r="Q258" s="1" t="str">
        <f t="shared" si="3"/>
        <v/>
      </c>
    </row>
    <row r="259" ht="15.75" customHeight="1">
      <c r="A259" s="1" t="s">
        <v>595</v>
      </c>
      <c r="B259" s="1" t="s">
        <v>596</v>
      </c>
      <c r="C259" s="1" t="s">
        <v>36</v>
      </c>
      <c r="D259" s="1" t="s">
        <v>68</v>
      </c>
      <c r="E259" s="1" t="s">
        <v>38</v>
      </c>
      <c r="F259" s="1" t="s">
        <v>22</v>
      </c>
      <c r="G259" s="1" t="s">
        <v>88</v>
      </c>
      <c r="H259" s="1">
        <v>65.0</v>
      </c>
      <c r="I259" s="1" t="str">
        <f t="shared" si="1"/>
        <v>Old</v>
      </c>
      <c r="J259" s="5">
        <v>38130.0</v>
      </c>
      <c r="K259" s="6">
        <v>153938.0</v>
      </c>
      <c r="L259" s="7" t="str">
        <f t="shared" si="4"/>
        <v>151-200</v>
      </c>
      <c r="M259" s="8">
        <v>0.2</v>
      </c>
      <c r="N259" s="1" t="s">
        <v>24</v>
      </c>
      <c r="O259" s="1" t="s">
        <v>47</v>
      </c>
      <c r="P259" s="3"/>
      <c r="Q259" s="1" t="str">
        <f t="shared" si="3"/>
        <v/>
      </c>
    </row>
    <row r="260" ht="15.75" customHeight="1">
      <c r="A260" s="1" t="s">
        <v>597</v>
      </c>
      <c r="B260" s="1" t="s">
        <v>598</v>
      </c>
      <c r="C260" s="1" t="s">
        <v>333</v>
      </c>
      <c r="D260" s="1" t="s">
        <v>20</v>
      </c>
      <c r="E260" s="1" t="s">
        <v>21</v>
      </c>
      <c r="F260" s="1" t="s">
        <v>30</v>
      </c>
      <c r="G260" s="1" t="s">
        <v>31</v>
      </c>
      <c r="H260" s="1">
        <v>43.0</v>
      </c>
      <c r="I260" s="1" t="str">
        <f t="shared" si="1"/>
        <v>Adult</v>
      </c>
      <c r="J260" s="5">
        <v>43224.0</v>
      </c>
      <c r="K260" s="6">
        <v>59888.0</v>
      </c>
      <c r="L260" s="7" t="str">
        <f t="shared" si="4"/>
        <v>51-100</v>
      </c>
      <c r="M260" s="8">
        <v>0.0</v>
      </c>
      <c r="N260" s="1" t="s">
        <v>32</v>
      </c>
      <c r="O260" s="1" t="s">
        <v>117</v>
      </c>
      <c r="P260" s="3"/>
      <c r="Q260" s="1" t="str">
        <f t="shared" si="3"/>
        <v/>
      </c>
    </row>
    <row r="261" ht="15.75" customHeight="1">
      <c r="A261" s="1" t="s">
        <v>599</v>
      </c>
      <c r="B261" s="1" t="s">
        <v>600</v>
      </c>
      <c r="C261" s="1" t="s">
        <v>226</v>
      </c>
      <c r="D261" s="1" t="s">
        <v>72</v>
      </c>
      <c r="E261" s="1" t="s">
        <v>52</v>
      </c>
      <c r="F261" s="1" t="s">
        <v>30</v>
      </c>
      <c r="G261" s="1" t="s">
        <v>39</v>
      </c>
      <c r="H261" s="1">
        <v>50.0</v>
      </c>
      <c r="I261" s="1" t="str">
        <f t="shared" si="1"/>
        <v>Middle Age</v>
      </c>
      <c r="J261" s="5">
        <v>43447.0</v>
      </c>
      <c r="K261" s="6">
        <v>63098.0</v>
      </c>
      <c r="L261" s="7" t="str">
        <f t="shared" si="4"/>
        <v>51-100</v>
      </c>
      <c r="M261" s="8">
        <v>0.0</v>
      </c>
      <c r="N261" s="1" t="s">
        <v>24</v>
      </c>
      <c r="O261" s="1" t="s">
        <v>91</v>
      </c>
      <c r="P261" s="3"/>
      <c r="Q261" s="1" t="str">
        <f t="shared" si="3"/>
        <v/>
      </c>
    </row>
    <row r="262" ht="15.75" customHeight="1">
      <c r="A262" s="1" t="s">
        <v>601</v>
      </c>
      <c r="B262" s="1" t="s">
        <v>602</v>
      </c>
      <c r="C262" s="1" t="s">
        <v>82</v>
      </c>
      <c r="D262" s="1" t="s">
        <v>37</v>
      </c>
      <c r="E262" s="1" t="s">
        <v>52</v>
      </c>
      <c r="F262" s="1" t="s">
        <v>22</v>
      </c>
      <c r="G262" s="1" t="s">
        <v>88</v>
      </c>
      <c r="H262" s="1">
        <v>27.0</v>
      </c>
      <c r="I262" s="1" t="str">
        <f t="shared" si="1"/>
        <v>Adult</v>
      </c>
      <c r="J262" s="5">
        <v>44545.0</v>
      </c>
      <c r="K262" s="6">
        <v>255369.0</v>
      </c>
      <c r="L262" s="7" t="str">
        <f t="shared" si="4"/>
        <v>above 250</v>
      </c>
      <c r="M262" s="8">
        <v>0.33</v>
      </c>
      <c r="N262" s="1" t="s">
        <v>96</v>
      </c>
      <c r="O262" s="1" t="s">
        <v>221</v>
      </c>
      <c r="P262" s="3"/>
      <c r="Q262" s="1" t="str">
        <f t="shared" si="3"/>
        <v/>
      </c>
    </row>
    <row r="263" ht="15.75" customHeight="1">
      <c r="A263" s="1" t="s">
        <v>603</v>
      </c>
      <c r="B263" s="1" t="s">
        <v>604</v>
      </c>
      <c r="C263" s="1" t="s">
        <v>19</v>
      </c>
      <c r="D263" s="1" t="s">
        <v>68</v>
      </c>
      <c r="E263" s="1" t="s">
        <v>29</v>
      </c>
      <c r="F263" s="1" t="s">
        <v>22</v>
      </c>
      <c r="G263" s="1" t="s">
        <v>23</v>
      </c>
      <c r="H263" s="1">
        <v>55.0</v>
      </c>
      <c r="I263" s="1" t="str">
        <f t="shared" si="1"/>
        <v>Middle Age</v>
      </c>
      <c r="J263" s="5">
        <v>38301.0</v>
      </c>
      <c r="K263" s="6">
        <v>142318.0</v>
      </c>
      <c r="L263" s="7" t="str">
        <f t="shared" si="4"/>
        <v>101-150</v>
      </c>
      <c r="M263" s="8">
        <v>0.14</v>
      </c>
      <c r="N263" s="1" t="s">
        <v>24</v>
      </c>
      <c r="O263" s="1" t="s">
        <v>40</v>
      </c>
      <c r="P263" s="3"/>
      <c r="Q263" s="1" t="str">
        <f t="shared" si="3"/>
        <v/>
      </c>
    </row>
    <row r="264" ht="15.75" customHeight="1">
      <c r="A264" s="1" t="s">
        <v>605</v>
      </c>
      <c r="B264" s="1" t="s">
        <v>606</v>
      </c>
      <c r="C264" s="1" t="s">
        <v>187</v>
      </c>
      <c r="D264" s="1" t="s">
        <v>68</v>
      </c>
      <c r="E264" s="1" t="s">
        <v>29</v>
      </c>
      <c r="F264" s="1" t="s">
        <v>30</v>
      </c>
      <c r="G264" s="1" t="s">
        <v>23</v>
      </c>
      <c r="H264" s="1">
        <v>41.0</v>
      </c>
      <c r="I264" s="1" t="str">
        <f t="shared" si="1"/>
        <v>Adult</v>
      </c>
      <c r="J264" s="5">
        <v>38219.0</v>
      </c>
      <c r="K264" s="6">
        <v>49186.0</v>
      </c>
      <c r="L264" s="7" t="str">
        <f t="shared" si="4"/>
        <v>0-50</v>
      </c>
      <c r="M264" s="8">
        <v>0.0</v>
      </c>
      <c r="N264" s="1" t="s">
        <v>24</v>
      </c>
      <c r="O264" s="1" t="s">
        <v>63</v>
      </c>
      <c r="P264" s="9">
        <v>39616.0</v>
      </c>
      <c r="Q264" s="1">
        <f t="shared" si="3"/>
        <v>3</v>
      </c>
    </row>
    <row r="265" ht="15.75" customHeight="1">
      <c r="A265" s="1" t="s">
        <v>607</v>
      </c>
      <c r="B265" s="1" t="s">
        <v>608</v>
      </c>
      <c r="C265" s="1" t="s">
        <v>82</v>
      </c>
      <c r="D265" s="1" t="s">
        <v>68</v>
      </c>
      <c r="E265" s="1" t="s">
        <v>21</v>
      </c>
      <c r="F265" s="1" t="s">
        <v>22</v>
      </c>
      <c r="G265" s="1" t="s">
        <v>23</v>
      </c>
      <c r="H265" s="1">
        <v>34.0</v>
      </c>
      <c r="I265" s="1" t="str">
        <f t="shared" si="1"/>
        <v>Adult</v>
      </c>
      <c r="J265" s="5">
        <v>43673.0</v>
      </c>
      <c r="K265" s="6">
        <v>220937.0</v>
      </c>
      <c r="L265" s="7" t="str">
        <f t="shared" si="4"/>
        <v>201-250</v>
      </c>
      <c r="M265" s="8">
        <v>0.38</v>
      </c>
      <c r="N265" s="1" t="s">
        <v>24</v>
      </c>
      <c r="O265" s="1" t="s">
        <v>63</v>
      </c>
      <c r="P265" s="3"/>
      <c r="Q265" s="1" t="str">
        <f t="shared" si="3"/>
        <v/>
      </c>
    </row>
    <row r="266" ht="15.75" customHeight="1">
      <c r="A266" s="1" t="s">
        <v>609</v>
      </c>
      <c r="B266" s="1" t="s">
        <v>610</v>
      </c>
      <c r="C266" s="1" t="s">
        <v>36</v>
      </c>
      <c r="D266" s="1" t="s">
        <v>20</v>
      </c>
      <c r="E266" s="1" t="s">
        <v>38</v>
      </c>
      <c r="F266" s="1" t="s">
        <v>22</v>
      </c>
      <c r="G266" s="1" t="s">
        <v>31</v>
      </c>
      <c r="H266" s="1">
        <v>47.0</v>
      </c>
      <c r="I266" s="1" t="str">
        <f t="shared" si="1"/>
        <v>Middle Age</v>
      </c>
      <c r="J266" s="5">
        <v>41208.0</v>
      </c>
      <c r="K266" s="6">
        <v>183156.0</v>
      </c>
      <c r="L266" s="7" t="str">
        <f t="shared" si="4"/>
        <v>151-200</v>
      </c>
      <c r="M266" s="8">
        <v>0.3</v>
      </c>
      <c r="N266" s="1" t="s">
        <v>24</v>
      </c>
      <c r="O266" s="1" t="s">
        <v>25</v>
      </c>
      <c r="P266" s="3"/>
      <c r="Q266" s="1" t="str">
        <f t="shared" si="3"/>
        <v/>
      </c>
    </row>
    <row r="267" ht="15.75" customHeight="1">
      <c r="A267" s="1" t="s">
        <v>611</v>
      </c>
      <c r="B267" s="1" t="s">
        <v>612</v>
      </c>
      <c r="C267" s="1" t="s">
        <v>82</v>
      </c>
      <c r="D267" s="1" t="s">
        <v>20</v>
      </c>
      <c r="E267" s="1" t="s">
        <v>38</v>
      </c>
      <c r="F267" s="1" t="s">
        <v>22</v>
      </c>
      <c r="G267" s="1" t="s">
        <v>88</v>
      </c>
      <c r="H267" s="1">
        <v>32.0</v>
      </c>
      <c r="I267" s="1" t="str">
        <f t="shared" si="1"/>
        <v>Adult</v>
      </c>
      <c r="J267" s="5">
        <v>44034.0</v>
      </c>
      <c r="K267" s="6">
        <v>192749.0</v>
      </c>
      <c r="L267" s="7" t="str">
        <f t="shared" si="4"/>
        <v>151-200</v>
      </c>
      <c r="M267" s="8">
        <v>0.31</v>
      </c>
      <c r="N267" s="1" t="s">
        <v>24</v>
      </c>
      <c r="O267" s="1" t="s">
        <v>40</v>
      </c>
      <c r="P267" s="3"/>
      <c r="Q267" s="1" t="str">
        <f t="shared" si="3"/>
        <v/>
      </c>
    </row>
    <row r="268" ht="15.75" customHeight="1">
      <c r="A268" s="1" t="s">
        <v>613</v>
      </c>
      <c r="B268" s="1" t="s">
        <v>614</v>
      </c>
      <c r="C268" s="1" t="s">
        <v>19</v>
      </c>
      <c r="D268" s="1" t="s">
        <v>20</v>
      </c>
      <c r="E268" s="1" t="s">
        <v>29</v>
      </c>
      <c r="F268" s="1" t="s">
        <v>22</v>
      </c>
      <c r="G268" s="1" t="s">
        <v>31</v>
      </c>
      <c r="H268" s="1">
        <v>39.0</v>
      </c>
      <c r="I268" s="1" t="str">
        <f t="shared" si="1"/>
        <v>Adult</v>
      </c>
      <c r="J268" s="5">
        <v>42819.0</v>
      </c>
      <c r="K268" s="6">
        <v>135325.0</v>
      </c>
      <c r="L268" s="7" t="str">
        <f t="shared" si="4"/>
        <v>101-150</v>
      </c>
      <c r="M268" s="8">
        <v>0.14</v>
      </c>
      <c r="N268" s="1" t="s">
        <v>24</v>
      </c>
      <c r="O268" s="1" t="s">
        <v>47</v>
      </c>
      <c r="P268" s="3"/>
      <c r="Q268" s="1" t="str">
        <f t="shared" si="3"/>
        <v/>
      </c>
    </row>
    <row r="269" ht="15.75" customHeight="1">
      <c r="A269" s="1" t="s">
        <v>615</v>
      </c>
      <c r="B269" s="1" t="s">
        <v>616</v>
      </c>
      <c r="C269" s="1" t="s">
        <v>46</v>
      </c>
      <c r="D269" s="1" t="s">
        <v>51</v>
      </c>
      <c r="E269" s="1" t="s">
        <v>38</v>
      </c>
      <c r="F269" s="1" t="s">
        <v>22</v>
      </c>
      <c r="G269" s="1" t="s">
        <v>39</v>
      </c>
      <c r="H269" s="1">
        <v>26.0</v>
      </c>
      <c r="I269" s="1" t="str">
        <f t="shared" si="1"/>
        <v>Adult</v>
      </c>
      <c r="J269" s="5">
        <v>43752.0</v>
      </c>
      <c r="K269" s="6">
        <v>79356.0</v>
      </c>
      <c r="L269" s="7" t="str">
        <f t="shared" si="4"/>
        <v>51-100</v>
      </c>
      <c r="M269" s="8">
        <v>0.0</v>
      </c>
      <c r="N269" s="1" t="s">
        <v>24</v>
      </c>
      <c r="O269" s="1" t="s">
        <v>47</v>
      </c>
      <c r="P269" s="3"/>
      <c r="Q269" s="1" t="str">
        <f t="shared" si="3"/>
        <v/>
      </c>
    </row>
    <row r="270" ht="15.75" customHeight="1">
      <c r="A270" s="1" t="s">
        <v>617</v>
      </c>
      <c r="B270" s="1" t="s">
        <v>618</v>
      </c>
      <c r="C270" s="1" t="s">
        <v>280</v>
      </c>
      <c r="D270" s="1" t="s">
        <v>72</v>
      </c>
      <c r="E270" s="1" t="s">
        <v>29</v>
      </c>
      <c r="F270" s="1" t="s">
        <v>30</v>
      </c>
      <c r="G270" s="1" t="s">
        <v>23</v>
      </c>
      <c r="H270" s="1">
        <v>40.0</v>
      </c>
      <c r="I270" s="1" t="str">
        <f t="shared" si="1"/>
        <v>Adult</v>
      </c>
      <c r="J270" s="5">
        <v>38540.0</v>
      </c>
      <c r="K270" s="6">
        <v>74412.0</v>
      </c>
      <c r="L270" s="7" t="str">
        <f t="shared" si="4"/>
        <v>51-100</v>
      </c>
      <c r="M270" s="8">
        <v>0.0</v>
      </c>
      <c r="N270" s="1" t="s">
        <v>24</v>
      </c>
      <c r="O270" s="1" t="s">
        <v>25</v>
      </c>
      <c r="P270" s="3"/>
      <c r="Q270" s="1" t="str">
        <f t="shared" si="3"/>
        <v/>
      </c>
    </row>
    <row r="271" ht="15.75" customHeight="1">
      <c r="A271" s="1" t="s">
        <v>619</v>
      </c>
      <c r="B271" s="1" t="s">
        <v>620</v>
      </c>
      <c r="C271" s="1" t="s">
        <v>43</v>
      </c>
      <c r="D271" s="1" t="s">
        <v>20</v>
      </c>
      <c r="E271" s="1" t="s">
        <v>29</v>
      </c>
      <c r="F271" s="1" t="s">
        <v>22</v>
      </c>
      <c r="G271" s="1" t="s">
        <v>88</v>
      </c>
      <c r="H271" s="1">
        <v>32.0</v>
      </c>
      <c r="I271" s="1" t="str">
        <f t="shared" si="1"/>
        <v>Adult</v>
      </c>
      <c r="J271" s="5">
        <v>43010.0</v>
      </c>
      <c r="K271" s="6">
        <v>61886.0</v>
      </c>
      <c r="L271" s="7" t="str">
        <f t="shared" si="4"/>
        <v>51-100</v>
      </c>
      <c r="M271" s="8">
        <v>0.09</v>
      </c>
      <c r="N271" s="1" t="s">
        <v>96</v>
      </c>
      <c r="O271" s="1" t="s">
        <v>102</v>
      </c>
      <c r="P271" s="3"/>
      <c r="Q271" s="1" t="str">
        <f t="shared" si="3"/>
        <v/>
      </c>
    </row>
    <row r="272" ht="15.75" customHeight="1">
      <c r="A272" s="1" t="s">
        <v>621</v>
      </c>
      <c r="B272" s="1" t="s">
        <v>622</v>
      </c>
      <c r="C272" s="1" t="s">
        <v>36</v>
      </c>
      <c r="D272" s="1" t="s">
        <v>62</v>
      </c>
      <c r="E272" s="1" t="s">
        <v>21</v>
      </c>
      <c r="F272" s="1" t="s">
        <v>22</v>
      </c>
      <c r="G272" s="1" t="s">
        <v>31</v>
      </c>
      <c r="H272" s="1">
        <v>58.0</v>
      </c>
      <c r="I272" s="1" t="str">
        <f t="shared" si="1"/>
        <v>Middle Age</v>
      </c>
      <c r="J272" s="5">
        <v>37755.0</v>
      </c>
      <c r="K272" s="6">
        <v>173071.0</v>
      </c>
      <c r="L272" s="7" t="str">
        <f t="shared" si="4"/>
        <v>151-200</v>
      </c>
      <c r="M272" s="8">
        <v>0.29</v>
      </c>
      <c r="N272" s="1" t="s">
        <v>24</v>
      </c>
      <c r="O272" s="1" t="s">
        <v>91</v>
      </c>
      <c r="P272" s="3"/>
      <c r="Q272" s="1" t="str">
        <f t="shared" si="3"/>
        <v/>
      </c>
    </row>
    <row r="273" ht="15.75" customHeight="1">
      <c r="A273" s="1" t="s">
        <v>623</v>
      </c>
      <c r="B273" s="1" t="s">
        <v>624</v>
      </c>
      <c r="C273" s="1" t="s">
        <v>178</v>
      </c>
      <c r="D273" s="1" t="s">
        <v>72</v>
      </c>
      <c r="E273" s="1" t="s">
        <v>21</v>
      </c>
      <c r="F273" s="1" t="s">
        <v>22</v>
      </c>
      <c r="G273" s="1" t="s">
        <v>39</v>
      </c>
      <c r="H273" s="1">
        <v>58.0</v>
      </c>
      <c r="I273" s="1" t="str">
        <f t="shared" si="1"/>
        <v>Middle Age</v>
      </c>
      <c r="J273" s="5">
        <v>34999.0</v>
      </c>
      <c r="K273" s="6">
        <v>70189.0</v>
      </c>
      <c r="L273" s="7" t="str">
        <f t="shared" si="4"/>
        <v>51-100</v>
      </c>
      <c r="M273" s="8">
        <v>0.0</v>
      </c>
      <c r="N273" s="1" t="s">
        <v>24</v>
      </c>
      <c r="O273" s="1" t="s">
        <v>91</v>
      </c>
      <c r="P273" s="3"/>
      <c r="Q273" s="1" t="str">
        <f t="shared" si="3"/>
        <v/>
      </c>
    </row>
    <row r="274" ht="15.75" customHeight="1">
      <c r="A274" s="1" t="s">
        <v>625</v>
      </c>
      <c r="B274" s="1" t="s">
        <v>626</v>
      </c>
      <c r="C274" s="1" t="s">
        <v>82</v>
      </c>
      <c r="D274" s="1" t="s">
        <v>51</v>
      </c>
      <c r="E274" s="1" t="s">
        <v>21</v>
      </c>
      <c r="F274" s="1" t="s">
        <v>22</v>
      </c>
      <c r="G274" s="1" t="s">
        <v>88</v>
      </c>
      <c r="H274" s="1">
        <v>42.0</v>
      </c>
      <c r="I274" s="1" t="str">
        <f t="shared" si="1"/>
        <v>Adult</v>
      </c>
      <c r="J274" s="5">
        <v>41528.0</v>
      </c>
      <c r="K274" s="6">
        <v>181452.0</v>
      </c>
      <c r="L274" s="7" t="str">
        <f t="shared" si="4"/>
        <v>151-200</v>
      </c>
      <c r="M274" s="8">
        <v>0.3</v>
      </c>
      <c r="N274" s="1" t="s">
        <v>24</v>
      </c>
      <c r="O274" s="1" t="s">
        <v>91</v>
      </c>
      <c r="P274" s="3"/>
      <c r="Q274" s="1" t="str">
        <f t="shared" si="3"/>
        <v/>
      </c>
    </row>
    <row r="275" ht="15.75" customHeight="1">
      <c r="A275" s="1" t="s">
        <v>627</v>
      </c>
      <c r="B275" s="1" t="s">
        <v>628</v>
      </c>
      <c r="C275" s="1" t="s">
        <v>167</v>
      </c>
      <c r="D275" s="1" t="s">
        <v>68</v>
      </c>
      <c r="E275" s="1" t="s">
        <v>38</v>
      </c>
      <c r="F275" s="1" t="s">
        <v>30</v>
      </c>
      <c r="G275" s="1" t="s">
        <v>39</v>
      </c>
      <c r="H275" s="1">
        <v>26.0</v>
      </c>
      <c r="I275" s="1" t="str">
        <f t="shared" si="1"/>
        <v>Adult</v>
      </c>
      <c r="J275" s="5">
        <v>44267.0</v>
      </c>
      <c r="K275" s="6">
        <v>70369.0</v>
      </c>
      <c r="L275" s="7" t="str">
        <f t="shared" si="4"/>
        <v>51-100</v>
      </c>
      <c r="M275" s="8">
        <v>0.0</v>
      </c>
      <c r="N275" s="1" t="s">
        <v>24</v>
      </c>
      <c r="O275" s="1" t="s">
        <v>25</v>
      </c>
      <c r="P275" s="3"/>
      <c r="Q275" s="1" t="str">
        <f t="shared" si="3"/>
        <v/>
      </c>
    </row>
    <row r="276" ht="15.75" customHeight="1">
      <c r="A276" s="1" t="s">
        <v>629</v>
      </c>
      <c r="B276" s="1" t="s">
        <v>630</v>
      </c>
      <c r="C276" s="1" t="s">
        <v>46</v>
      </c>
      <c r="D276" s="1" t="s">
        <v>62</v>
      </c>
      <c r="E276" s="1" t="s">
        <v>29</v>
      </c>
      <c r="F276" s="1" t="s">
        <v>30</v>
      </c>
      <c r="G276" s="1" t="s">
        <v>88</v>
      </c>
      <c r="H276" s="1">
        <v>38.0</v>
      </c>
      <c r="I276" s="1" t="str">
        <f t="shared" si="1"/>
        <v>Adult</v>
      </c>
      <c r="J276" s="5">
        <v>39634.0</v>
      </c>
      <c r="K276" s="6">
        <v>78056.0</v>
      </c>
      <c r="L276" s="7" t="str">
        <f t="shared" si="4"/>
        <v>51-100</v>
      </c>
      <c r="M276" s="8">
        <v>0.0</v>
      </c>
      <c r="N276" s="1" t="s">
        <v>96</v>
      </c>
      <c r="O276" s="1" t="s">
        <v>221</v>
      </c>
      <c r="P276" s="3"/>
      <c r="Q276" s="1" t="str">
        <f t="shared" si="3"/>
        <v/>
      </c>
    </row>
    <row r="277" ht="15.75" customHeight="1">
      <c r="A277" s="1" t="s">
        <v>631</v>
      </c>
      <c r="B277" s="1" t="s">
        <v>632</v>
      </c>
      <c r="C277" s="1" t="s">
        <v>36</v>
      </c>
      <c r="D277" s="1" t="s">
        <v>37</v>
      </c>
      <c r="E277" s="1" t="s">
        <v>21</v>
      </c>
      <c r="F277" s="1" t="s">
        <v>30</v>
      </c>
      <c r="G277" s="1" t="s">
        <v>31</v>
      </c>
      <c r="H277" s="1">
        <v>64.0</v>
      </c>
      <c r="I277" s="1" t="str">
        <f t="shared" si="1"/>
        <v>Old</v>
      </c>
      <c r="J277" s="5">
        <v>35187.0</v>
      </c>
      <c r="K277" s="6">
        <v>189933.0</v>
      </c>
      <c r="L277" s="7" t="str">
        <f t="shared" si="4"/>
        <v>151-200</v>
      </c>
      <c r="M277" s="8">
        <v>0.23</v>
      </c>
      <c r="N277" s="1" t="s">
        <v>24</v>
      </c>
      <c r="O277" s="1" t="s">
        <v>59</v>
      </c>
      <c r="P277" s="3"/>
      <c r="Q277" s="1" t="str">
        <f t="shared" si="3"/>
        <v/>
      </c>
    </row>
    <row r="278" ht="15.75" customHeight="1">
      <c r="A278" s="1" t="s">
        <v>633</v>
      </c>
      <c r="B278" s="1" t="s">
        <v>634</v>
      </c>
      <c r="C278" s="1" t="s">
        <v>181</v>
      </c>
      <c r="D278" s="1" t="s">
        <v>72</v>
      </c>
      <c r="E278" s="1" t="s">
        <v>38</v>
      </c>
      <c r="F278" s="1" t="s">
        <v>30</v>
      </c>
      <c r="G278" s="1" t="s">
        <v>39</v>
      </c>
      <c r="H278" s="1">
        <v>38.0</v>
      </c>
      <c r="I278" s="1" t="str">
        <f t="shared" si="1"/>
        <v>Adult</v>
      </c>
      <c r="J278" s="5">
        <v>40360.0</v>
      </c>
      <c r="K278" s="6">
        <v>78237.0</v>
      </c>
      <c r="L278" s="7" t="str">
        <f t="shared" si="4"/>
        <v>51-100</v>
      </c>
      <c r="M278" s="8">
        <v>0.0</v>
      </c>
      <c r="N278" s="1" t="s">
        <v>24</v>
      </c>
      <c r="O278" s="1" t="s">
        <v>47</v>
      </c>
      <c r="P278" s="3"/>
      <c r="Q278" s="1" t="str">
        <f t="shared" si="3"/>
        <v/>
      </c>
    </row>
    <row r="279" ht="15.75" customHeight="1">
      <c r="A279" s="1" t="s">
        <v>635</v>
      </c>
      <c r="B279" s="1" t="s">
        <v>636</v>
      </c>
      <c r="C279" s="1" t="s">
        <v>58</v>
      </c>
      <c r="D279" s="1" t="s">
        <v>62</v>
      </c>
      <c r="E279" s="1" t="s">
        <v>21</v>
      </c>
      <c r="F279" s="1" t="s">
        <v>22</v>
      </c>
      <c r="G279" s="1" t="s">
        <v>88</v>
      </c>
      <c r="H279" s="1">
        <v>55.0</v>
      </c>
      <c r="I279" s="1" t="str">
        <f t="shared" si="1"/>
        <v>Middle Age</v>
      </c>
      <c r="J279" s="5">
        <v>35242.0</v>
      </c>
      <c r="K279" s="6">
        <v>48687.0</v>
      </c>
      <c r="L279" s="7" t="str">
        <f t="shared" si="4"/>
        <v>0-50</v>
      </c>
      <c r="M279" s="8">
        <v>0.0</v>
      </c>
      <c r="N279" s="1" t="s">
        <v>96</v>
      </c>
      <c r="O279" s="1" t="s">
        <v>102</v>
      </c>
      <c r="P279" s="3"/>
      <c r="Q279" s="1" t="str">
        <f t="shared" si="3"/>
        <v/>
      </c>
    </row>
    <row r="280" ht="15.75" customHeight="1">
      <c r="A280" s="1" t="s">
        <v>637</v>
      </c>
      <c r="B280" s="1" t="s">
        <v>638</v>
      </c>
      <c r="C280" s="1" t="s">
        <v>19</v>
      </c>
      <c r="D280" s="1" t="s">
        <v>83</v>
      </c>
      <c r="E280" s="1" t="s">
        <v>29</v>
      </c>
      <c r="F280" s="1" t="s">
        <v>22</v>
      </c>
      <c r="G280" s="1" t="s">
        <v>88</v>
      </c>
      <c r="H280" s="1">
        <v>45.0</v>
      </c>
      <c r="I280" s="1" t="str">
        <f t="shared" si="1"/>
        <v>Middle Age</v>
      </c>
      <c r="J280" s="5">
        <v>38218.0</v>
      </c>
      <c r="K280" s="6">
        <v>121065.0</v>
      </c>
      <c r="L280" s="7" t="str">
        <f t="shared" si="4"/>
        <v>101-150</v>
      </c>
      <c r="M280" s="8">
        <v>0.15</v>
      </c>
      <c r="N280" s="1" t="s">
        <v>96</v>
      </c>
      <c r="O280" s="1" t="s">
        <v>102</v>
      </c>
      <c r="P280" s="3"/>
      <c r="Q280" s="1" t="str">
        <f t="shared" si="3"/>
        <v/>
      </c>
    </row>
    <row r="281" ht="15.75" customHeight="1">
      <c r="A281" s="1" t="s">
        <v>639</v>
      </c>
      <c r="B281" s="1" t="s">
        <v>640</v>
      </c>
      <c r="C281" s="1" t="s">
        <v>46</v>
      </c>
      <c r="D281" s="1" t="s">
        <v>51</v>
      </c>
      <c r="E281" s="1" t="s">
        <v>52</v>
      </c>
      <c r="F281" s="1" t="s">
        <v>30</v>
      </c>
      <c r="G281" s="1" t="s">
        <v>23</v>
      </c>
      <c r="H281" s="1">
        <v>43.0</v>
      </c>
      <c r="I281" s="1" t="str">
        <f t="shared" si="1"/>
        <v>Adult</v>
      </c>
      <c r="J281" s="5">
        <v>38093.0</v>
      </c>
      <c r="K281" s="6">
        <v>94246.0</v>
      </c>
      <c r="L281" s="7" t="str">
        <f t="shared" si="4"/>
        <v>51-100</v>
      </c>
      <c r="M281" s="8">
        <v>0.0</v>
      </c>
      <c r="N281" s="1" t="s">
        <v>24</v>
      </c>
      <c r="O281" s="1" t="s">
        <v>63</v>
      </c>
      <c r="P281" s="3"/>
      <c r="Q281" s="1" t="str">
        <f t="shared" si="3"/>
        <v/>
      </c>
    </row>
    <row r="282" ht="15.75" customHeight="1">
      <c r="A282" s="1" t="s">
        <v>641</v>
      </c>
      <c r="B282" s="1" t="s">
        <v>642</v>
      </c>
      <c r="C282" s="1" t="s">
        <v>333</v>
      </c>
      <c r="D282" s="1" t="s">
        <v>20</v>
      </c>
      <c r="E282" s="1" t="s">
        <v>29</v>
      </c>
      <c r="F282" s="1" t="s">
        <v>22</v>
      </c>
      <c r="G282" s="1" t="s">
        <v>31</v>
      </c>
      <c r="H282" s="1">
        <v>34.0</v>
      </c>
      <c r="I282" s="1" t="str">
        <f t="shared" si="1"/>
        <v>Adult</v>
      </c>
      <c r="J282" s="5">
        <v>42512.0</v>
      </c>
      <c r="K282" s="6">
        <v>44614.0</v>
      </c>
      <c r="L282" s="7" t="str">
        <f t="shared" si="4"/>
        <v>0-50</v>
      </c>
      <c r="M282" s="8">
        <v>0.0</v>
      </c>
      <c r="N282" s="1" t="s">
        <v>24</v>
      </c>
      <c r="O282" s="1" t="s">
        <v>59</v>
      </c>
      <c r="P282" s="3"/>
      <c r="Q282" s="1" t="str">
        <f t="shared" si="3"/>
        <v/>
      </c>
    </row>
    <row r="283" ht="15.75" customHeight="1">
      <c r="A283" s="1" t="s">
        <v>643</v>
      </c>
      <c r="B283" s="1" t="s">
        <v>644</v>
      </c>
      <c r="C283" s="1" t="s">
        <v>82</v>
      </c>
      <c r="D283" s="1" t="s">
        <v>20</v>
      </c>
      <c r="E283" s="1" t="s">
        <v>21</v>
      </c>
      <c r="F283" s="1" t="s">
        <v>30</v>
      </c>
      <c r="G283" s="1" t="s">
        <v>31</v>
      </c>
      <c r="H283" s="1">
        <v>40.0</v>
      </c>
      <c r="I283" s="1" t="str">
        <f t="shared" si="1"/>
        <v>Adult</v>
      </c>
      <c r="J283" s="5">
        <v>44143.0</v>
      </c>
      <c r="K283" s="6">
        <v>234469.0</v>
      </c>
      <c r="L283" s="7" t="str">
        <f t="shared" si="4"/>
        <v>201-250</v>
      </c>
      <c r="M283" s="8">
        <v>0.31</v>
      </c>
      <c r="N283" s="1" t="s">
        <v>32</v>
      </c>
      <c r="O283" s="1" t="s">
        <v>137</v>
      </c>
      <c r="P283" s="3"/>
      <c r="Q283" s="1" t="str">
        <f t="shared" si="3"/>
        <v/>
      </c>
    </row>
    <row r="284" ht="15.75" customHeight="1">
      <c r="A284" s="1" t="s">
        <v>645</v>
      </c>
      <c r="B284" s="1" t="s">
        <v>646</v>
      </c>
      <c r="C284" s="1" t="s">
        <v>181</v>
      </c>
      <c r="D284" s="1" t="s">
        <v>72</v>
      </c>
      <c r="E284" s="1" t="s">
        <v>21</v>
      </c>
      <c r="F284" s="1" t="s">
        <v>30</v>
      </c>
      <c r="G284" s="1" t="s">
        <v>88</v>
      </c>
      <c r="H284" s="1">
        <v>52.0</v>
      </c>
      <c r="I284" s="1" t="str">
        <f t="shared" si="1"/>
        <v>Middle Age</v>
      </c>
      <c r="J284" s="5">
        <v>44022.0</v>
      </c>
      <c r="K284" s="6">
        <v>88272.0</v>
      </c>
      <c r="L284" s="7" t="str">
        <f t="shared" si="4"/>
        <v>51-100</v>
      </c>
      <c r="M284" s="8">
        <v>0.0</v>
      </c>
      <c r="N284" s="1" t="s">
        <v>96</v>
      </c>
      <c r="O284" s="1" t="s">
        <v>221</v>
      </c>
      <c r="P284" s="3"/>
      <c r="Q284" s="1" t="str">
        <f t="shared" si="3"/>
        <v/>
      </c>
    </row>
    <row r="285" ht="15.75" customHeight="1">
      <c r="A285" s="1" t="s">
        <v>647</v>
      </c>
      <c r="B285" s="1" t="s">
        <v>648</v>
      </c>
      <c r="C285" s="1" t="s">
        <v>127</v>
      </c>
      <c r="D285" s="1" t="s">
        <v>37</v>
      </c>
      <c r="E285" s="1" t="s">
        <v>52</v>
      </c>
      <c r="F285" s="1" t="s">
        <v>30</v>
      </c>
      <c r="G285" s="1" t="s">
        <v>31</v>
      </c>
      <c r="H285" s="1">
        <v>52.0</v>
      </c>
      <c r="I285" s="1" t="str">
        <f t="shared" si="1"/>
        <v>Middle Age</v>
      </c>
      <c r="J285" s="5">
        <v>42992.0</v>
      </c>
      <c r="K285" s="6">
        <v>74449.0</v>
      </c>
      <c r="L285" s="7" t="str">
        <f t="shared" si="4"/>
        <v>51-100</v>
      </c>
      <c r="M285" s="8">
        <v>0.0</v>
      </c>
      <c r="N285" s="1" t="s">
        <v>32</v>
      </c>
      <c r="O285" s="1" t="s">
        <v>117</v>
      </c>
      <c r="P285" s="3"/>
      <c r="Q285" s="1" t="str">
        <f t="shared" si="3"/>
        <v/>
      </c>
    </row>
    <row r="286" ht="15.75" customHeight="1">
      <c r="A286" s="1" t="s">
        <v>649</v>
      </c>
      <c r="B286" s="1" t="s">
        <v>650</v>
      </c>
      <c r="C286" s="1" t="s">
        <v>82</v>
      </c>
      <c r="D286" s="1" t="s">
        <v>72</v>
      </c>
      <c r="E286" s="1" t="s">
        <v>38</v>
      </c>
      <c r="F286" s="1" t="s">
        <v>30</v>
      </c>
      <c r="G286" s="1" t="s">
        <v>31</v>
      </c>
      <c r="H286" s="1">
        <v>47.0</v>
      </c>
      <c r="I286" s="1" t="str">
        <f t="shared" si="1"/>
        <v>Middle Age</v>
      </c>
      <c r="J286" s="5">
        <v>41071.0</v>
      </c>
      <c r="K286" s="6">
        <v>222941.0</v>
      </c>
      <c r="L286" s="7" t="str">
        <f t="shared" si="4"/>
        <v>201-250</v>
      </c>
      <c r="M286" s="8">
        <v>0.39</v>
      </c>
      <c r="N286" s="1" t="s">
        <v>32</v>
      </c>
      <c r="O286" s="1" t="s">
        <v>117</v>
      </c>
      <c r="P286" s="3"/>
      <c r="Q286" s="1" t="str">
        <f t="shared" si="3"/>
        <v/>
      </c>
    </row>
    <row r="287" ht="15.75" customHeight="1">
      <c r="A287" s="1" t="s">
        <v>651</v>
      </c>
      <c r="B287" s="1" t="s">
        <v>652</v>
      </c>
      <c r="C287" s="1" t="s">
        <v>58</v>
      </c>
      <c r="D287" s="1" t="s">
        <v>83</v>
      </c>
      <c r="E287" s="1" t="s">
        <v>29</v>
      </c>
      <c r="F287" s="1" t="s">
        <v>22</v>
      </c>
      <c r="G287" s="1" t="s">
        <v>31</v>
      </c>
      <c r="H287" s="1">
        <v>65.0</v>
      </c>
      <c r="I287" s="1" t="str">
        <f t="shared" si="1"/>
        <v>Old</v>
      </c>
      <c r="J287" s="5">
        <v>41543.0</v>
      </c>
      <c r="K287" s="6">
        <v>50341.0</v>
      </c>
      <c r="L287" s="7" t="str">
        <f t="shared" si="4"/>
        <v>51-100</v>
      </c>
      <c r="M287" s="8">
        <v>0.0</v>
      </c>
      <c r="N287" s="1" t="s">
        <v>32</v>
      </c>
      <c r="O287" s="1" t="s">
        <v>117</v>
      </c>
      <c r="P287" s="3"/>
      <c r="Q287" s="1" t="str">
        <f t="shared" si="3"/>
        <v/>
      </c>
    </row>
    <row r="288" ht="15.75" customHeight="1">
      <c r="A288" s="1" t="s">
        <v>653</v>
      </c>
      <c r="B288" s="1" t="s">
        <v>654</v>
      </c>
      <c r="C288" s="1" t="s">
        <v>167</v>
      </c>
      <c r="D288" s="1" t="s">
        <v>68</v>
      </c>
      <c r="E288" s="1" t="s">
        <v>52</v>
      </c>
      <c r="F288" s="1" t="s">
        <v>22</v>
      </c>
      <c r="G288" s="1" t="s">
        <v>88</v>
      </c>
      <c r="H288" s="1">
        <v>31.0</v>
      </c>
      <c r="I288" s="1" t="str">
        <f t="shared" si="1"/>
        <v>Adult</v>
      </c>
      <c r="J288" s="5">
        <v>44297.0</v>
      </c>
      <c r="K288" s="6">
        <v>72235.0</v>
      </c>
      <c r="L288" s="7" t="str">
        <f t="shared" si="4"/>
        <v>51-100</v>
      </c>
      <c r="M288" s="8">
        <v>0.0</v>
      </c>
      <c r="N288" s="1" t="s">
        <v>96</v>
      </c>
      <c r="O288" s="1" t="s">
        <v>97</v>
      </c>
      <c r="P288" s="3"/>
      <c r="Q288" s="1" t="str">
        <f t="shared" si="3"/>
        <v/>
      </c>
    </row>
    <row r="289" ht="15.75" customHeight="1">
      <c r="A289" s="1" t="s">
        <v>655</v>
      </c>
      <c r="B289" s="1" t="s">
        <v>656</v>
      </c>
      <c r="C289" s="1" t="s">
        <v>46</v>
      </c>
      <c r="D289" s="1" t="s">
        <v>62</v>
      </c>
      <c r="E289" s="1" t="s">
        <v>52</v>
      </c>
      <c r="F289" s="1" t="s">
        <v>22</v>
      </c>
      <c r="G289" s="1" t="s">
        <v>88</v>
      </c>
      <c r="H289" s="1">
        <v>41.0</v>
      </c>
      <c r="I289" s="1" t="str">
        <f t="shared" si="1"/>
        <v>Adult</v>
      </c>
      <c r="J289" s="5">
        <v>42533.0</v>
      </c>
      <c r="K289" s="6">
        <v>70165.0</v>
      </c>
      <c r="L289" s="7" t="str">
        <f t="shared" si="4"/>
        <v>51-100</v>
      </c>
      <c r="M289" s="8">
        <v>0.0</v>
      </c>
      <c r="N289" s="1" t="s">
        <v>24</v>
      </c>
      <c r="O289" s="1" t="s">
        <v>91</v>
      </c>
      <c r="P289" s="3"/>
      <c r="Q289" s="1" t="str">
        <f t="shared" si="3"/>
        <v/>
      </c>
    </row>
    <row r="290" ht="15.75" customHeight="1">
      <c r="A290" s="1" t="s">
        <v>657</v>
      </c>
      <c r="B290" s="1" t="s">
        <v>658</v>
      </c>
      <c r="C290" s="1" t="s">
        <v>19</v>
      </c>
      <c r="D290" s="1" t="s">
        <v>83</v>
      </c>
      <c r="E290" s="1" t="s">
        <v>38</v>
      </c>
      <c r="F290" s="1" t="s">
        <v>30</v>
      </c>
      <c r="G290" s="1" t="s">
        <v>39</v>
      </c>
      <c r="H290" s="1">
        <v>30.0</v>
      </c>
      <c r="I290" s="1" t="str">
        <f t="shared" si="1"/>
        <v>Adult</v>
      </c>
      <c r="J290" s="5">
        <v>44030.0</v>
      </c>
      <c r="K290" s="6">
        <v>148485.0</v>
      </c>
      <c r="L290" s="7" t="str">
        <f t="shared" si="4"/>
        <v>101-150</v>
      </c>
      <c r="M290" s="8">
        <v>0.15</v>
      </c>
      <c r="N290" s="1" t="s">
        <v>24</v>
      </c>
      <c r="O290" s="1" t="s">
        <v>59</v>
      </c>
      <c r="P290" s="3"/>
      <c r="Q290" s="1" t="str">
        <f t="shared" si="3"/>
        <v/>
      </c>
    </row>
    <row r="291" ht="15.75" customHeight="1">
      <c r="A291" s="1" t="s">
        <v>659</v>
      </c>
      <c r="B291" s="1" t="s">
        <v>660</v>
      </c>
      <c r="C291" s="1" t="s">
        <v>28</v>
      </c>
      <c r="D291" s="1" t="s">
        <v>20</v>
      </c>
      <c r="E291" s="1" t="s">
        <v>29</v>
      </c>
      <c r="F291" s="1" t="s">
        <v>22</v>
      </c>
      <c r="G291" s="1" t="s">
        <v>31</v>
      </c>
      <c r="H291" s="1">
        <v>58.0</v>
      </c>
      <c r="I291" s="1" t="str">
        <f t="shared" si="1"/>
        <v>Middle Age</v>
      </c>
      <c r="J291" s="5">
        <v>38521.0</v>
      </c>
      <c r="K291" s="6">
        <v>86089.0</v>
      </c>
      <c r="L291" s="7" t="str">
        <f t="shared" si="4"/>
        <v>51-100</v>
      </c>
      <c r="M291" s="8">
        <v>0.0</v>
      </c>
      <c r="N291" s="1" t="s">
        <v>24</v>
      </c>
      <c r="O291" s="1" t="s">
        <v>40</v>
      </c>
      <c r="P291" s="3"/>
      <c r="Q291" s="1" t="str">
        <f t="shared" si="3"/>
        <v/>
      </c>
    </row>
    <row r="292" ht="15.75" customHeight="1">
      <c r="A292" s="1" t="s">
        <v>661</v>
      </c>
      <c r="B292" s="1" t="s">
        <v>662</v>
      </c>
      <c r="C292" s="1" t="s">
        <v>116</v>
      </c>
      <c r="D292" s="1" t="s">
        <v>72</v>
      </c>
      <c r="E292" s="1" t="s">
        <v>21</v>
      </c>
      <c r="F292" s="1" t="s">
        <v>30</v>
      </c>
      <c r="G292" s="1" t="s">
        <v>88</v>
      </c>
      <c r="H292" s="1">
        <v>54.0</v>
      </c>
      <c r="I292" s="1" t="str">
        <f t="shared" si="1"/>
        <v>Middle Age</v>
      </c>
      <c r="J292" s="5">
        <v>39382.0</v>
      </c>
      <c r="K292" s="6">
        <v>106313.0</v>
      </c>
      <c r="L292" s="7" t="str">
        <f t="shared" si="4"/>
        <v>101-150</v>
      </c>
      <c r="M292" s="8">
        <v>0.15</v>
      </c>
      <c r="N292" s="1" t="s">
        <v>24</v>
      </c>
      <c r="O292" s="1" t="s">
        <v>40</v>
      </c>
      <c r="P292" s="3"/>
      <c r="Q292" s="1" t="str">
        <f t="shared" si="3"/>
        <v/>
      </c>
    </row>
    <row r="293" ht="15.75" customHeight="1">
      <c r="A293" s="1" t="s">
        <v>663</v>
      </c>
      <c r="B293" s="1" t="s">
        <v>664</v>
      </c>
      <c r="C293" s="1" t="s">
        <v>58</v>
      </c>
      <c r="D293" s="1" t="s">
        <v>83</v>
      </c>
      <c r="E293" s="1" t="s">
        <v>21</v>
      </c>
      <c r="F293" s="1" t="s">
        <v>22</v>
      </c>
      <c r="G293" s="1" t="s">
        <v>31</v>
      </c>
      <c r="H293" s="1">
        <v>40.0</v>
      </c>
      <c r="I293" s="1" t="str">
        <f t="shared" si="1"/>
        <v>Adult</v>
      </c>
      <c r="J293" s="5">
        <v>44251.0</v>
      </c>
      <c r="K293" s="6">
        <v>46833.0</v>
      </c>
      <c r="L293" s="7" t="str">
        <f t="shared" si="4"/>
        <v>0-50</v>
      </c>
      <c r="M293" s="8">
        <v>0.0</v>
      </c>
      <c r="N293" s="1" t="s">
        <v>32</v>
      </c>
      <c r="O293" s="1" t="s">
        <v>137</v>
      </c>
      <c r="P293" s="9">
        <v>44510.0</v>
      </c>
      <c r="Q293" s="1">
        <f t="shared" si="3"/>
        <v>0</v>
      </c>
    </row>
    <row r="294" ht="15.75" customHeight="1">
      <c r="A294" s="1" t="s">
        <v>665</v>
      </c>
      <c r="B294" s="1" t="s">
        <v>666</v>
      </c>
      <c r="C294" s="1" t="s">
        <v>36</v>
      </c>
      <c r="D294" s="1" t="s">
        <v>37</v>
      </c>
      <c r="E294" s="1" t="s">
        <v>21</v>
      </c>
      <c r="F294" s="1" t="s">
        <v>22</v>
      </c>
      <c r="G294" s="1" t="s">
        <v>31</v>
      </c>
      <c r="H294" s="1">
        <v>63.0</v>
      </c>
      <c r="I294" s="1" t="str">
        <f t="shared" si="1"/>
        <v>Old</v>
      </c>
      <c r="J294" s="5">
        <v>36826.0</v>
      </c>
      <c r="K294" s="6">
        <v>155320.0</v>
      </c>
      <c r="L294" s="7" t="str">
        <f t="shared" si="4"/>
        <v>151-200</v>
      </c>
      <c r="M294" s="8">
        <v>0.17</v>
      </c>
      <c r="N294" s="1" t="s">
        <v>32</v>
      </c>
      <c r="O294" s="1" t="s">
        <v>33</v>
      </c>
      <c r="P294" s="3"/>
      <c r="Q294" s="1" t="str">
        <f t="shared" si="3"/>
        <v/>
      </c>
    </row>
    <row r="295" ht="15.75" customHeight="1">
      <c r="A295" s="1" t="s">
        <v>667</v>
      </c>
      <c r="B295" s="1" t="s">
        <v>668</v>
      </c>
      <c r="C295" s="1" t="s">
        <v>46</v>
      </c>
      <c r="D295" s="1" t="s">
        <v>62</v>
      </c>
      <c r="E295" s="1" t="s">
        <v>29</v>
      </c>
      <c r="F295" s="1" t="s">
        <v>30</v>
      </c>
      <c r="G295" s="1" t="s">
        <v>31</v>
      </c>
      <c r="H295" s="1">
        <v>40.0</v>
      </c>
      <c r="I295" s="1" t="str">
        <f t="shared" si="1"/>
        <v>Adult</v>
      </c>
      <c r="J295" s="5">
        <v>42384.0</v>
      </c>
      <c r="K295" s="6">
        <v>89984.0</v>
      </c>
      <c r="L295" s="7" t="str">
        <f t="shared" si="4"/>
        <v>51-100</v>
      </c>
      <c r="M295" s="8">
        <v>0.0</v>
      </c>
      <c r="N295" s="1" t="s">
        <v>32</v>
      </c>
      <c r="O295" s="1" t="s">
        <v>137</v>
      </c>
      <c r="P295" s="3"/>
      <c r="Q295" s="1" t="str">
        <f t="shared" si="3"/>
        <v/>
      </c>
    </row>
    <row r="296" ht="15.75" customHeight="1">
      <c r="A296" s="1" t="s">
        <v>669</v>
      </c>
      <c r="B296" s="1" t="s">
        <v>670</v>
      </c>
      <c r="C296" s="1" t="s">
        <v>116</v>
      </c>
      <c r="D296" s="1" t="s">
        <v>72</v>
      </c>
      <c r="E296" s="1" t="s">
        <v>38</v>
      </c>
      <c r="F296" s="1" t="s">
        <v>22</v>
      </c>
      <c r="G296" s="1" t="s">
        <v>31</v>
      </c>
      <c r="H296" s="1">
        <v>65.0</v>
      </c>
      <c r="I296" s="1" t="str">
        <f t="shared" si="1"/>
        <v>Old</v>
      </c>
      <c r="J296" s="5">
        <v>38792.0</v>
      </c>
      <c r="K296" s="6">
        <v>83756.0</v>
      </c>
      <c r="L296" s="7" t="str">
        <f t="shared" si="4"/>
        <v>51-100</v>
      </c>
      <c r="M296" s="8">
        <v>0.14</v>
      </c>
      <c r="N296" s="1" t="s">
        <v>32</v>
      </c>
      <c r="O296" s="1" t="s">
        <v>77</v>
      </c>
      <c r="P296" s="3"/>
      <c r="Q296" s="1" t="str">
        <f t="shared" si="3"/>
        <v/>
      </c>
    </row>
    <row r="297" ht="15.75" customHeight="1">
      <c r="A297" s="1" t="s">
        <v>671</v>
      </c>
      <c r="B297" s="1" t="s">
        <v>672</v>
      </c>
      <c r="C297" s="1" t="s">
        <v>36</v>
      </c>
      <c r="D297" s="1" t="s">
        <v>68</v>
      </c>
      <c r="E297" s="1" t="s">
        <v>52</v>
      </c>
      <c r="F297" s="1" t="s">
        <v>22</v>
      </c>
      <c r="G297" s="1" t="s">
        <v>31</v>
      </c>
      <c r="H297" s="1">
        <v>57.0</v>
      </c>
      <c r="I297" s="1" t="str">
        <f t="shared" si="1"/>
        <v>Middle Age</v>
      </c>
      <c r="J297" s="5">
        <v>42667.0</v>
      </c>
      <c r="K297" s="6">
        <v>176324.0</v>
      </c>
      <c r="L297" s="7" t="str">
        <f t="shared" si="4"/>
        <v>151-200</v>
      </c>
      <c r="M297" s="8">
        <v>0.23</v>
      </c>
      <c r="N297" s="1" t="s">
        <v>32</v>
      </c>
      <c r="O297" s="1" t="s">
        <v>77</v>
      </c>
      <c r="P297" s="3"/>
      <c r="Q297" s="1" t="str">
        <f t="shared" si="3"/>
        <v/>
      </c>
    </row>
    <row r="298" ht="15.75" customHeight="1">
      <c r="A298" s="1" t="s">
        <v>673</v>
      </c>
      <c r="B298" s="1" t="s">
        <v>674</v>
      </c>
      <c r="C298" s="1" t="s">
        <v>46</v>
      </c>
      <c r="D298" s="1" t="s">
        <v>62</v>
      </c>
      <c r="E298" s="1" t="s">
        <v>38</v>
      </c>
      <c r="F298" s="1" t="s">
        <v>30</v>
      </c>
      <c r="G298" s="1" t="s">
        <v>39</v>
      </c>
      <c r="H298" s="1">
        <v>27.0</v>
      </c>
      <c r="I298" s="1" t="str">
        <f t="shared" si="1"/>
        <v>Adult</v>
      </c>
      <c r="J298" s="5">
        <v>44482.0</v>
      </c>
      <c r="K298" s="6">
        <v>74077.0</v>
      </c>
      <c r="L298" s="7" t="str">
        <f t="shared" si="4"/>
        <v>51-100</v>
      </c>
      <c r="M298" s="8">
        <v>0.0</v>
      </c>
      <c r="N298" s="1" t="s">
        <v>24</v>
      </c>
      <c r="O298" s="1" t="s">
        <v>25</v>
      </c>
      <c r="P298" s="3"/>
      <c r="Q298" s="1" t="str">
        <f t="shared" si="3"/>
        <v/>
      </c>
    </row>
    <row r="299" ht="15.75" customHeight="1">
      <c r="A299" s="1" t="s">
        <v>675</v>
      </c>
      <c r="B299" s="1" t="s">
        <v>676</v>
      </c>
      <c r="C299" s="1" t="s">
        <v>55</v>
      </c>
      <c r="D299" s="1" t="s">
        <v>68</v>
      </c>
      <c r="E299" s="1" t="s">
        <v>29</v>
      </c>
      <c r="F299" s="1" t="s">
        <v>22</v>
      </c>
      <c r="G299" s="1" t="s">
        <v>39</v>
      </c>
      <c r="H299" s="1">
        <v>31.0</v>
      </c>
      <c r="I299" s="1" t="str">
        <f t="shared" si="1"/>
        <v>Adult</v>
      </c>
      <c r="J299" s="5">
        <v>44214.0</v>
      </c>
      <c r="K299" s="6">
        <v>104162.0</v>
      </c>
      <c r="L299" s="7" t="str">
        <f t="shared" si="4"/>
        <v>101-150</v>
      </c>
      <c r="M299" s="8">
        <v>0.07</v>
      </c>
      <c r="N299" s="1" t="s">
        <v>24</v>
      </c>
      <c r="O299" s="1" t="s">
        <v>63</v>
      </c>
      <c r="P299" s="3"/>
      <c r="Q299" s="1" t="str">
        <f t="shared" si="3"/>
        <v/>
      </c>
    </row>
    <row r="300" ht="15.75" customHeight="1">
      <c r="A300" s="1" t="s">
        <v>677</v>
      </c>
      <c r="B300" s="1" t="s">
        <v>678</v>
      </c>
      <c r="C300" s="1" t="s">
        <v>448</v>
      </c>
      <c r="D300" s="1" t="s">
        <v>20</v>
      </c>
      <c r="E300" s="1" t="s">
        <v>52</v>
      </c>
      <c r="F300" s="1" t="s">
        <v>22</v>
      </c>
      <c r="G300" s="1" t="s">
        <v>31</v>
      </c>
      <c r="H300" s="1">
        <v>45.0</v>
      </c>
      <c r="I300" s="1" t="str">
        <f t="shared" si="1"/>
        <v>Middle Age</v>
      </c>
      <c r="J300" s="5">
        <v>40418.0</v>
      </c>
      <c r="K300" s="6">
        <v>82162.0</v>
      </c>
      <c r="L300" s="7" t="str">
        <f t="shared" si="4"/>
        <v>51-100</v>
      </c>
      <c r="M300" s="8">
        <v>0.0</v>
      </c>
      <c r="N300" s="1" t="s">
        <v>32</v>
      </c>
      <c r="O300" s="1" t="s">
        <v>117</v>
      </c>
      <c r="P300" s="9">
        <v>44107.0</v>
      </c>
      <c r="Q300" s="1">
        <f t="shared" si="3"/>
        <v>10</v>
      </c>
    </row>
    <row r="301" ht="15.75" customHeight="1">
      <c r="A301" s="1" t="s">
        <v>679</v>
      </c>
      <c r="B301" s="1" t="s">
        <v>680</v>
      </c>
      <c r="C301" s="1" t="s">
        <v>50</v>
      </c>
      <c r="D301" s="1" t="s">
        <v>51</v>
      </c>
      <c r="E301" s="1" t="s">
        <v>38</v>
      </c>
      <c r="F301" s="1" t="s">
        <v>22</v>
      </c>
      <c r="G301" s="1" t="s">
        <v>31</v>
      </c>
      <c r="H301" s="1">
        <v>47.0</v>
      </c>
      <c r="I301" s="1" t="str">
        <f t="shared" si="1"/>
        <v>Middle Age</v>
      </c>
      <c r="J301" s="5">
        <v>42195.0</v>
      </c>
      <c r="K301" s="6">
        <v>63880.0</v>
      </c>
      <c r="L301" s="7" t="str">
        <f t="shared" si="4"/>
        <v>51-100</v>
      </c>
      <c r="M301" s="8">
        <v>0.0</v>
      </c>
      <c r="N301" s="1" t="s">
        <v>32</v>
      </c>
      <c r="O301" s="1" t="s">
        <v>33</v>
      </c>
      <c r="P301" s="3"/>
      <c r="Q301" s="1" t="str">
        <f t="shared" si="3"/>
        <v/>
      </c>
    </row>
    <row r="302" ht="15.75" customHeight="1">
      <c r="A302" s="1" t="s">
        <v>681</v>
      </c>
      <c r="B302" s="1" t="s">
        <v>682</v>
      </c>
      <c r="C302" s="1" t="s">
        <v>226</v>
      </c>
      <c r="D302" s="1" t="s">
        <v>72</v>
      </c>
      <c r="E302" s="1" t="s">
        <v>21</v>
      </c>
      <c r="F302" s="1" t="s">
        <v>22</v>
      </c>
      <c r="G302" s="1" t="s">
        <v>31</v>
      </c>
      <c r="H302" s="1">
        <v>55.0</v>
      </c>
      <c r="I302" s="1" t="str">
        <f t="shared" si="1"/>
        <v>Middle Age</v>
      </c>
      <c r="J302" s="5">
        <v>41525.0</v>
      </c>
      <c r="K302" s="6">
        <v>73248.0</v>
      </c>
      <c r="L302" s="7" t="str">
        <f t="shared" si="4"/>
        <v>51-100</v>
      </c>
      <c r="M302" s="8">
        <v>0.0</v>
      </c>
      <c r="N302" s="1" t="s">
        <v>24</v>
      </c>
      <c r="O302" s="1" t="s">
        <v>91</v>
      </c>
      <c r="P302" s="3"/>
      <c r="Q302" s="1" t="str">
        <f t="shared" si="3"/>
        <v/>
      </c>
    </row>
    <row r="303" ht="15.75" customHeight="1">
      <c r="A303" s="1" t="s">
        <v>683</v>
      </c>
      <c r="B303" s="1" t="s">
        <v>684</v>
      </c>
      <c r="C303" s="1" t="s">
        <v>46</v>
      </c>
      <c r="D303" s="1" t="s">
        <v>62</v>
      </c>
      <c r="E303" s="1" t="s">
        <v>29</v>
      </c>
      <c r="F303" s="1" t="s">
        <v>30</v>
      </c>
      <c r="G303" s="1" t="s">
        <v>23</v>
      </c>
      <c r="H303" s="1">
        <v>51.0</v>
      </c>
      <c r="I303" s="1" t="str">
        <f t="shared" si="1"/>
        <v>Middle Age</v>
      </c>
      <c r="J303" s="5">
        <v>44113.0</v>
      </c>
      <c r="K303" s="6">
        <v>91853.0</v>
      </c>
      <c r="L303" s="7" t="str">
        <f t="shared" si="4"/>
        <v>51-100</v>
      </c>
      <c r="M303" s="8">
        <v>0.0</v>
      </c>
      <c r="N303" s="1" t="s">
        <v>24</v>
      </c>
      <c r="O303" s="1" t="s">
        <v>40</v>
      </c>
      <c r="P303" s="3"/>
      <c r="Q303" s="1" t="str">
        <f t="shared" si="3"/>
        <v/>
      </c>
    </row>
    <row r="304" ht="15.75" customHeight="1">
      <c r="A304" s="1" t="s">
        <v>685</v>
      </c>
      <c r="B304" s="1" t="s">
        <v>686</v>
      </c>
      <c r="C304" s="1" t="s">
        <v>36</v>
      </c>
      <c r="D304" s="1" t="s">
        <v>37</v>
      </c>
      <c r="E304" s="1" t="s">
        <v>38</v>
      </c>
      <c r="F304" s="1" t="s">
        <v>30</v>
      </c>
      <c r="G304" s="1" t="s">
        <v>39</v>
      </c>
      <c r="H304" s="1">
        <v>25.0</v>
      </c>
      <c r="I304" s="1" t="str">
        <f t="shared" si="1"/>
        <v>Adult</v>
      </c>
      <c r="J304" s="5">
        <v>43844.0</v>
      </c>
      <c r="K304" s="6">
        <v>168014.0</v>
      </c>
      <c r="L304" s="7" t="str">
        <f t="shared" si="4"/>
        <v>151-200</v>
      </c>
      <c r="M304" s="8">
        <v>0.27</v>
      </c>
      <c r="N304" s="1" t="s">
        <v>24</v>
      </c>
      <c r="O304" s="1" t="s">
        <v>40</v>
      </c>
      <c r="P304" s="9">
        <v>44404.0</v>
      </c>
      <c r="Q304" s="1">
        <f t="shared" si="3"/>
        <v>1</v>
      </c>
    </row>
    <row r="305" ht="15.75" customHeight="1">
      <c r="A305" s="1" t="s">
        <v>687</v>
      </c>
      <c r="B305" s="1" t="s">
        <v>688</v>
      </c>
      <c r="C305" s="1" t="s">
        <v>280</v>
      </c>
      <c r="D305" s="1" t="s">
        <v>72</v>
      </c>
      <c r="E305" s="1" t="s">
        <v>52</v>
      </c>
      <c r="F305" s="1" t="s">
        <v>22</v>
      </c>
      <c r="G305" s="1" t="s">
        <v>39</v>
      </c>
      <c r="H305" s="1">
        <v>37.0</v>
      </c>
      <c r="I305" s="1" t="str">
        <f t="shared" si="1"/>
        <v>Adult</v>
      </c>
      <c r="J305" s="5">
        <v>42995.0</v>
      </c>
      <c r="K305" s="6">
        <v>70770.0</v>
      </c>
      <c r="L305" s="7" t="str">
        <f t="shared" si="4"/>
        <v>51-100</v>
      </c>
      <c r="M305" s="8">
        <v>0.0</v>
      </c>
      <c r="N305" s="1" t="s">
        <v>24</v>
      </c>
      <c r="O305" s="1" t="s">
        <v>59</v>
      </c>
      <c r="P305" s="3"/>
      <c r="Q305" s="1" t="str">
        <f t="shared" si="3"/>
        <v/>
      </c>
    </row>
    <row r="306" ht="15.75" customHeight="1">
      <c r="A306" s="1" t="s">
        <v>689</v>
      </c>
      <c r="B306" s="1" t="s">
        <v>690</v>
      </c>
      <c r="C306" s="1" t="s">
        <v>167</v>
      </c>
      <c r="D306" s="1" t="s">
        <v>68</v>
      </c>
      <c r="E306" s="1" t="s">
        <v>52</v>
      </c>
      <c r="F306" s="1" t="s">
        <v>30</v>
      </c>
      <c r="G306" s="1" t="s">
        <v>39</v>
      </c>
      <c r="H306" s="1">
        <v>62.0</v>
      </c>
      <c r="I306" s="1" t="str">
        <f t="shared" si="1"/>
        <v>Old</v>
      </c>
      <c r="J306" s="5">
        <v>38271.0</v>
      </c>
      <c r="K306" s="6">
        <v>50825.0</v>
      </c>
      <c r="L306" s="7" t="str">
        <f t="shared" si="4"/>
        <v>51-100</v>
      </c>
      <c r="M306" s="8">
        <v>0.0</v>
      </c>
      <c r="N306" s="1" t="s">
        <v>24</v>
      </c>
      <c r="O306" s="1" t="s">
        <v>25</v>
      </c>
      <c r="P306" s="3"/>
      <c r="Q306" s="1" t="str">
        <f t="shared" si="3"/>
        <v/>
      </c>
    </row>
    <row r="307" ht="15.75" customHeight="1">
      <c r="A307" s="1" t="s">
        <v>691</v>
      </c>
      <c r="B307" s="1" t="s">
        <v>692</v>
      </c>
      <c r="C307" s="1" t="s">
        <v>19</v>
      </c>
      <c r="D307" s="1" t="s">
        <v>37</v>
      </c>
      <c r="E307" s="1" t="s">
        <v>21</v>
      </c>
      <c r="F307" s="1" t="s">
        <v>30</v>
      </c>
      <c r="G307" s="1" t="s">
        <v>88</v>
      </c>
      <c r="H307" s="1">
        <v>31.0</v>
      </c>
      <c r="I307" s="1" t="str">
        <f t="shared" si="1"/>
        <v>Adult</v>
      </c>
      <c r="J307" s="5">
        <v>42266.0</v>
      </c>
      <c r="K307" s="6">
        <v>145846.0</v>
      </c>
      <c r="L307" s="7" t="str">
        <f t="shared" si="4"/>
        <v>101-150</v>
      </c>
      <c r="M307" s="8">
        <v>0.15</v>
      </c>
      <c r="N307" s="1" t="s">
        <v>96</v>
      </c>
      <c r="O307" s="1" t="s">
        <v>97</v>
      </c>
      <c r="P307" s="3"/>
      <c r="Q307" s="1" t="str">
        <f t="shared" si="3"/>
        <v/>
      </c>
    </row>
    <row r="308" ht="15.75" customHeight="1">
      <c r="A308" s="1" t="s">
        <v>693</v>
      </c>
      <c r="B308" s="1" t="s">
        <v>694</v>
      </c>
      <c r="C308" s="1" t="s">
        <v>19</v>
      </c>
      <c r="D308" s="1" t="s">
        <v>68</v>
      </c>
      <c r="E308" s="1" t="s">
        <v>21</v>
      </c>
      <c r="F308" s="1" t="s">
        <v>22</v>
      </c>
      <c r="G308" s="1" t="s">
        <v>31</v>
      </c>
      <c r="H308" s="1">
        <v>64.0</v>
      </c>
      <c r="I308" s="1" t="str">
        <f t="shared" si="1"/>
        <v>Old</v>
      </c>
      <c r="J308" s="5">
        <v>37962.0</v>
      </c>
      <c r="K308" s="6">
        <v>125807.0</v>
      </c>
      <c r="L308" s="7" t="str">
        <f t="shared" si="4"/>
        <v>101-150</v>
      </c>
      <c r="M308" s="8">
        <v>0.15</v>
      </c>
      <c r="N308" s="1" t="s">
        <v>24</v>
      </c>
      <c r="O308" s="1" t="s">
        <v>40</v>
      </c>
      <c r="P308" s="3"/>
      <c r="Q308" s="1" t="str">
        <f t="shared" si="3"/>
        <v/>
      </c>
    </row>
    <row r="309" ht="15.75" customHeight="1">
      <c r="A309" s="1" t="s">
        <v>695</v>
      </c>
      <c r="B309" s="1" t="s">
        <v>696</v>
      </c>
      <c r="C309" s="1" t="s">
        <v>58</v>
      </c>
      <c r="D309" s="1" t="s">
        <v>51</v>
      </c>
      <c r="E309" s="1" t="s">
        <v>38</v>
      </c>
      <c r="F309" s="1" t="s">
        <v>30</v>
      </c>
      <c r="G309" s="1" t="s">
        <v>31</v>
      </c>
      <c r="H309" s="1">
        <v>25.0</v>
      </c>
      <c r="I309" s="1" t="str">
        <f t="shared" si="1"/>
        <v>Adult</v>
      </c>
      <c r="J309" s="5">
        <v>44405.0</v>
      </c>
      <c r="K309" s="6">
        <v>46845.0</v>
      </c>
      <c r="L309" s="7" t="str">
        <f t="shared" si="4"/>
        <v>0-50</v>
      </c>
      <c r="M309" s="8">
        <v>0.0</v>
      </c>
      <c r="N309" s="1" t="s">
        <v>24</v>
      </c>
      <c r="O309" s="1" t="s">
        <v>59</v>
      </c>
      <c r="P309" s="3"/>
      <c r="Q309" s="1" t="str">
        <f t="shared" si="3"/>
        <v/>
      </c>
    </row>
    <row r="310" ht="15.75" customHeight="1">
      <c r="A310" s="1" t="s">
        <v>697</v>
      </c>
      <c r="B310" s="1" t="s">
        <v>698</v>
      </c>
      <c r="C310" s="1" t="s">
        <v>19</v>
      </c>
      <c r="D310" s="1" t="s">
        <v>83</v>
      </c>
      <c r="E310" s="1" t="s">
        <v>52</v>
      </c>
      <c r="F310" s="1" t="s">
        <v>22</v>
      </c>
      <c r="G310" s="1" t="s">
        <v>31</v>
      </c>
      <c r="H310" s="1">
        <v>59.0</v>
      </c>
      <c r="I310" s="1" t="str">
        <f t="shared" si="1"/>
        <v>Middle Age</v>
      </c>
      <c r="J310" s="5">
        <v>39689.0</v>
      </c>
      <c r="K310" s="6">
        <v>157969.0</v>
      </c>
      <c r="L310" s="7" t="str">
        <f t="shared" si="4"/>
        <v>151-200</v>
      </c>
      <c r="M310" s="8">
        <v>0.1</v>
      </c>
      <c r="N310" s="1" t="s">
        <v>32</v>
      </c>
      <c r="O310" s="1" t="s">
        <v>33</v>
      </c>
      <c r="P310" s="3"/>
      <c r="Q310" s="1" t="str">
        <f t="shared" si="3"/>
        <v/>
      </c>
    </row>
    <row r="311" ht="15.75" customHeight="1">
      <c r="A311" s="1" t="s">
        <v>699</v>
      </c>
      <c r="B311" s="1" t="s">
        <v>700</v>
      </c>
      <c r="C311" s="1" t="s">
        <v>376</v>
      </c>
      <c r="D311" s="1" t="s">
        <v>20</v>
      </c>
      <c r="E311" s="1" t="s">
        <v>52</v>
      </c>
      <c r="F311" s="1" t="s">
        <v>22</v>
      </c>
      <c r="G311" s="1" t="s">
        <v>39</v>
      </c>
      <c r="H311" s="1">
        <v>40.0</v>
      </c>
      <c r="I311" s="1" t="str">
        <f t="shared" si="1"/>
        <v>Adult</v>
      </c>
      <c r="J311" s="5">
        <v>40522.0</v>
      </c>
      <c r="K311" s="6">
        <v>97807.0</v>
      </c>
      <c r="L311" s="7" t="str">
        <f t="shared" si="4"/>
        <v>51-100</v>
      </c>
      <c r="M311" s="8">
        <v>0.0</v>
      </c>
      <c r="N311" s="1" t="s">
        <v>24</v>
      </c>
      <c r="O311" s="1" t="s">
        <v>40</v>
      </c>
      <c r="P311" s="3"/>
      <c r="Q311" s="1" t="str">
        <f t="shared" si="3"/>
        <v/>
      </c>
    </row>
    <row r="312" ht="15.75" customHeight="1">
      <c r="A312" s="1" t="s">
        <v>701</v>
      </c>
      <c r="B312" s="1" t="s">
        <v>702</v>
      </c>
      <c r="C312" s="1" t="s">
        <v>167</v>
      </c>
      <c r="D312" s="1" t="s">
        <v>68</v>
      </c>
      <c r="E312" s="1" t="s">
        <v>29</v>
      </c>
      <c r="F312" s="1" t="s">
        <v>30</v>
      </c>
      <c r="G312" s="1" t="s">
        <v>88</v>
      </c>
      <c r="H312" s="1">
        <v>31.0</v>
      </c>
      <c r="I312" s="1" t="str">
        <f t="shared" si="1"/>
        <v>Adult</v>
      </c>
      <c r="J312" s="5">
        <v>42347.0</v>
      </c>
      <c r="K312" s="6">
        <v>73854.0</v>
      </c>
      <c r="L312" s="7" t="str">
        <f t="shared" si="4"/>
        <v>51-100</v>
      </c>
      <c r="M312" s="8">
        <v>0.0</v>
      </c>
      <c r="N312" s="1" t="s">
        <v>24</v>
      </c>
      <c r="O312" s="1" t="s">
        <v>25</v>
      </c>
      <c r="P312" s="3"/>
      <c r="Q312" s="1" t="str">
        <f t="shared" si="3"/>
        <v/>
      </c>
    </row>
    <row r="313" ht="15.75" customHeight="1">
      <c r="A313" s="1" t="s">
        <v>703</v>
      </c>
      <c r="B313" s="1" t="s">
        <v>704</v>
      </c>
      <c r="C313" s="1" t="s">
        <v>19</v>
      </c>
      <c r="D313" s="1" t="s">
        <v>62</v>
      </c>
      <c r="E313" s="1" t="s">
        <v>29</v>
      </c>
      <c r="F313" s="1" t="s">
        <v>30</v>
      </c>
      <c r="G313" s="1" t="s">
        <v>31</v>
      </c>
      <c r="H313" s="1">
        <v>45.0</v>
      </c>
      <c r="I313" s="1" t="str">
        <f t="shared" si="1"/>
        <v>Middle Age</v>
      </c>
      <c r="J313" s="5">
        <v>39063.0</v>
      </c>
      <c r="K313" s="6">
        <v>149537.0</v>
      </c>
      <c r="L313" s="7" t="str">
        <f t="shared" si="4"/>
        <v>101-150</v>
      </c>
      <c r="M313" s="8">
        <v>0.14</v>
      </c>
      <c r="N313" s="1" t="s">
        <v>24</v>
      </c>
      <c r="O313" s="1" t="s">
        <v>25</v>
      </c>
      <c r="P313" s="3"/>
      <c r="Q313" s="1" t="str">
        <f t="shared" si="3"/>
        <v/>
      </c>
    </row>
    <row r="314" ht="15.75" customHeight="1">
      <c r="A314" s="1" t="s">
        <v>705</v>
      </c>
      <c r="B314" s="1" t="s">
        <v>706</v>
      </c>
      <c r="C314" s="1" t="s">
        <v>19</v>
      </c>
      <c r="D314" s="1" t="s">
        <v>51</v>
      </c>
      <c r="E314" s="1" t="s">
        <v>29</v>
      </c>
      <c r="F314" s="1" t="s">
        <v>22</v>
      </c>
      <c r="G314" s="1" t="s">
        <v>39</v>
      </c>
      <c r="H314" s="1">
        <v>49.0</v>
      </c>
      <c r="I314" s="1" t="str">
        <f t="shared" si="1"/>
        <v>Middle Age</v>
      </c>
      <c r="J314" s="5">
        <v>41379.0</v>
      </c>
      <c r="K314" s="6">
        <v>128303.0</v>
      </c>
      <c r="L314" s="7" t="str">
        <f t="shared" si="4"/>
        <v>101-150</v>
      </c>
      <c r="M314" s="8">
        <v>0.15</v>
      </c>
      <c r="N314" s="1" t="s">
        <v>24</v>
      </c>
      <c r="O314" s="1" t="s">
        <v>47</v>
      </c>
      <c r="P314" s="3"/>
      <c r="Q314" s="1" t="str">
        <f t="shared" si="3"/>
        <v/>
      </c>
    </row>
    <row r="315" ht="15.75" customHeight="1">
      <c r="A315" s="1" t="s">
        <v>707</v>
      </c>
      <c r="B315" s="1" t="s">
        <v>708</v>
      </c>
      <c r="C315" s="1" t="s">
        <v>251</v>
      </c>
      <c r="D315" s="1" t="s">
        <v>20</v>
      </c>
      <c r="E315" s="1" t="s">
        <v>38</v>
      </c>
      <c r="F315" s="1" t="s">
        <v>30</v>
      </c>
      <c r="G315" s="1" t="s">
        <v>23</v>
      </c>
      <c r="H315" s="1">
        <v>46.0</v>
      </c>
      <c r="I315" s="1" t="str">
        <f t="shared" si="1"/>
        <v>Middle Age</v>
      </c>
      <c r="J315" s="5">
        <v>38513.0</v>
      </c>
      <c r="K315" s="6">
        <v>67374.0</v>
      </c>
      <c r="L315" s="7" t="str">
        <f t="shared" si="4"/>
        <v>51-100</v>
      </c>
      <c r="M315" s="8">
        <v>0.0</v>
      </c>
      <c r="N315" s="1" t="s">
        <v>24</v>
      </c>
      <c r="O315" s="1" t="s">
        <v>63</v>
      </c>
      <c r="P315" s="3"/>
      <c r="Q315" s="1" t="str">
        <f t="shared" si="3"/>
        <v/>
      </c>
    </row>
    <row r="316" ht="15.75" customHeight="1">
      <c r="A316" s="1" t="s">
        <v>709</v>
      </c>
      <c r="B316" s="1" t="s">
        <v>710</v>
      </c>
      <c r="C316" s="1" t="s">
        <v>55</v>
      </c>
      <c r="D316" s="1" t="s">
        <v>68</v>
      </c>
      <c r="E316" s="1" t="s">
        <v>52</v>
      </c>
      <c r="F316" s="1" t="s">
        <v>30</v>
      </c>
      <c r="G316" s="1" t="s">
        <v>88</v>
      </c>
      <c r="H316" s="1">
        <v>46.0</v>
      </c>
      <c r="I316" s="1" t="str">
        <f t="shared" si="1"/>
        <v>Middle Age</v>
      </c>
      <c r="J316" s="5">
        <v>40810.0</v>
      </c>
      <c r="K316" s="6">
        <v>102167.0</v>
      </c>
      <c r="L316" s="7" t="str">
        <f t="shared" si="4"/>
        <v>101-150</v>
      </c>
      <c r="M316" s="8">
        <v>0.06</v>
      </c>
      <c r="N316" s="1" t="s">
        <v>96</v>
      </c>
      <c r="O316" s="1" t="s">
        <v>102</v>
      </c>
      <c r="P316" s="3"/>
      <c r="Q316" s="1" t="str">
        <f t="shared" si="3"/>
        <v/>
      </c>
    </row>
    <row r="317" ht="15.75" customHeight="1">
      <c r="A317" s="1" t="s">
        <v>711</v>
      </c>
      <c r="B317" s="1" t="s">
        <v>712</v>
      </c>
      <c r="C317" s="1" t="s">
        <v>19</v>
      </c>
      <c r="D317" s="1" t="s">
        <v>51</v>
      </c>
      <c r="E317" s="1" t="s">
        <v>29</v>
      </c>
      <c r="F317" s="1" t="s">
        <v>30</v>
      </c>
      <c r="G317" s="1" t="s">
        <v>31</v>
      </c>
      <c r="H317" s="1">
        <v>45.0</v>
      </c>
      <c r="I317" s="1" t="str">
        <f t="shared" si="1"/>
        <v>Middle Age</v>
      </c>
      <c r="J317" s="5">
        <v>39332.0</v>
      </c>
      <c r="K317" s="6">
        <v>151027.0</v>
      </c>
      <c r="L317" s="7" t="str">
        <f t="shared" si="4"/>
        <v>151-200</v>
      </c>
      <c r="M317" s="8">
        <v>0.1</v>
      </c>
      <c r="N317" s="1" t="s">
        <v>32</v>
      </c>
      <c r="O317" s="1" t="s">
        <v>77</v>
      </c>
      <c r="P317" s="3"/>
      <c r="Q317" s="1" t="str">
        <f t="shared" si="3"/>
        <v/>
      </c>
    </row>
    <row r="318" ht="15.75" customHeight="1">
      <c r="A318" s="1" t="s">
        <v>713</v>
      </c>
      <c r="B318" s="1" t="s">
        <v>714</v>
      </c>
      <c r="C318" s="1" t="s">
        <v>55</v>
      </c>
      <c r="D318" s="1" t="s">
        <v>62</v>
      </c>
      <c r="E318" s="1" t="s">
        <v>38</v>
      </c>
      <c r="F318" s="1" t="s">
        <v>30</v>
      </c>
      <c r="G318" s="1" t="s">
        <v>31</v>
      </c>
      <c r="H318" s="1">
        <v>40.0</v>
      </c>
      <c r="I318" s="1" t="str">
        <f t="shared" si="1"/>
        <v>Adult</v>
      </c>
      <c r="J318" s="5">
        <v>43147.0</v>
      </c>
      <c r="K318" s="6">
        <v>120905.0</v>
      </c>
      <c r="L318" s="7" t="str">
        <f t="shared" si="4"/>
        <v>101-150</v>
      </c>
      <c r="M318" s="8">
        <v>0.05</v>
      </c>
      <c r="N318" s="1" t="s">
        <v>24</v>
      </c>
      <c r="O318" s="1" t="s">
        <v>25</v>
      </c>
      <c r="P318" s="3"/>
      <c r="Q318" s="1" t="str">
        <f t="shared" si="3"/>
        <v/>
      </c>
    </row>
    <row r="319" ht="15.75" customHeight="1">
      <c r="A319" s="1" t="s">
        <v>715</v>
      </c>
      <c r="B319" s="1" t="s">
        <v>716</v>
      </c>
      <c r="C319" s="1" t="s">
        <v>82</v>
      </c>
      <c r="D319" s="1" t="s">
        <v>37</v>
      </c>
      <c r="E319" s="1" t="s">
        <v>29</v>
      </c>
      <c r="F319" s="1" t="s">
        <v>22</v>
      </c>
      <c r="G319" s="1" t="s">
        <v>39</v>
      </c>
      <c r="H319" s="1">
        <v>48.0</v>
      </c>
      <c r="I319" s="1" t="str">
        <f t="shared" si="1"/>
        <v>Middle Age</v>
      </c>
      <c r="J319" s="5">
        <v>43253.0</v>
      </c>
      <c r="K319" s="6">
        <v>231567.0</v>
      </c>
      <c r="L319" s="7" t="str">
        <f t="shared" si="4"/>
        <v>201-250</v>
      </c>
      <c r="M319" s="8">
        <v>0.36</v>
      </c>
      <c r="N319" s="1" t="s">
        <v>24</v>
      </c>
      <c r="O319" s="1" t="s">
        <v>25</v>
      </c>
      <c r="P319" s="3"/>
      <c r="Q319" s="1" t="str">
        <f t="shared" si="3"/>
        <v/>
      </c>
    </row>
    <row r="320" ht="15.75" customHeight="1">
      <c r="A320" s="1" t="s">
        <v>717</v>
      </c>
      <c r="B320" s="1" t="s">
        <v>718</v>
      </c>
      <c r="C320" s="1" t="s">
        <v>82</v>
      </c>
      <c r="D320" s="1" t="s">
        <v>20</v>
      </c>
      <c r="E320" s="1" t="s">
        <v>21</v>
      </c>
      <c r="F320" s="1" t="s">
        <v>30</v>
      </c>
      <c r="G320" s="1" t="s">
        <v>31</v>
      </c>
      <c r="H320" s="1">
        <v>31.0</v>
      </c>
      <c r="I320" s="1" t="str">
        <f t="shared" si="1"/>
        <v>Adult</v>
      </c>
      <c r="J320" s="5">
        <v>42197.0</v>
      </c>
      <c r="K320" s="6">
        <v>215388.0</v>
      </c>
      <c r="L320" s="7" t="str">
        <f t="shared" si="4"/>
        <v>201-250</v>
      </c>
      <c r="M320" s="8">
        <v>0.33</v>
      </c>
      <c r="N320" s="1" t="s">
        <v>24</v>
      </c>
      <c r="O320" s="1" t="s">
        <v>59</v>
      </c>
      <c r="P320" s="3"/>
      <c r="Q320" s="1" t="str">
        <f t="shared" si="3"/>
        <v/>
      </c>
    </row>
    <row r="321" ht="15.75" customHeight="1">
      <c r="A321" s="1" t="s">
        <v>719</v>
      </c>
      <c r="B321" s="1" t="s">
        <v>720</v>
      </c>
      <c r="C321" s="1" t="s">
        <v>19</v>
      </c>
      <c r="D321" s="1" t="s">
        <v>51</v>
      </c>
      <c r="E321" s="1" t="s">
        <v>38</v>
      </c>
      <c r="F321" s="1" t="s">
        <v>22</v>
      </c>
      <c r="G321" s="1" t="s">
        <v>31</v>
      </c>
      <c r="H321" s="1">
        <v>30.0</v>
      </c>
      <c r="I321" s="1" t="str">
        <f t="shared" si="1"/>
        <v>Adult</v>
      </c>
      <c r="J321" s="5">
        <v>42168.0</v>
      </c>
      <c r="K321" s="6">
        <v>127972.0</v>
      </c>
      <c r="L321" s="7" t="str">
        <f t="shared" si="4"/>
        <v>101-150</v>
      </c>
      <c r="M321" s="8">
        <v>0.11</v>
      </c>
      <c r="N321" s="1" t="s">
        <v>24</v>
      </c>
      <c r="O321" s="1" t="s">
        <v>25</v>
      </c>
      <c r="P321" s="3"/>
      <c r="Q321" s="1" t="str">
        <f t="shared" si="3"/>
        <v/>
      </c>
    </row>
    <row r="322" ht="15.75" customHeight="1">
      <c r="A322" s="1" t="s">
        <v>721</v>
      </c>
      <c r="B322" s="1" t="s">
        <v>722</v>
      </c>
      <c r="C322" s="1" t="s">
        <v>184</v>
      </c>
      <c r="D322" s="1" t="s">
        <v>72</v>
      </c>
      <c r="E322" s="1" t="s">
        <v>52</v>
      </c>
      <c r="F322" s="1" t="s">
        <v>22</v>
      </c>
      <c r="G322" s="1" t="s">
        <v>31</v>
      </c>
      <c r="H322" s="1">
        <v>55.0</v>
      </c>
      <c r="I322" s="1" t="str">
        <f t="shared" si="1"/>
        <v>Middle Age</v>
      </c>
      <c r="J322" s="5">
        <v>34915.0</v>
      </c>
      <c r="K322" s="6">
        <v>80701.0</v>
      </c>
      <c r="L322" s="7" t="str">
        <f t="shared" si="4"/>
        <v>51-100</v>
      </c>
      <c r="M322" s="8">
        <v>0.0</v>
      </c>
      <c r="N322" s="1" t="s">
        <v>24</v>
      </c>
      <c r="O322" s="1" t="s">
        <v>40</v>
      </c>
      <c r="P322" s="9">
        <v>38456.0</v>
      </c>
      <c r="Q322" s="1">
        <f t="shared" si="3"/>
        <v>9</v>
      </c>
    </row>
    <row r="323" ht="15.75" customHeight="1">
      <c r="A323" s="1" t="s">
        <v>723</v>
      </c>
      <c r="B323" s="1" t="s">
        <v>724</v>
      </c>
      <c r="C323" s="1" t="s">
        <v>55</v>
      </c>
      <c r="D323" s="1" t="s">
        <v>83</v>
      </c>
      <c r="E323" s="1" t="s">
        <v>52</v>
      </c>
      <c r="F323" s="1" t="s">
        <v>30</v>
      </c>
      <c r="G323" s="1" t="s">
        <v>31</v>
      </c>
      <c r="H323" s="1">
        <v>28.0</v>
      </c>
      <c r="I323" s="1" t="str">
        <f t="shared" si="1"/>
        <v>Adult</v>
      </c>
      <c r="J323" s="5">
        <v>43863.0</v>
      </c>
      <c r="K323" s="6">
        <v>115417.0</v>
      </c>
      <c r="L323" s="7" t="str">
        <f t="shared" si="4"/>
        <v>101-150</v>
      </c>
      <c r="M323" s="8">
        <v>0.06</v>
      </c>
      <c r="N323" s="1" t="s">
        <v>32</v>
      </c>
      <c r="O323" s="1" t="s">
        <v>77</v>
      </c>
      <c r="P323" s="3"/>
      <c r="Q323" s="1" t="str">
        <f t="shared" si="3"/>
        <v/>
      </c>
    </row>
    <row r="324" ht="15.75" customHeight="1">
      <c r="A324" s="1" t="s">
        <v>725</v>
      </c>
      <c r="B324" s="1" t="s">
        <v>726</v>
      </c>
      <c r="C324" s="1" t="s">
        <v>111</v>
      </c>
      <c r="D324" s="1" t="s">
        <v>72</v>
      </c>
      <c r="E324" s="1" t="s">
        <v>52</v>
      </c>
      <c r="F324" s="1" t="s">
        <v>22</v>
      </c>
      <c r="G324" s="1" t="s">
        <v>39</v>
      </c>
      <c r="H324" s="1">
        <v>45.0</v>
      </c>
      <c r="I324" s="1" t="str">
        <f t="shared" si="1"/>
        <v>Middle Age</v>
      </c>
      <c r="J324" s="5">
        <v>43635.0</v>
      </c>
      <c r="K324" s="6">
        <v>88045.0</v>
      </c>
      <c r="L324" s="7" t="str">
        <f t="shared" si="4"/>
        <v>51-100</v>
      </c>
      <c r="M324" s="8">
        <v>0.0</v>
      </c>
      <c r="N324" s="1" t="s">
        <v>24</v>
      </c>
      <c r="O324" s="1" t="s">
        <v>40</v>
      </c>
      <c r="P324" s="3"/>
      <c r="Q324" s="1" t="str">
        <f t="shared" si="3"/>
        <v/>
      </c>
    </row>
    <row r="325" ht="15.75" customHeight="1">
      <c r="A325" s="1" t="s">
        <v>727</v>
      </c>
      <c r="B325" s="1" t="s">
        <v>728</v>
      </c>
      <c r="C325" s="1" t="s">
        <v>43</v>
      </c>
      <c r="D325" s="1" t="s">
        <v>20</v>
      </c>
      <c r="E325" s="1" t="s">
        <v>38</v>
      </c>
      <c r="F325" s="1" t="s">
        <v>22</v>
      </c>
      <c r="G325" s="1" t="s">
        <v>23</v>
      </c>
      <c r="H325" s="1">
        <v>45.0</v>
      </c>
      <c r="I325" s="1" t="str">
        <f t="shared" si="1"/>
        <v>Middle Age</v>
      </c>
      <c r="J325" s="5">
        <v>43185.0</v>
      </c>
      <c r="K325" s="6">
        <v>86478.0</v>
      </c>
      <c r="L325" s="7" t="str">
        <f t="shared" si="4"/>
        <v>51-100</v>
      </c>
      <c r="M325" s="8">
        <v>0.06</v>
      </c>
      <c r="N325" s="1" t="s">
        <v>24</v>
      </c>
      <c r="O325" s="1" t="s">
        <v>63</v>
      </c>
      <c r="P325" s="3"/>
      <c r="Q325" s="1" t="str">
        <f t="shared" si="3"/>
        <v/>
      </c>
    </row>
    <row r="326" ht="15.75" customHeight="1">
      <c r="A326" s="1" t="s">
        <v>729</v>
      </c>
      <c r="B326" s="1" t="s">
        <v>730</v>
      </c>
      <c r="C326" s="1" t="s">
        <v>82</v>
      </c>
      <c r="D326" s="1" t="s">
        <v>72</v>
      </c>
      <c r="E326" s="1" t="s">
        <v>29</v>
      </c>
      <c r="F326" s="1" t="s">
        <v>30</v>
      </c>
      <c r="G326" s="1" t="s">
        <v>39</v>
      </c>
      <c r="H326" s="1">
        <v>63.0</v>
      </c>
      <c r="I326" s="1" t="str">
        <f t="shared" si="1"/>
        <v>Old</v>
      </c>
      <c r="J326" s="5">
        <v>42387.0</v>
      </c>
      <c r="K326" s="6">
        <v>180994.0</v>
      </c>
      <c r="L326" s="7" t="str">
        <f t="shared" si="4"/>
        <v>151-200</v>
      </c>
      <c r="M326" s="8">
        <v>0.39</v>
      </c>
      <c r="N326" s="1" t="s">
        <v>24</v>
      </c>
      <c r="O326" s="1" t="s">
        <v>25</v>
      </c>
      <c r="P326" s="3"/>
      <c r="Q326" s="1" t="str">
        <f t="shared" si="3"/>
        <v/>
      </c>
    </row>
    <row r="327" ht="15.75" customHeight="1">
      <c r="A327" s="1" t="s">
        <v>731</v>
      </c>
      <c r="B327" s="1" t="s">
        <v>732</v>
      </c>
      <c r="C327" s="1" t="s">
        <v>127</v>
      </c>
      <c r="D327" s="1" t="s">
        <v>37</v>
      </c>
      <c r="E327" s="1" t="s">
        <v>21</v>
      </c>
      <c r="F327" s="1" t="s">
        <v>22</v>
      </c>
      <c r="G327" s="1" t="s">
        <v>31</v>
      </c>
      <c r="H327" s="1">
        <v>55.0</v>
      </c>
      <c r="I327" s="1" t="str">
        <f t="shared" si="1"/>
        <v>Middle Age</v>
      </c>
      <c r="J327" s="5">
        <v>39418.0</v>
      </c>
      <c r="K327" s="6">
        <v>64494.0</v>
      </c>
      <c r="L327" s="7" t="str">
        <f t="shared" si="4"/>
        <v>51-100</v>
      </c>
      <c r="M327" s="8">
        <v>0.0</v>
      </c>
      <c r="N327" s="1" t="s">
        <v>24</v>
      </c>
      <c r="O327" s="1" t="s">
        <v>91</v>
      </c>
      <c r="P327" s="3"/>
      <c r="Q327" s="1" t="str">
        <f t="shared" si="3"/>
        <v/>
      </c>
    </row>
    <row r="328" ht="15.75" customHeight="1">
      <c r="A328" s="1" t="s">
        <v>733</v>
      </c>
      <c r="B328" s="1" t="s">
        <v>734</v>
      </c>
      <c r="C328" s="1" t="s">
        <v>50</v>
      </c>
      <c r="D328" s="1" t="s">
        <v>51</v>
      </c>
      <c r="E328" s="1" t="s">
        <v>29</v>
      </c>
      <c r="F328" s="1" t="s">
        <v>30</v>
      </c>
      <c r="G328" s="1" t="s">
        <v>23</v>
      </c>
      <c r="H328" s="1">
        <v>47.0</v>
      </c>
      <c r="I328" s="1" t="str">
        <f t="shared" si="1"/>
        <v>Middle Age</v>
      </c>
      <c r="J328" s="5">
        <v>37550.0</v>
      </c>
      <c r="K328" s="6">
        <v>70122.0</v>
      </c>
      <c r="L328" s="7" t="str">
        <f t="shared" si="4"/>
        <v>51-100</v>
      </c>
      <c r="M328" s="8">
        <v>0.0</v>
      </c>
      <c r="N328" s="1" t="s">
        <v>24</v>
      </c>
      <c r="O328" s="1" t="s">
        <v>91</v>
      </c>
      <c r="P328" s="3"/>
      <c r="Q328" s="1" t="str">
        <f t="shared" si="3"/>
        <v/>
      </c>
    </row>
    <row r="329" ht="15.75" customHeight="1">
      <c r="A329" s="1" t="s">
        <v>735</v>
      </c>
      <c r="B329" s="1" t="s">
        <v>736</v>
      </c>
      <c r="C329" s="1" t="s">
        <v>36</v>
      </c>
      <c r="D329" s="1" t="s">
        <v>62</v>
      </c>
      <c r="E329" s="1" t="s">
        <v>29</v>
      </c>
      <c r="F329" s="1" t="s">
        <v>30</v>
      </c>
      <c r="G329" s="1" t="s">
        <v>39</v>
      </c>
      <c r="H329" s="1">
        <v>29.0</v>
      </c>
      <c r="I329" s="1" t="str">
        <f t="shared" si="1"/>
        <v>Adult</v>
      </c>
      <c r="J329" s="5">
        <v>42785.0</v>
      </c>
      <c r="K329" s="6">
        <v>181854.0</v>
      </c>
      <c r="L329" s="7" t="str">
        <f t="shared" si="4"/>
        <v>151-200</v>
      </c>
      <c r="M329" s="8">
        <v>0.29</v>
      </c>
      <c r="N329" s="1" t="s">
        <v>24</v>
      </c>
      <c r="O329" s="1" t="s">
        <v>25</v>
      </c>
      <c r="P329" s="9">
        <v>43945.0</v>
      </c>
      <c r="Q329" s="1">
        <f t="shared" si="3"/>
        <v>3</v>
      </c>
    </row>
    <row r="330" ht="15.75" customHeight="1">
      <c r="A330" s="1" t="s">
        <v>737</v>
      </c>
      <c r="B330" s="1" t="s">
        <v>738</v>
      </c>
      <c r="C330" s="1" t="s">
        <v>187</v>
      </c>
      <c r="D330" s="1" t="s">
        <v>68</v>
      </c>
      <c r="E330" s="1" t="s">
        <v>38</v>
      </c>
      <c r="F330" s="1" t="s">
        <v>22</v>
      </c>
      <c r="G330" s="1" t="s">
        <v>88</v>
      </c>
      <c r="H330" s="1">
        <v>34.0</v>
      </c>
      <c r="I330" s="1" t="str">
        <f t="shared" si="1"/>
        <v>Adult</v>
      </c>
      <c r="J330" s="5">
        <v>42664.0</v>
      </c>
      <c r="K330" s="6">
        <v>52811.0</v>
      </c>
      <c r="L330" s="7" t="str">
        <f t="shared" si="4"/>
        <v>51-100</v>
      </c>
      <c r="M330" s="8">
        <v>0.0</v>
      </c>
      <c r="N330" s="1" t="s">
        <v>24</v>
      </c>
      <c r="O330" s="1" t="s">
        <v>59</v>
      </c>
      <c r="P330" s="3"/>
      <c r="Q330" s="1" t="str">
        <f t="shared" si="3"/>
        <v/>
      </c>
    </row>
    <row r="331" ht="15.75" customHeight="1">
      <c r="A331" s="1" t="s">
        <v>739</v>
      </c>
      <c r="B331" s="1" t="s">
        <v>740</v>
      </c>
      <c r="C331" s="1" t="s">
        <v>333</v>
      </c>
      <c r="D331" s="1" t="s">
        <v>20</v>
      </c>
      <c r="E331" s="1" t="s">
        <v>21</v>
      </c>
      <c r="F331" s="1" t="s">
        <v>22</v>
      </c>
      <c r="G331" s="1" t="s">
        <v>31</v>
      </c>
      <c r="H331" s="1">
        <v>28.0</v>
      </c>
      <c r="I331" s="1" t="str">
        <f t="shared" si="1"/>
        <v>Adult</v>
      </c>
      <c r="J331" s="5">
        <v>43763.0</v>
      </c>
      <c r="K331" s="6">
        <v>50111.0</v>
      </c>
      <c r="L331" s="7" t="str">
        <f t="shared" si="4"/>
        <v>51-100</v>
      </c>
      <c r="M331" s="8">
        <v>0.0</v>
      </c>
      <c r="N331" s="1" t="s">
        <v>32</v>
      </c>
      <c r="O331" s="1" t="s">
        <v>137</v>
      </c>
      <c r="P331" s="3"/>
      <c r="Q331" s="1" t="str">
        <f t="shared" si="3"/>
        <v/>
      </c>
    </row>
    <row r="332" ht="15.75" customHeight="1">
      <c r="A332" s="1" t="s">
        <v>741</v>
      </c>
      <c r="B332" s="1" t="s">
        <v>634</v>
      </c>
      <c r="C332" s="1" t="s">
        <v>492</v>
      </c>
      <c r="D332" s="1" t="s">
        <v>20</v>
      </c>
      <c r="E332" s="1" t="s">
        <v>29</v>
      </c>
      <c r="F332" s="1" t="s">
        <v>30</v>
      </c>
      <c r="G332" s="1" t="s">
        <v>23</v>
      </c>
      <c r="H332" s="1">
        <v>31.0</v>
      </c>
      <c r="I332" s="1" t="str">
        <f t="shared" si="1"/>
        <v>Adult</v>
      </c>
      <c r="J332" s="5">
        <v>42497.0</v>
      </c>
      <c r="K332" s="6">
        <v>71192.0</v>
      </c>
      <c r="L332" s="7" t="str">
        <f t="shared" si="4"/>
        <v>51-100</v>
      </c>
      <c r="M332" s="8">
        <v>0.0</v>
      </c>
      <c r="N332" s="1" t="s">
        <v>24</v>
      </c>
      <c r="O332" s="1" t="s">
        <v>63</v>
      </c>
      <c r="P332" s="3"/>
      <c r="Q332" s="1" t="str">
        <f t="shared" si="3"/>
        <v/>
      </c>
    </row>
    <row r="333" ht="15.75" customHeight="1">
      <c r="A333" s="1" t="s">
        <v>742</v>
      </c>
      <c r="B333" s="1" t="s">
        <v>743</v>
      </c>
      <c r="C333" s="1" t="s">
        <v>36</v>
      </c>
      <c r="D333" s="1" t="s">
        <v>51</v>
      </c>
      <c r="E333" s="1" t="s">
        <v>29</v>
      </c>
      <c r="F333" s="1" t="s">
        <v>22</v>
      </c>
      <c r="G333" s="1" t="s">
        <v>88</v>
      </c>
      <c r="H333" s="1">
        <v>50.0</v>
      </c>
      <c r="I333" s="1" t="str">
        <f t="shared" si="1"/>
        <v>Middle Age</v>
      </c>
      <c r="J333" s="5">
        <v>43452.0</v>
      </c>
      <c r="K333" s="6">
        <v>155351.0</v>
      </c>
      <c r="L333" s="7" t="str">
        <f t="shared" si="4"/>
        <v>151-200</v>
      </c>
      <c r="M333" s="8">
        <v>0.2</v>
      </c>
      <c r="N333" s="1" t="s">
        <v>24</v>
      </c>
      <c r="O333" s="1" t="s">
        <v>25</v>
      </c>
      <c r="P333" s="3"/>
      <c r="Q333" s="1" t="str">
        <f t="shared" si="3"/>
        <v/>
      </c>
    </row>
    <row r="334" ht="15.75" customHeight="1">
      <c r="A334" s="1" t="s">
        <v>744</v>
      </c>
      <c r="B334" s="1" t="s">
        <v>745</v>
      </c>
      <c r="C334" s="1" t="s">
        <v>36</v>
      </c>
      <c r="D334" s="1" t="s">
        <v>68</v>
      </c>
      <c r="E334" s="1" t="s">
        <v>38</v>
      </c>
      <c r="F334" s="1" t="s">
        <v>30</v>
      </c>
      <c r="G334" s="1" t="s">
        <v>31</v>
      </c>
      <c r="H334" s="1">
        <v>39.0</v>
      </c>
      <c r="I334" s="1" t="str">
        <f t="shared" si="1"/>
        <v>Adult</v>
      </c>
      <c r="J334" s="5">
        <v>39049.0</v>
      </c>
      <c r="K334" s="6">
        <v>161690.0</v>
      </c>
      <c r="L334" s="7" t="str">
        <f t="shared" si="4"/>
        <v>151-200</v>
      </c>
      <c r="M334" s="8">
        <v>0.29</v>
      </c>
      <c r="N334" s="1" t="s">
        <v>32</v>
      </c>
      <c r="O334" s="1" t="s">
        <v>117</v>
      </c>
      <c r="P334" s="3"/>
      <c r="Q334" s="1" t="str">
        <f t="shared" si="3"/>
        <v/>
      </c>
    </row>
    <row r="335" ht="15.75" customHeight="1">
      <c r="A335" s="1" t="s">
        <v>746</v>
      </c>
      <c r="B335" s="1" t="s">
        <v>747</v>
      </c>
      <c r="C335" s="1" t="s">
        <v>280</v>
      </c>
      <c r="D335" s="1" t="s">
        <v>72</v>
      </c>
      <c r="E335" s="1" t="s">
        <v>38</v>
      </c>
      <c r="F335" s="1" t="s">
        <v>22</v>
      </c>
      <c r="G335" s="1" t="s">
        <v>31</v>
      </c>
      <c r="H335" s="1">
        <v>35.0</v>
      </c>
      <c r="I335" s="1" t="str">
        <f t="shared" si="1"/>
        <v>Adult</v>
      </c>
      <c r="J335" s="5">
        <v>42776.0</v>
      </c>
      <c r="K335" s="6">
        <v>60132.0</v>
      </c>
      <c r="L335" s="7" t="str">
        <f t="shared" si="4"/>
        <v>51-100</v>
      </c>
      <c r="M335" s="8">
        <v>0.0</v>
      </c>
      <c r="N335" s="1" t="s">
        <v>32</v>
      </c>
      <c r="O335" s="1" t="s">
        <v>33</v>
      </c>
      <c r="P335" s="3"/>
      <c r="Q335" s="1" t="str">
        <f t="shared" si="3"/>
        <v/>
      </c>
    </row>
    <row r="336" ht="15.75" customHeight="1">
      <c r="A336" s="1" t="s">
        <v>748</v>
      </c>
      <c r="B336" s="1" t="s">
        <v>749</v>
      </c>
      <c r="C336" s="1" t="s">
        <v>251</v>
      </c>
      <c r="D336" s="1" t="s">
        <v>20</v>
      </c>
      <c r="E336" s="1" t="s">
        <v>29</v>
      </c>
      <c r="F336" s="1" t="s">
        <v>30</v>
      </c>
      <c r="G336" s="1" t="s">
        <v>39</v>
      </c>
      <c r="H336" s="1">
        <v>54.0</v>
      </c>
      <c r="I336" s="1" t="str">
        <f t="shared" si="1"/>
        <v>Middle Age</v>
      </c>
      <c r="J336" s="5">
        <v>34631.0</v>
      </c>
      <c r="K336" s="6">
        <v>87216.0</v>
      </c>
      <c r="L336" s="7" t="str">
        <f t="shared" si="4"/>
        <v>51-100</v>
      </c>
      <c r="M336" s="8">
        <v>0.0</v>
      </c>
      <c r="N336" s="1" t="s">
        <v>24</v>
      </c>
      <c r="O336" s="1" t="s">
        <v>59</v>
      </c>
      <c r="P336" s="3"/>
      <c r="Q336" s="1" t="str">
        <f t="shared" si="3"/>
        <v/>
      </c>
    </row>
    <row r="337" ht="15.75" customHeight="1">
      <c r="A337" s="1" t="s">
        <v>750</v>
      </c>
      <c r="B337" s="1" t="s">
        <v>751</v>
      </c>
      <c r="C337" s="1" t="s">
        <v>333</v>
      </c>
      <c r="D337" s="1" t="s">
        <v>20</v>
      </c>
      <c r="E337" s="1" t="s">
        <v>52</v>
      </c>
      <c r="F337" s="1" t="s">
        <v>30</v>
      </c>
      <c r="G337" s="1" t="s">
        <v>39</v>
      </c>
      <c r="H337" s="1">
        <v>47.0</v>
      </c>
      <c r="I337" s="1" t="str">
        <f t="shared" si="1"/>
        <v>Middle Age</v>
      </c>
      <c r="J337" s="5">
        <v>43944.0</v>
      </c>
      <c r="K337" s="6">
        <v>50069.0</v>
      </c>
      <c r="L337" s="7" t="str">
        <f t="shared" si="4"/>
        <v>51-100</v>
      </c>
      <c r="M337" s="8">
        <v>0.0</v>
      </c>
      <c r="N337" s="1" t="s">
        <v>24</v>
      </c>
      <c r="O337" s="1" t="s">
        <v>25</v>
      </c>
      <c r="P337" s="3"/>
      <c r="Q337" s="1" t="str">
        <f t="shared" si="3"/>
        <v/>
      </c>
    </row>
    <row r="338" ht="15.75" customHeight="1">
      <c r="A338" s="1" t="s">
        <v>752</v>
      </c>
      <c r="B338" s="1" t="s">
        <v>753</v>
      </c>
      <c r="C338" s="1" t="s">
        <v>36</v>
      </c>
      <c r="D338" s="1" t="s">
        <v>20</v>
      </c>
      <c r="E338" s="1" t="s">
        <v>38</v>
      </c>
      <c r="F338" s="1" t="s">
        <v>22</v>
      </c>
      <c r="G338" s="1" t="s">
        <v>39</v>
      </c>
      <c r="H338" s="1">
        <v>26.0</v>
      </c>
      <c r="I338" s="1" t="str">
        <f t="shared" si="1"/>
        <v>Adult</v>
      </c>
      <c r="J338" s="5">
        <v>44403.0</v>
      </c>
      <c r="K338" s="6">
        <v>151108.0</v>
      </c>
      <c r="L338" s="7" t="str">
        <f t="shared" si="4"/>
        <v>151-200</v>
      </c>
      <c r="M338" s="8">
        <v>0.22</v>
      </c>
      <c r="N338" s="1" t="s">
        <v>24</v>
      </c>
      <c r="O338" s="1" t="s">
        <v>47</v>
      </c>
      <c r="P338" s="3"/>
      <c r="Q338" s="1" t="str">
        <f t="shared" si="3"/>
        <v/>
      </c>
    </row>
    <row r="339" ht="15.75" customHeight="1">
      <c r="A339" s="1" t="s">
        <v>754</v>
      </c>
      <c r="B339" s="1" t="s">
        <v>755</v>
      </c>
      <c r="C339" s="1" t="s">
        <v>43</v>
      </c>
      <c r="D339" s="1" t="s">
        <v>20</v>
      </c>
      <c r="E339" s="1" t="s">
        <v>29</v>
      </c>
      <c r="F339" s="1" t="s">
        <v>22</v>
      </c>
      <c r="G339" s="1" t="s">
        <v>31</v>
      </c>
      <c r="H339" s="1">
        <v>42.0</v>
      </c>
      <c r="I339" s="1" t="str">
        <f t="shared" si="1"/>
        <v>Adult</v>
      </c>
      <c r="J339" s="5">
        <v>38640.0</v>
      </c>
      <c r="K339" s="6">
        <v>67398.0</v>
      </c>
      <c r="L339" s="7" t="str">
        <f t="shared" si="4"/>
        <v>51-100</v>
      </c>
      <c r="M339" s="8">
        <v>0.07</v>
      </c>
      <c r="N339" s="1" t="s">
        <v>24</v>
      </c>
      <c r="O339" s="1" t="s">
        <v>47</v>
      </c>
      <c r="P339" s="3"/>
      <c r="Q339" s="1" t="str">
        <f t="shared" si="3"/>
        <v/>
      </c>
    </row>
    <row r="340" ht="15.75" customHeight="1">
      <c r="A340" s="1" t="s">
        <v>756</v>
      </c>
      <c r="B340" s="1" t="s">
        <v>757</v>
      </c>
      <c r="C340" s="1" t="s">
        <v>280</v>
      </c>
      <c r="D340" s="1" t="s">
        <v>72</v>
      </c>
      <c r="E340" s="1" t="s">
        <v>21</v>
      </c>
      <c r="F340" s="1" t="s">
        <v>22</v>
      </c>
      <c r="G340" s="1" t="s">
        <v>88</v>
      </c>
      <c r="H340" s="1">
        <v>47.0</v>
      </c>
      <c r="I340" s="1" t="str">
        <f t="shared" si="1"/>
        <v>Middle Age</v>
      </c>
      <c r="J340" s="5">
        <v>42245.0</v>
      </c>
      <c r="K340" s="6">
        <v>68488.0</v>
      </c>
      <c r="L340" s="7" t="str">
        <f t="shared" si="4"/>
        <v>51-100</v>
      </c>
      <c r="M340" s="8">
        <v>0.0</v>
      </c>
      <c r="N340" s="1" t="s">
        <v>24</v>
      </c>
      <c r="O340" s="1" t="s">
        <v>25</v>
      </c>
      <c r="P340" s="3"/>
      <c r="Q340" s="1" t="str">
        <f t="shared" si="3"/>
        <v/>
      </c>
    </row>
    <row r="341" ht="15.75" customHeight="1">
      <c r="A341" s="1" t="s">
        <v>758</v>
      </c>
      <c r="B341" s="1" t="s">
        <v>759</v>
      </c>
      <c r="C341" s="1" t="s">
        <v>111</v>
      </c>
      <c r="D341" s="1" t="s">
        <v>72</v>
      </c>
      <c r="E341" s="1" t="s">
        <v>29</v>
      </c>
      <c r="F341" s="1" t="s">
        <v>22</v>
      </c>
      <c r="G341" s="1" t="s">
        <v>88</v>
      </c>
      <c r="H341" s="1">
        <v>60.0</v>
      </c>
      <c r="I341" s="1" t="str">
        <f t="shared" si="1"/>
        <v>Old</v>
      </c>
      <c r="J341" s="5">
        <v>35992.0</v>
      </c>
      <c r="K341" s="6">
        <v>92932.0</v>
      </c>
      <c r="L341" s="7" t="str">
        <f t="shared" si="4"/>
        <v>51-100</v>
      </c>
      <c r="M341" s="8">
        <v>0.0</v>
      </c>
      <c r="N341" s="1" t="s">
        <v>24</v>
      </c>
      <c r="O341" s="1" t="s">
        <v>91</v>
      </c>
      <c r="P341" s="3"/>
      <c r="Q341" s="1" t="str">
        <f t="shared" si="3"/>
        <v/>
      </c>
    </row>
    <row r="342" ht="15.75" customHeight="1">
      <c r="A342" s="1" t="s">
        <v>760</v>
      </c>
      <c r="B342" s="1" t="s">
        <v>761</v>
      </c>
      <c r="C342" s="1" t="s">
        <v>58</v>
      </c>
      <c r="D342" s="1" t="s">
        <v>37</v>
      </c>
      <c r="E342" s="1" t="s">
        <v>52</v>
      </c>
      <c r="F342" s="1" t="s">
        <v>22</v>
      </c>
      <c r="G342" s="1" t="s">
        <v>88</v>
      </c>
      <c r="H342" s="1">
        <v>36.0</v>
      </c>
      <c r="I342" s="1" t="str">
        <f t="shared" si="1"/>
        <v>Adult</v>
      </c>
      <c r="J342" s="5">
        <v>39994.0</v>
      </c>
      <c r="K342" s="6">
        <v>43363.0</v>
      </c>
      <c r="L342" s="7" t="str">
        <f t="shared" si="4"/>
        <v>0-50</v>
      </c>
      <c r="M342" s="8">
        <v>0.0</v>
      </c>
      <c r="N342" s="1" t="s">
        <v>24</v>
      </c>
      <c r="O342" s="1" t="s">
        <v>63</v>
      </c>
      <c r="P342" s="3"/>
      <c r="Q342" s="1" t="str">
        <f t="shared" si="3"/>
        <v/>
      </c>
    </row>
    <row r="343" ht="15.75" customHeight="1">
      <c r="A343" s="1" t="s">
        <v>762</v>
      </c>
      <c r="B343" s="1" t="s">
        <v>763</v>
      </c>
      <c r="C343" s="1" t="s">
        <v>469</v>
      </c>
      <c r="D343" s="1" t="s">
        <v>20</v>
      </c>
      <c r="E343" s="1" t="s">
        <v>38</v>
      </c>
      <c r="F343" s="1" t="s">
        <v>30</v>
      </c>
      <c r="G343" s="1" t="s">
        <v>31</v>
      </c>
      <c r="H343" s="1">
        <v>31.0</v>
      </c>
      <c r="I343" s="1" t="str">
        <f t="shared" si="1"/>
        <v>Adult</v>
      </c>
      <c r="J343" s="5">
        <v>42780.0</v>
      </c>
      <c r="K343" s="6">
        <v>95963.0</v>
      </c>
      <c r="L343" s="7" t="str">
        <f t="shared" si="4"/>
        <v>51-100</v>
      </c>
      <c r="M343" s="8">
        <v>0.0</v>
      </c>
      <c r="N343" s="1" t="s">
        <v>32</v>
      </c>
      <c r="O343" s="1" t="s">
        <v>137</v>
      </c>
      <c r="P343" s="3"/>
      <c r="Q343" s="1" t="str">
        <f t="shared" si="3"/>
        <v/>
      </c>
    </row>
    <row r="344" ht="15.75" customHeight="1">
      <c r="A344" s="1" t="s">
        <v>764</v>
      </c>
      <c r="B344" s="1" t="s">
        <v>765</v>
      </c>
      <c r="C344" s="1" t="s">
        <v>55</v>
      </c>
      <c r="D344" s="1" t="s">
        <v>37</v>
      </c>
      <c r="E344" s="1" t="s">
        <v>38</v>
      </c>
      <c r="F344" s="1" t="s">
        <v>22</v>
      </c>
      <c r="G344" s="1" t="s">
        <v>88</v>
      </c>
      <c r="H344" s="1">
        <v>55.0</v>
      </c>
      <c r="I344" s="1" t="str">
        <f t="shared" si="1"/>
        <v>Middle Age</v>
      </c>
      <c r="J344" s="5">
        <v>40297.0</v>
      </c>
      <c r="K344" s="6">
        <v>111038.0</v>
      </c>
      <c r="L344" s="7" t="str">
        <f t="shared" si="4"/>
        <v>101-150</v>
      </c>
      <c r="M344" s="8">
        <v>0.05</v>
      </c>
      <c r="N344" s="1" t="s">
        <v>96</v>
      </c>
      <c r="O344" s="1" t="s">
        <v>221</v>
      </c>
      <c r="P344" s="3"/>
      <c r="Q344" s="1" t="str">
        <f t="shared" si="3"/>
        <v/>
      </c>
    </row>
    <row r="345" ht="15.75" customHeight="1">
      <c r="A345" s="1" t="s">
        <v>766</v>
      </c>
      <c r="B345" s="1" t="s">
        <v>767</v>
      </c>
      <c r="C345" s="1" t="s">
        <v>82</v>
      </c>
      <c r="D345" s="1" t="s">
        <v>72</v>
      </c>
      <c r="E345" s="1" t="s">
        <v>21</v>
      </c>
      <c r="F345" s="1" t="s">
        <v>22</v>
      </c>
      <c r="G345" s="1" t="s">
        <v>39</v>
      </c>
      <c r="H345" s="1">
        <v>51.0</v>
      </c>
      <c r="I345" s="1" t="str">
        <f t="shared" si="1"/>
        <v>Middle Age</v>
      </c>
      <c r="J345" s="5">
        <v>35230.0</v>
      </c>
      <c r="K345" s="6">
        <v>200246.0</v>
      </c>
      <c r="L345" s="7" t="str">
        <f t="shared" si="4"/>
        <v>201-250</v>
      </c>
      <c r="M345" s="8">
        <v>0.34</v>
      </c>
      <c r="N345" s="1" t="s">
        <v>24</v>
      </c>
      <c r="O345" s="1" t="s">
        <v>91</v>
      </c>
      <c r="P345" s="3"/>
      <c r="Q345" s="1" t="str">
        <f t="shared" si="3"/>
        <v/>
      </c>
    </row>
    <row r="346" ht="15.75" customHeight="1">
      <c r="A346" s="1" t="s">
        <v>768</v>
      </c>
      <c r="B346" s="1" t="s">
        <v>769</v>
      </c>
      <c r="C346" s="1" t="s">
        <v>82</v>
      </c>
      <c r="D346" s="1" t="s">
        <v>20</v>
      </c>
      <c r="E346" s="1" t="s">
        <v>52</v>
      </c>
      <c r="F346" s="1" t="s">
        <v>22</v>
      </c>
      <c r="G346" s="1" t="s">
        <v>39</v>
      </c>
      <c r="H346" s="1">
        <v>48.0</v>
      </c>
      <c r="I346" s="1" t="str">
        <f t="shared" si="1"/>
        <v>Middle Age</v>
      </c>
      <c r="J346" s="5">
        <v>42053.0</v>
      </c>
      <c r="K346" s="6">
        <v>194871.0</v>
      </c>
      <c r="L346" s="7" t="str">
        <f t="shared" si="4"/>
        <v>151-200</v>
      </c>
      <c r="M346" s="8">
        <v>0.35</v>
      </c>
      <c r="N346" s="1" t="s">
        <v>24</v>
      </c>
      <c r="O346" s="1" t="s">
        <v>91</v>
      </c>
      <c r="P346" s="3"/>
      <c r="Q346" s="1" t="str">
        <f t="shared" si="3"/>
        <v/>
      </c>
    </row>
    <row r="347" ht="15.75" customHeight="1">
      <c r="A347" s="1" t="s">
        <v>770</v>
      </c>
      <c r="B347" s="1" t="s">
        <v>771</v>
      </c>
      <c r="C347" s="1" t="s">
        <v>46</v>
      </c>
      <c r="D347" s="1" t="s">
        <v>62</v>
      </c>
      <c r="E347" s="1" t="s">
        <v>21</v>
      </c>
      <c r="F347" s="1" t="s">
        <v>30</v>
      </c>
      <c r="G347" s="1" t="s">
        <v>88</v>
      </c>
      <c r="H347" s="1">
        <v>58.0</v>
      </c>
      <c r="I347" s="1" t="str">
        <f t="shared" si="1"/>
        <v>Middle Age</v>
      </c>
      <c r="J347" s="5">
        <v>34592.0</v>
      </c>
      <c r="K347" s="6">
        <v>98769.0</v>
      </c>
      <c r="L347" s="7" t="str">
        <f t="shared" si="4"/>
        <v>51-100</v>
      </c>
      <c r="M347" s="8">
        <v>0.0</v>
      </c>
      <c r="N347" s="1" t="s">
        <v>96</v>
      </c>
      <c r="O347" s="1" t="s">
        <v>102</v>
      </c>
      <c r="P347" s="9">
        <v>42646.0</v>
      </c>
      <c r="Q347" s="1">
        <f t="shared" si="3"/>
        <v>22</v>
      </c>
    </row>
    <row r="348" ht="15.75" customHeight="1">
      <c r="A348" s="1" t="s">
        <v>772</v>
      </c>
      <c r="B348" s="1" t="s">
        <v>773</v>
      </c>
      <c r="C348" s="1" t="s">
        <v>50</v>
      </c>
      <c r="D348" s="1" t="s">
        <v>51</v>
      </c>
      <c r="E348" s="1" t="s">
        <v>21</v>
      </c>
      <c r="F348" s="1" t="s">
        <v>22</v>
      </c>
      <c r="G348" s="1" t="s">
        <v>88</v>
      </c>
      <c r="H348" s="1">
        <v>29.0</v>
      </c>
      <c r="I348" s="1" t="str">
        <f t="shared" si="1"/>
        <v>Adult</v>
      </c>
      <c r="J348" s="5">
        <v>43239.0</v>
      </c>
      <c r="K348" s="6">
        <v>65334.0</v>
      </c>
      <c r="L348" s="7" t="str">
        <f t="shared" si="4"/>
        <v>51-100</v>
      </c>
      <c r="M348" s="8">
        <v>0.0</v>
      </c>
      <c r="N348" s="1" t="s">
        <v>96</v>
      </c>
      <c r="O348" s="1" t="s">
        <v>102</v>
      </c>
      <c r="P348" s="3"/>
      <c r="Q348" s="1" t="str">
        <f t="shared" si="3"/>
        <v/>
      </c>
    </row>
    <row r="349" ht="15.75" customHeight="1">
      <c r="A349" s="1" t="s">
        <v>774</v>
      </c>
      <c r="B349" s="1" t="s">
        <v>775</v>
      </c>
      <c r="C349" s="1" t="s">
        <v>28</v>
      </c>
      <c r="D349" s="1" t="s">
        <v>20</v>
      </c>
      <c r="E349" s="1" t="s">
        <v>29</v>
      </c>
      <c r="F349" s="1" t="s">
        <v>22</v>
      </c>
      <c r="G349" s="1" t="s">
        <v>88</v>
      </c>
      <c r="H349" s="1">
        <v>25.0</v>
      </c>
      <c r="I349" s="1" t="str">
        <f t="shared" si="1"/>
        <v>Adult</v>
      </c>
      <c r="J349" s="5">
        <v>44327.0</v>
      </c>
      <c r="K349" s="6">
        <v>83934.0</v>
      </c>
      <c r="L349" s="7" t="str">
        <f t="shared" si="4"/>
        <v>51-100</v>
      </c>
      <c r="M349" s="8">
        <v>0.0</v>
      </c>
      <c r="N349" s="1" t="s">
        <v>24</v>
      </c>
      <c r="O349" s="1" t="s">
        <v>59</v>
      </c>
      <c r="P349" s="3"/>
      <c r="Q349" s="1" t="str">
        <f t="shared" si="3"/>
        <v/>
      </c>
    </row>
    <row r="350" ht="15.75" customHeight="1">
      <c r="A350" s="1" t="s">
        <v>776</v>
      </c>
      <c r="B350" s="1" t="s">
        <v>777</v>
      </c>
      <c r="C350" s="1" t="s">
        <v>36</v>
      </c>
      <c r="D350" s="1" t="s">
        <v>62</v>
      </c>
      <c r="E350" s="1" t="s">
        <v>21</v>
      </c>
      <c r="F350" s="1" t="s">
        <v>30</v>
      </c>
      <c r="G350" s="1" t="s">
        <v>39</v>
      </c>
      <c r="H350" s="1">
        <v>36.0</v>
      </c>
      <c r="I350" s="1" t="str">
        <f t="shared" si="1"/>
        <v>Adult</v>
      </c>
      <c r="J350" s="5">
        <v>42616.0</v>
      </c>
      <c r="K350" s="6">
        <v>150399.0</v>
      </c>
      <c r="L350" s="7" t="str">
        <f t="shared" si="4"/>
        <v>151-200</v>
      </c>
      <c r="M350" s="8">
        <v>0.28</v>
      </c>
      <c r="N350" s="1" t="s">
        <v>24</v>
      </c>
      <c r="O350" s="1" t="s">
        <v>40</v>
      </c>
      <c r="P350" s="3"/>
      <c r="Q350" s="1" t="str">
        <f t="shared" si="3"/>
        <v/>
      </c>
    </row>
    <row r="351" ht="15.75" customHeight="1">
      <c r="A351" s="1" t="s">
        <v>778</v>
      </c>
      <c r="B351" s="1" t="s">
        <v>779</v>
      </c>
      <c r="C351" s="1" t="s">
        <v>36</v>
      </c>
      <c r="D351" s="1" t="s">
        <v>68</v>
      </c>
      <c r="E351" s="1" t="s">
        <v>21</v>
      </c>
      <c r="F351" s="1" t="s">
        <v>30</v>
      </c>
      <c r="G351" s="1" t="s">
        <v>31</v>
      </c>
      <c r="H351" s="1">
        <v>37.0</v>
      </c>
      <c r="I351" s="1" t="str">
        <f t="shared" si="1"/>
        <v>Adult</v>
      </c>
      <c r="J351" s="5">
        <v>41048.0</v>
      </c>
      <c r="K351" s="6">
        <v>160280.0</v>
      </c>
      <c r="L351" s="7" t="str">
        <f t="shared" si="4"/>
        <v>151-200</v>
      </c>
      <c r="M351" s="8">
        <v>0.19</v>
      </c>
      <c r="N351" s="1" t="s">
        <v>32</v>
      </c>
      <c r="O351" s="1" t="s">
        <v>117</v>
      </c>
      <c r="P351" s="3"/>
      <c r="Q351" s="1" t="str">
        <f t="shared" si="3"/>
        <v/>
      </c>
    </row>
    <row r="352" ht="15.75" customHeight="1">
      <c r="A352" s="1" t="s">
        <v>780</v>
      </c>
      <c r="B352" s="1" t="s">
        <v>781</v>
      </c>
      <c r="C352" s="1" t="s">
        <v>187</v>
      </c>
      <c r="D352" s="1" t="s">
        <v>68</v>
      </c>
      <c r="E352" s="1" t="s">
        <v>38</v>
      </c>
      <c r="F352" s="1" t="s">
        <v>30</v>
      </c>
      <c r="G352" s="1" t="s">
        <v>31</v>
      </c>
      <c r="H352" s="1">
        <v>57.0</v>
      </c>
      <c r="I352" s="1" t="str">
        <f t="shared" si="1"/>
        <v>Middle Age</v>
      </c>
      <c r="J352" s="5">
        <v>35548.0</v>
      </c>
      <c r="K352" s="6">
        <v>54051.0</v>
      </c>
      <c r="L352" s="7" t="str">
        <f t="shared" si="4"/>
        <v>51-100</v>
      </c>
      <c r="M352" s="8">
        <v>0.0</v>
      </c>
      <c r="N352" s="1" t="s">
        <v>24</v>
      </c>
      <c r="O352" s="1" t="s">
        <v>59</v>
      </c>
      <c r="P352" s="9">
        <v>36079.0</v>
      </c>
      <c r="Q352" s="1">
        <f t="shared" si="3"/>
        <v>1</v>
      </c>
    </row>
    <row r="353" ht="15.75" customHeight="1">
      <c r="A353" s="1" t="s">
        <v>782</v>
      </c>
      <c r="B353" s="1" t="s">
        <v>783</v>
      </c>
      <c r="C353" s="1" t="s">
        <v>36</v>
      </c>
      <c r="D353" s="1" t="s">
        <v>72</v>
      </c>
      <c r="E353" s="1" t="s">
        <v>21</v>
      </c>
      <c r="F353" s="1" t="s">
        <v>22</v>
      </c>
      <c r="G353" s="1" t="s">
        <v>88</v>
      </c>
      <c r="H353" s="1">
        <v>59.0</v>
      </c>
      <c r="I353" s="1" t="str">
        <f t="shared" si="1"/>
        <v>Middle Age</v>
      </c>
      <c r="J353" s="5">
        <v>37726.0</v>
      </c>
      <c r="K353" s="6">
        <v>150699.0</v>
      </c>
      <c r="L353" s="7" t="str">
        <f t="shared" si="4"/>
        <v>151-200</v>
      </c>
      <c r="M353" s="8">
        <v>0.29</v>
      </c>
      <c r="N353" s="1" t="s">
        <v>96</v>
      </c>
      <c r="O353" s="1" t="s">
        <v>221</v>
      </c>
      <c r="P353" s="3"/>
      <c r="Q353" s="1" t="str">
        <f t="shared" si="3"/>
        <v/>
      </c>
    </row>
    <row r="354" ht="15.75" customHeight="1">
      <c r="A354" s="1" t="s">
        <v>784</v>
      </c>
      <c r="B354" s="1" t="s">
        <v>785</v>
      </c>
      <c r="C354" s="1" t="s">
        <v>127</v>
      </c>
      <c r="D354" s="1" t="s">
        <v>83</v>
      </c>
      <c r="E354" s="1" t="s">
        <v>38</v>
      </c>
      <c r="F354" s="1" t="s">
        <v>30</v>
      </c>
      <c r="G354" s="1" t="s">
        <v>88</v>
      </c>
      <c r="H354" s="1">
        <v>37.0</v>
      </c>
      <c r="I354" s="1" t="str">
        <f t="shared" si="1"/>
        <v>Adult</v>
      </c>
      <c r="J354" s="5">
        <v>41363.0</v>
      </c>
      <c r="K354" s="6">
        <v>69570.0</v>
      </c>
      <c r="L354" s="7" t="str">
        <f t="shared" si="4"/>
        <v>51-100</v>
      </c>
      <c r="M354" s="8">
        <v>0.0</v>
      </c>
      <c r="N354" s="1" t="s">
        <v>24</v>
      </c>
      <c r="O354" s="1" t="s">
        <v>59</v>
      </c>
      <c r="P354" s="3"/>
      <c r="Q354" s="1" t="str">
        <f t="shared" si="3"/>
        <v/>
      </c>
    </row>
    <row r="355" ht="15.75" customHeight="1">
      <c r="A355" s="1" t="s">
        <v>786</v>
      </c>
      <c r="B355" s="1" t="s">
        <v>787</v>
      </c>
      <c r="C355" s="1" t="s">
        <v>469</v>
      </c>
      <c r="D355" s="1" t="s">
        <v>20</v>
      </c>
      <c r="E355" s="1" t="s">
        <v>29</v>
      </c>
      <c r="F355" s="1" t="s">
        <v>22</v>
      </c>
      <c r="G355" s="1" t="s">
        <v>31</v>
      </c>
      <c r="H355" s="1">
        <v>30.0</v>
      </c>
      <c r="I355" s="1" t="str">
        <f t="shared" si="1"/>
        <v>Adult</v>
      </c>
      <c r="J355" s="5">
        <v>43553.0</v>
      </c>
      <c r="K355" s="6">
        <v>86774.0</v>
      </c>
      <c r="L355" s="7" t="str">
        <f t="shared" si="4"/>
        <v>51-100</v>
      </c>
      <c r="M355" s="8">
        <v>0.0</v>
      </c>
      <c r="N355" s="1" t="s">
        <v>32</v>
      </c>
      <c r="O355" s="1" t="s">
        <v>137</v>
      </c>
      <c r="P355" s="3"/>
      <c r="Q355" s="1" t="str">
        <f t="shared" si="3"/>
        <v/>
      </c>
    </row>
    <row r="356" ht="15.75" customHeight="1">
      <c r="A356" s="1" t="s">
        <v>788</v>
      </c>
      <c r="B356" s="1" t="s">
        <v>789</v>
      </c>
      <c r="C356" s="1" t="s">
        <v>167</v>
      </c>
      <c r="D356" s="1" t="s">
        <v>68</v>
      </c>
      <c r="E356" s="1" t="s">
        <v>29</v>
      </c>
      <c r="F356" s="1" t="s">
        <v>30</v>
      </c>
      <c r="G356" s="1" t="s">
        <v>39</v>
      </c>
      <c r="H356" s="1">
        <v>49.0</v>
      </c>
      <c r="I356" s="1" t="str">
        <f t="shared" si="1"/>
        <v>Middle Age</v>
      </c>
      <c r="J356" s="5">
        <v>36979.0</v>
      </c>
      <c r="K356" s="6">
        <v>57606.0</v>
      </c>
      <c r="L356" s="7" t="str">
        <f t="shared" si="4"/>
        <v>51-100</v>
      </c>
      <c r="M356" s="8">
        <v>0.0</v>
      </c>
      <c r="N356" s="1" t="s">
        <v>24</v>
      </c>
      <c r="O356" s="1" t="s">
        <v>59</v>
      </c>
      <c r="P356" s="3"/>
      <c r="Q356" s="1" t="str">
        <f t="shared" si="3"/>
        <v/>
      </c>
    </row>
    <row r="357" ht="15.75" customHeight="1">
      <c r="A357" s="1" t="s">
        <v>790</v>
      </c>
      <c r="B357" s="1" t="s">
        <v>791</v>
      </c>
      <c r="C357" s="1" t="s">
        <v>19</v>
      </c>
      <c r="D357" s="1" t="s">
        <v>37</v>
      </c>
      <c r="E357" s="1" t="s">
        <v>52</v>
      </c>
      <c r="F357" s="1" t="s">
        <v>22</v>
      </c>
      <c r="G357" s="1" t="s">
        <v>31</v>
      </c>
      <c r="H357" s="1">
        <v>48.0</v>
      </c>
      <c r="I357" s="1" t="str">
        <f t="shared" si="1"/>
        <v>Middle Age</v>
      </c>
      <c r="J357" s="5">
        <v>37144.0</v>
      </c>
      <c r="K357" s="6">
        <v>125730.0</v>
      </c>
      <c r="L357" s="7" t="str">
        <f t="shared" si="4"/>
        <v>101-150</v>
      </c>
      <c r="M357" s="8">
        <v>0.11</v>
      </c>
      <c r="N357" s="1" t="s">
        <v>32</v>
      </c>
      <c r="O357" s="1" t="s">
        <v>33</v>
      </c>
      <c r="P357" s="3"/>
      <c r="Q357" s="1" t="str">
        <f t="shared" si="3"/>
        <v/>
      </c>
    </row>
    <row r="358" ht="15.75" customHeight="1">
      <c r="A358" s="1" t="s">
        <v>792</v>
      </c>
      <c r="B358" s="1" t="s">
        <v>793</v>
      </c>
      <c r="C358" s="1" t="s">
        <v>302</v>
      </c>
      <c r="D358" s="1" t="s">
        <v>20</v>
      </c>
      <c r="E358" s="1" t="s">
        <v>21</v>
      </c>
      <c r="F358" s="1" t="s">
        <v>22</v>
      </c>
      <c r="G358" s="1" t="s">
        <v>31</v>
      </c>
      <c r="H358" s="1">
        <v>51.0</v>
      </c>
      <c r="I358" s="1" t="str">
        <f t="shared" si="1"/>
        <v>Middle Age</v>
      </c>
      <c r="J358" s="5">
        <v>40964.0</v>
      </c>
      <c r="K358" s="6">
        <v>64170.0</v>
      </c>
      <c r="L358" s="7" t="str">
        <f t="shared" si="4"/>
        <v>51-100</v>
      </c>
      <c r="M358" s="8">
        <v>0.0</v>
      </c>
      <c r="N358" s="1" t="s">
        <v>24</v>
      </c>
      <c r="O358" s="1" t="s">
        <v>91</v>
      </c>
      <c r="P358" s="3"/>
      <c r="Q358" s="1" t="str">
        <f t="shared" si="3"/>
        <v/>
      </c>
    </row>
    <row r="359" ht="15.75" customHeight="1">
      <c r="A359" s="1" t="s">
        <v>794</v>
      </c>
      <c r="B359" s="1" t="s">
        <v>795</v>
      </c>
      <c r="C359" s="1" t="s">
        <v>146</v>
      </c>
      <c r="D359" s="1" t="s">
        <v>68</v>
      </c>
      <c r="E359" s="1" t="s">
        <v>38</v>
      </c>
      <c r="F359" s="1" t="s">
        <v>30</v>
      </c>
      <c r="G359" s="1" t="s">
        <v>88</v>
      </c>
      <c r="H359" s="1">
        <v>56.0</v>
      </c>
      <c r="I359" s="1" t="str">
        <f t="shared" si="1"/>
        <v>Middle Age</v>
      </c>
      <c r="J359" s="5">
        <v>35816.0</v>
      </c>
      <c r="K359" s="6">
        <v>72303.0</v>
      </c>
      <c r="L359" s="7" t="str">
        <f t="shared" si="4"/>
        <v>51-100</v>
      </c>
      <c r="M359" s="8">
        <v>0.0</v>
      </c>
      <c r="N359" s="1" t="s">
        <v>24</v>
      </c>
      <c r="O359" s="1" t="s">
        <v>47</v>
      </c>
      <c r="P359" s="3"/>
      <c r="Q359" s="1" t="str">
        <f t="shared" si="3"/>
        <v/>
      </c>
    </row>
    <row r="360" ht="15.75" customHeight="1">
      <c r="A360" s="1" t="s">
        <v>796</v>
      </c>
      <c r="B360" s="1" t="s">
        <v>797</v>
      </c>
      <c r="C360" s="1" t="s">
        <v>55</v>
      </c>
      <c r="D360" s="1" t="s">
        <v>51</v>
      </c>
      <c r="E360" s="1" t="s">
        <v>21</v>
      </c>
      <c r="F360" s="1" t="s">
        <v>30</v>
      </c>
      <c r="G360" s="1" t="s">
        <v>88</v>
      </c>
      <c r="H360" s="1">
        <v>36.0</v>
      </c>
      <c r="I360" s="1" t="str">
        <f t="shared" si="1"/>
        <v>Adult</v>
      </c>
      <c r="J360" s="5">
        <v>41116.0</v>
      </c>
      <c r="K360" s="6">
        <v>105891.0</v>
      </c>
      <c r="L360" s="7" t="str">
        <f t="shared" si="4"/>
        <v>101-150</v>
      </c>
      <c r="M360" s="8">
        <v>0.07</v>
      </c>
      <c r="N360" s="1" t="s">
        <v>24</v>
      </c>
      <c r="O360" s="1" t="s">
        <v>25</v>
      </c>
      <c r="P360" s="3"/>
      <c r="Q360" s="1" t="str">
        <f t="shared" si="3"/>
        <v/>
      </c>
    </row>
    <row r="361" ht="15.75" customHeight="1">
      <c r="A361" s="1" t="s">
        <v>798</v>
      </c>
      <c r="B361" s="1" t="s">
        <v>799</v>
      </c>
      <c r="C361" s="1" t="s">
        <v>82</v>
      </c>
      <c r="D361" s="1" t="s">
        <v>83</v>
      </c>
      <c r="E361" s="1" t="s">
        <v>38</v>
      </c>
      <c r="F361" s="1" t="s">
        <v>30</v>
      </c>
      <c r="G361" s="1" t="s">
        <v>31</v>
      </c>
      <c r="H361" s="1">
        <v>38.0</v>
      </c>
      <c r="I361" s="1" t="str">
        <f t="shared" si="1"/>
        <v>Adult</v>
      </c>
      <c r="J361" s="5">
        <v>44433.0</v>
      </c>
      <c r="K361" s="6">
        <v>255230.0</v>
      </c>
      <c r="L361" s="7" t="str">
        <f t="shared" si="4"/>
        <v>above 250</v>
      </c>
      <c r="M361" s="8">
        <v>0.36</v>
      </c>
      <c r="N361" s="1" t="s">
        <v>24</v>
      </c>
      <c r="O361" s="1" t="s">
        <v>63</v>
      </c>
      <c r="P361" s="3"/>
      <c r="Q361" s="1" t="str">
        <f t="shared" si="3"/>
        <v/>
      </c>
    </row>
    <row r="362" ht="15.75" customHeight="1">
      <c r="A362" s="1" t="s">
        <v>800</v>
      </c>
      <c r="B362" s="1" t="s">
        <v>801</v>
      </c>
      <c r="C362" s="1" t="s">
        <v>127</v>
      </c>
      <c r="D362" s="1" t="s">
        <v>51</v>
      </c>
      <c r="E362" s="1" t="s">
        <v>29</v>
      </c>
      <c r="F362" s="1" t="s">
        <v>22</v>
      </c>
      <c r="G362" s="1" t="s">
        <v>88</v>
      </c>
      <c r="H362" s="1">
        <v>56.0</v>
      </c>
      <c r="I362" s="1" t="str">
        <f t="shared" si="1"/>
        <v>Middle Age</v>
      </c>
      <c r="J362" s="5">
        <v>33770.0</v>
      </c>
      <c r="K362" s="6">
        <v>59591.0</v>
      </c>
      <c r="L362" s="7" t="str">
        <f t="shared" si="4"/>
        <v>51-100</v>
      </c>
      <c r="M362" s="8">
        <v>0.0</v>
      </c>
      <c r="N362" s="1" t="s">
        <v>96</v>
      </c>
      <c r="O362" s="1" t="s">
        <v>221</v>
      </c>
      <c r="P362" s="3"/>
      <c r="Q362" s="1" t="str">
        <f t="shared" si="3"/>
        <v/>
      </c>
    </row>
    <row r="363" ht="15.75" customHeight="1">
      <c r="A363" s="1" t="s">
        <v>802</v>
      </c>
      <c r="B363" s="1" t="s">
        <v>803</v>
      </c>
      <c r="C363" s="1" t="s">
        <v>82</v>
      </c>
      <c r="D363" s="1" t="s">
        <v>68</v>
      </c>
      <c r="E363" s="1" t="s">
        <v>29</v>
      </c>
      <c r="F363" s="1" t="s">
        <v>22</v>
      </c>
      <c r="G363" s="1" t="s">
        <v>31</v>
      </c>
      <c r="H363" s="1">
        <v>52.0</v>
      </c>
      <c r="I363" s="1" t="str">
        <f t="shared" si="1"/>
        <v>Middle Age</v>
      </c>
      <c r="J363" s="5">
        <v>41113.0</v>
      </c>
      <c r="K363" s="6">
        <v>187048.0</v>
      </c>
      <c r="L363" s="7" t="str">
        <f t="shared" si="4"/>
        <v>151-200</v>
      </c>
      <c r="M363" s="8">
        <v>0.32</v>
      </c>
      <c r="N363" s="1" t="s">
        <v>32</v>
      </c>
      <c r="O363" s="1" t="s">
        <v>137</v>
      </c>
      <c r="P363" s="3"/>
      <c r="Q363" s="1" t="str">
        <f t="shared" si="3"/>
        <v/>
      </c>
    </row>
    <row r="364" ht="15.75" customHeight="1">
      <c r="A364" s="1" t="s">
        <v>804</v>
      </c>
      <c r="B364" s="1" t="s">
        <v>805</v>
      </c>
      <c r="C364" s="1" t="s">
        <v>127</v>
      </c>
      <c r="D364" s="1" t="s">
        <v>37</v>
      </c>
      <c r="E364" s="1" t="s">
        <v>38</v>
      </c>
      <c r="F364" s="1" t="s">
        <v>22</v>
      </c>
      <c r="G364" s="1" t="s">
        <v>88</v>
      </c>
      <c r="H364" s="1">
        <v>53.0</v>
      </c>
      <c r="I364" s="1" t="str">
        <f t="shared" si="1"/>
        <v>Middle Age</v>
      </c>
      <c r="J364" s="5">
        <v>37296.0</v>
      </c>
      <c r="K364" s="6">
        <v>58605.0</v>
      </c>
      <c r="L364" s="7" t="str">
        <f t="shared" si="4"/>
        <v>51-100</v>
      </c>
      <c r="M364" s="8">
        <v>0.0</v>
      </c>
      <c r="N364" s="1" t="s">
        <v>24</v>
      </c>
      <c r="O364" s="1" t="s">
        <v>47</v>
      </c>
      <c r="P364" s="3"/>
      <c r="Q364" s="1" t="str">
        <f t="shared" si="3"/>
        <v/>
      </c>
    </row>
    <row r="365" ht="15.75" customHeight="1">
      <c r="A365" s="1" t="s">
        <v>806</v>
      </c>
      <c r="B365" s="1" t="s">
        <v>807</v>
      </c>
      <c r="C365" s="1" t="s">
        <v>36</v>
      </c>
      <c r="D365" s="1" t="s">
        <v>72</v>
      </c>
      <c r="E365" s="1" t="s">
        <v>52</v>
      </c>
      <c r="F365" s="1" t="s">
        <v>22</v>
      </c>
      <c r="G365" s="1" t="s">
        <v>88</v>
      </c>
      <c r="H365" s="1">
        <v>60.0</v>
      </c>
      <c r="I365" s="1" t="str">
        <f t="shared" si="1"/>
        <v>Old</v>
      </c>
      <c r="J365" s="5">
        <v>42739.0</v>
      </c>
      <c r="K365" s="6">
        <v>178502.0</v>
      </c>
      <c r="L365" s="7" t="str">
        <f t="shared" si="4"/>
        <v>151-200</v>
      </c>
      <c r="M365" s="8">
        <v>0.2</v>
      </c>
      <c r="N365" s="1" t="s">
        <v>24</v>
      </c>
      <c r="O365" s="1" t="s">
        <v>63</v>
      </c>
      <c r="P365" s="3"/>
      <c r="Q365" s="1" t="str">
        <f t="shared" si="3"/>
        <v/>
      </c>
    </row>
    <row r="366" ht="15.75" customHeight="1">
      <c r="A366" s="1" t="s">
        <v>808</v>
      </c>
      <c r="B366" s="1" t="s">
        <v>809</v>
      </c>
      <c r="C366" s="1" t="s">
        <v>55</v>
      </c>
      <c r="D366" s="1" t="s">
        <v>62</v>
      </c>
      <c r="E366" s="1" t="s">
        <v>38</v>
      </c>
      <c r="F366" s="1" t="s">
        <v>30</v>
      </c>
      <c r="G366" s="1" t="s">
        <v>31</v>
      </c>
      <c r="H366" s="1">
        <v>63.0</v>
      </c>
      <c r="I366" s="1" t="str">
        <f t="shared" si="1"/>
        <v>Old</v>
      </c>
      <c r="J366" s="5">
        <v>42214.0</v>
      </c>
      <c r="K366" s="6">
        <v>103724.0</v>
      </c>
      <c r="L366" s="7" t="str">
        <f t="shared" si="4"/>
        <v>101-150</v>
      </c>
      <c r="M366" s="8">
        <v>0.05</v>
      </c>
      <c r="N366" s="1" t="s">
        <v>32</v>
      </c>
      <c r="O366" s="1" t="s">
        <v>77</v>
      </c>
      <c r="P366" s="3"/>
      <c r="Q366" s="1" t="str">
        <f t="shared" si="3"/>
        <v/>
      </c>
    </row>
    <row r="367" ht="15.75" customHeight="1">
      <c r="A367" s="1" t="s">
        <v>810</v>
      </c>
      <c r="B367" s="1" t="s">
        <v>811</v>
      </c>
      <c r="C367" s="1" t="s">
        <v>36</v>
      </c>
      <c r="D367" s="1" t="s">
        <v>72</v>
      </c>
      <c r="E367" s="1" t="s">
        <v>21</v>
      </c>
      <c r="F367" s="1" t="s">
        <v>22</v>
      </c>
      <c r="G367" s="1" t="s">
        <v>88</v>
      </c>
      <c r="H367" s="1">
        <v>37.0</v>
      </c>
      <c r="I367" s="1" t="str">
        <f t="shared" si="1"/>
        <v>Adult</v>
      </c>
      <c r="J367" s="5">
        <v>39528.0</v>
      </c>
      <c r="K367" s="6">
        <v>156277.0</v>
      </c>
      <c r="L367" s="7" t="str">
        <f t="shared" si="4"/>
        <v>151-200</v>
      </c>
      <c r="M367" s="8">
        <v>0.22</v>
      </c>
      <c r="N367" s="1" t="s">
        <v>96</v>
      </c>
      <c r="O367" s="1" t="s">
        <v>97</v>
      </c>
      <c r="P367" s="3"/>
      <c r="Q367" s="1" t="str">
        <f t="shared" si="3"/>
        <v/>
      </c>
    </row>
    <row r="368" ht="15.75" customHeight="1">
      <c r="A368" s="1" t="s">
        <v>812</v>
      </c>
      <c r="B368" s="1" t="s">
        <v>813</v>
      </c>
      <c r="C368" s="1" t="s">
        <v>178</v>
      </c>
      <c r="D368" s="1" t="s">
        <v>72</v>
      </c>
      <c r="E368" s="1" t="s">
        <v>21</v>
      </c>
      <c r="F368" s="1" t="s">
        <v>22</v>
      </c>
      <c r="G368" s="1" t="s">
        <v>88</v>
      </c>
      <c r="H368" s="1">
        <v>30.0</v>
      </c>
      <c r="I368" s="1" t="str">
        <f t="shared" si="1"/>
        <v>Adult</v>
      </c>
      <c r="J368" s="5">
        <v>43086.0</v>
      </c>
      <c r="K368" s="6">
        <v>87744.0</v>
      </c>
      <c r="L368" s="7" t="str">
        <f t="shared" si="4"/>
        <v>51-100</v>
      </c>
      <c r="M368" s="8">
        <v>0.0</v>
      </c>
      <c r="N368" s="1" t="s">
        <v>96</v>
      </c>
      <c r="O368" s="1" t="s">
        <v>221</v>
      </c>
      <c r="P368" s="3"/>
      <c r="Q368" s="1" t="str">
        <f t="shared" si="3"/>
        <v/>
      </c>
    </row>
    <row r="369" ht="15.75" customHeight="1">
      <c r="A369" s="1" t="s">
        <v>814</v>
      </c>
      <c r="B369" s="1" t="s">
        <v>815</v>
      </c>
      <c r="C369" s="1" t="s">
        <v>127</v>
      </c>
      <c r="D369" s="1" t="s">
        <v>37</v>
      </c>
      <c r="E369" s="1" t="s">
        <v>29</v>
      </c>
      <c r="F369" s="1" t="s">
        <v>30</v>
      </c>
      <c r="G369" s="1" t="s">
        <v>39</v>
      </c>
      <c r="H369" s="1">
        <v>30.0</v>
      </c>
      <c r="I369" s="1" t="str">
        <f t="shared" si="1"/>
        <v>Adult</v>
      </c>
      <c r="J369" s="5">
        <v>43542.0</v>
      </c>
      <c r="K369" s="6">
        <v>54714.0</v>
      </c>
      <c r="L369" s="7" t="str">
        <f t="shared" si="4"/>
        <v>51-100</v>
      </c>
      <c r="M369" s="8">
        <v>0.0</v>
      </c>
      <c r="N369" s="1" t="s">
        <v>24</v>
      </c>
      <c r="O369" s="1" t="s">
        <v>91</v>
      </c>
      <c r="P369" s="3"/>
      <c r="Q369" s="1" t="str">
        <f t="shared" si="3"/>
        <v/>
      </c>
    </row>
    <row r="370" ht="15.75" customHeight="1">
      <c r="A370" s="1" t="s">
        <v>816</v>
      </c>
      <c r="B370" s="1" t="s">
        <v>817</v>
      </c>
      <c r="C370" s="1" t="s">
        <v>134</v>
      </c>
      <c r="D370" s="1" t="s">
        <v>20</v>
      </c>
      <c r="E370" s="1" t="s">
        <v>52</v>
      </c>
      <c r="F370" s="1" t="s">
        <v>22</v>
      </c>
      <c r="G370" s="1" t="s">
        <v>31</v>
      </c>
      <c r="H370" s="1">
        <v>45.0</v>
      </c>
      <c r="I370" s="1" t="str">
        <f t="shared" si="1"/>
        <v>Middle Age</v>
      </c>
      <c r="J370" s="5">
        <v>41511.0</v>
      </c>
      <c r="K370" s="6">
        <v>99169.0</v>
      </c>
      <c r="L370" s="7" t="str">
        <f t="shared" si="4"/>
        <v>51-100</v>
      </c>
      <c r="M370" s="8">
        <v>0.0</v>
      </c>
      <c r="N370" s="1" t="s">
        <v>32</v>
      </c>
      <c r="O370" s="1" t="s">
        <v>117</v>
      </c>
      <c r="P370" s="3"/>
      <c r="Q370" s="1" t="str">
        <f t="shared" si="3"/>
        <v/>
      </c>
    </row>
    <row r="371" ht="15.75" customHeight="1">
      <c r="A371" s="1" t="s">
        <v>818</v>
      </c>
      <c r="B371" s="1" t="s">
        <v>819</v>
      </c>
      <c r="C371" s="1" t="s">
        <v>19</v>
      </c>
      <c r="D371" s="1" t="s">
        <v>62</v>
      </c>
      <c r="E371" s="1" t="s">
        <v>21</v>
      </c>
      <c r="F371" s="1" t="s">
        <v>22</v>
      </c>
      <c r="G371" s="1" t="s">
        <v>31</v>
      </c>
      <c r="H371" s="1">
        <v>55.0</v>
      </c>
      <c r="I371" s="1" t="str">
        <f t="shared" si="1"/>
        <v>Middle Age</v>
      </c>
      <c r="J371" s="5">
        <v>38888.0</v>
      </c>
      <c r="K371" s="6">
        <v>142628.0</v>
      </c>
      <c r="L371" s="7" t="str">
        <f t="shared" si="4"/>
        <v>101-150</v>
      </c>
      <c r="M371" s="8">
        <v>0.12</v>
      </c>
      <c r="N371" s="1" t="s">
        <v>32</v>
      </c>
      <c r="O371" s="1" t="s">
        <v>33</v>
      </c>
      <c r="P371" s="3"/>
      <c r="Q371" s="1" t="str">
        <f t="shared" si="3"/>
        <v/>
      </c>
    </row>
    <row r="372" ht="15.75" customHeight="1">
      <c r="A372" s="1" t="s">
        <v>820</v>
      </c>
      <c r="B372" s="1" t="s">
        <v>821</v>
      </c>
      <c r="C372" s="1" t="s">
        <v>46</v>
      </c>
      <c r="D372" s="1" t="s">
        <v>83</v>
      </c>
      <c r="E372" s="1" t="s">
        <v>29</v>
      </c>
      <c r="F372" s="1" t="s">
        <v>22</v>
      </c>
      <c r="G372" s="1" t="s">
        <v>88</v>
      </c>
      <c r="H372" s="1">
        <v>33.0</v>
      </c>
      <c r="I372" s="1" t="str">
        <f t="shared" si="1"/>
        <v>Adult</v>
      </c>
      <c r="J372" s="5">
        <v>41756.0</v>
      </c>
      <c r="K372" s="6">
        <v>75869.0</v>
      </c>
      <c r="L372" s="7" t="str">
        <f t="shared" si="4"/>
        <v>51-100</v>
      </c>
      <c r="M372" s="8">
        <v>0.0</v>
      </c>
      <c r="N372" s="1" t="s">
        <v>96</v>
      </c>
      <c r="O372" s="1" t="s">
        <v>221</v>
      </c>
      <c r="P372" s="3"/>
      <c r="Q372" s="1" t="str">
        <f t="shared" si="3"/>
        <v/>
      </c>
    </row>
    <row r="373" ht="15.75" customHeight="1">
      <c r="A373" s="1" t="s">
        <v>822</v>
      </c>
      <c r="B373" s="1" t="s">
        <v>823</v>
      </c>
      <c r="C373" s="1" t="s">
        <v>251</v>
      </c>
      <c r="D373" s="1" t="s">
        <v>20</v>
      </c>
      <c r="E373" s="1" t="s">
        <v>29</v>
      </c>
      <c r="F373" s="1" t="s">
        <v>22</v>
      </c>
      <c r="G373" s="1" t="s">
        <v>39</v>
      </c>
      <c r="H373" s="1">
        <v>65.0</v>
      </c>
      <c r="I373" s="1" t="str">
        <f t="shared" si="1"/>
        <v>Old</v>
      </c>
      <c r="J373" s="5">
        <v>43234.0</v>
      </c>
      <c r="K373" s="6">
        <v>60985.0</v>
      </c>
      <c r="L373" s="7" t="str">
        <f t="shared" si="4"/>
        <v>51-100</v>
      </c>
      <c r="M373" s="8">
        <v>0.0</v>
      </c>
      <c r="N373" s="1" t="s">
        <v>24</v>
      </c>
      <c r="O373" s="1" t="s">
        <v>25</v>
      </c>
      <c r="P373" s="3"/>
      <c r="Q373" s="1" t="str">
        <f t="shared" si="3"/>
        <v/>
      </c>
    </row>
    <row r="374" ht="15.75" customHeight="1">
      <c r="A374" s="1" t="s">
        <v>824</v>
      </c>
      <c r="B374" s="1" t="s">
        <v>825</v>
      </c>
      <c r="C374" s="1" t="s">
        <v>19</v>
      </c>
      <c r="D374" s="1" t="s">
        <v>20</v>
      </c>
      <c r="E374" s="1" t="s">
        <v>21</v>
      </c>
      <c r="F374" s="1" t="s">
        <v>22</v>
      </c>
      <c r="G374" s="1" t="s">
        <v>31</v>
      </c>
      <c r="H374" s="1">
        <v>60.0</v>
      </c>
      <c r="I374" s="1" t="str">
        <f t="shared" si="1"/>
        <v>Old</v>
      </c>
      <c r="J374" s="5">
        <v>40383.0</v>
      </c>
      <c r="K374" s="6">
        <v>126911.0</v>
      </c>
      <c r="L374" s="7" t="str">
        <f t="shared" si="4"/>
        <v>101-150</v>
      </c>
      <c r="M374" s="8">
        <v>0.1</v>
      </c>
      <c r="N374" s="1" t="s">
        <v>32</v>
      </c>
      <c r="O374" s="1" t="s">
        <v>77</v>
      </c>
      <c r="P374" s="3"/>
      <c r="Q374" s="1" t="str">
        <f t="shared" si="3"/>
        <v/>
      </c>
    </row>
    <row r="375" ht="15.75" customHeight="1">
      <c r="A375" s="1" t="s">
        <v>826</v>
      </c>
      <c r="B375" s="1" t="s">
        <v>827</v>
      </c>
      <c r="C375" s="1" t="s">
        <v>82</v>
      </c>
      <c r="D375" s="1" t="s">
        <v>51</v>
      </c>
      <c r="E375" s="1" t="s">
        <v>21</v>
      </c>
      <c r="F375" s="1" t="s">
        <v>30</v>
      </c>
      <c r="G375" s="1" t="s">
        <v>31</v>
      </c>
      <c r="H375" s="1">
        <v>56.0</v>
      </c>
      <c r="I375" s="1" t="str">
        <f t="shared" si="1"/>
        <v>Middle Age</v>
      </c>
      <c r="J375" s="5">
        <v>38042.0</v>
      </c>
      <c r="K375" s="6">
        <v>216949.0</v>
      </c>
      <c r="L375" s="7" t="str">
        <f t="shared" si="4"/>
        <v>201-250</v>
      </c>
      <c r="M375" s="8">
        <v>0.32</v>
      </c>
      <c r="N375" s="1" t="s">
        <v>32</v>
      </c>
      <c r="O375" s="1" t="s">
        <v>77</v>
      </c>
      <c r="P375" s="3"/>
      <c r="Q375" s="1" t="str">
        <f t="shared" si="3"/>
        <v/>
      </c>
    </row>
    <row r="376" ht="15.75" customHeight="1">
      <c r="A376" s="1" t="s">
        <v>828</v>
      </c>
      <c r="B376" s="1" t="s">
        <v>829</v>
      </c>
      <c r="C376" s="1" t="s">
        <v>36</v>
      </c>
      <c r="D376" s="1" t="s">
        <v>72</v>
      </c>
      <c r="E376" s="1" t="s">
        <v>29</v>
      </c>
      <c r="F376" s="1" t="s">
        <v>30</v>
      </c>
      <c r="G376" s="1" t="s">
        <v>31</v>
      </c>
      <c r="H376" s="1">
        <v>53.0</v>
      </c>
      <c r="I376" s="1" t="str">
        <f t="shared" si="1"/>
        <v>Middle Age</v>
      </c>
      <c r="J376" s="5">
        <v>41204.0</v>
      </c>
      <c r="K376" s="6">
        <v>168510.0</v>
      </c>
      <c r="L376" s="7" t="str">
        <f t="shared" si="4"/>
        <v>151-200</v>
      </c>
      <c r="M376" s="8">
        <v>0.29</v>
      </c>
      <c r="N376" s="1" t="s">
        <v>24</v>
      </c>
      <c r="O376" s="1" t="s">
        <v>25</v>
      </c>
      <c r="P376" s="3"/>
      <c r="Q376" s="1" t="str">
        <f t="shared" si="3"/>
        <v/>
      </c>
    </row>
    <row r="377" ht="15.75" customHeight="1">
      <c r="A377" s="1" t="s">
        <v>830</v>
      </c>
      <c r="B377" s="1" t="s">
        <v>831</v>
      </c>
      <c r="C377" s="1" t="s">
        <v>178</v>
      </c>
      <c r="D377" s="1" t="s">
        <v>72</v>
      </c>
      <c r="E377" s="1" t="s">
        <v>38</v>
      </c>
      <c r="F377" s="1" t="s">
        <v>22</v>
      </c>
      <c r="G377" s="1" t="s">
        <v>88</v>
      </c>
      <c r="H377" s="1">
        <v>36.0</v>
      </c>
      <c r="I377" s="1" t="str">
        <f t="shared" si="1"/>
        <v>Adult</v>
      </c>
      <c r="J377" s="5">
        <v>42443.0</v>
      </c>
      <c r="K377" s="6">
        <v>85870.0</v>
      </c>
      <c r="L377" s="7" t="str">
        <f t="shared" si="4"/>
        <v>51-100</v>
      </c>
      <c r="M377" s="8">
        <v>0.0</v>
      </c>
      <c r="N377" s="1" t="s">
        <v>96</v>
      </c>
      <c r="O377" s="1" t="s">
        <v>221</v>
      </c>
      <c r="P377" s="3"/>
      <c r="Q377" s="1" t="str">
        <f t="shared" si="3"/>
        <v/>
      </c>
    </row>
    <row r="378" ht="15.75" customHeight="1">
      <c r="A378" s="1" t="s">
        <v>832</v>
      </c>
      <c r="B378" s="1" t="s">
        <v>833</v>
      </c>
      <c r="C378" s="1" t="s">
        <v>46</v>
      </c>
      <c r="D378" s="1" t="s">
        <v>83</v>
      </c>
      <c r="E378" s="1" t="s">
        <v>52</v>
      </c>
      <c r="F378" s="1" t="s">
        <v>22</v>
      </c>
      <c r="G378" s="1" t="s">
        <v>31</v>
      </c>
      <c r="H378" s="1">
        <v>46.0</v>
      </c>
      <c r="I378" s="1" t="str">
        <f t="shared" si="1"/>
        <v>Middle Age</v>
      </c>
      <c r="J378" s="5">
        <v>37271.0</v>
      </c>
      <c r="K378" s="6">
        <v>86510.0</v>
      </c>
      <c r="L378" s="7" t="str">
        <f t="shared" si="4"/>
        <v>51-100</v>
      </c>
      <c r="M378" s="8">
        <v>0.0</v>
      </c>
      <c r="N378" s="1" t="s">
        <v>32</v>
      </c>
      <c r="O378" s="1" t="s">
        <v>117</v>
      </c>
      <c r="P378" s="9">
        <v>37623.0</v>
      </c>
      <c r="Q378" s="1">
        <f t="shared" si="3"/>
        <v>0</v>
      </c>
    </row>
    <row r="379" ht="15.75" customHeight="1">
      <c r="A379" s="1" t="s">
        <v>834</v>
      </c>
      <c r="B379" s="1" t="s">
        <v>835</v>
      </c>
      <c r="C379" s="1" t="s">
        <v>55</v>
      </c>
      <c r="D379" s="1" t="s">
        <v>51</v>
      </c>
      <c r="E379" s="1" t="s">
        <v>38</v>
      </c>
      <c r="F379" s="1" t="s">
        <v>22</v>
      </c>
      <c r="G379" s="1" t="s">
        <v>88</v>
      </c>
      <c r="H379" s="1">
        <v>38.0</v>
      </c>
      <c r="I379" s="1" t="str">
        <f t="shared" si="1"/>
        <v>Adult</v>
      </c>
      <c r="J379" s="5">
        <v>42999.0</v>
      </c>
      <c r="K379" s="6">
        <v>119647.0</v>
      </c>
      <c r="L379" s="7" t="str">
        <f t="shared" si="4"/>
        <v>101-150</v>
      </c>
      <c r="M379" s="8">
        <v>0.09</v>
      </c>
      <c r="N379" s="1" t="s">
        <v>96</v>
      </c>
      <c r="O379" s="1" t="s">
        <v>221</v>
      </c>
      <c r="P379" s="3"/>
      <c r="Q379" s="1" t="str">
        <f t="shared" si="3"/>
        <v/>
      </c>
    </row>
    <row r="380" ht="15.75" customHeight="1">
      <c r="A380" s="1" t="s">
        <v>836</v>
      </c>
      <c r="B380" s="1" t="s">
        <v>837</v>
      </c>
      <c r="C380" s="1" t="s">
        <v>134</v>
      </c>
      <c r="D380" s="1" t="s">
        <v>20</v>
      </c>
      <c r="E380" s="1" t="s">
        <v>21</v>
      </c>
      <c r="F380" s="1" t="s">
        <v>30</v>
      </c>
      <c r="G380" s="1" t="s">
        <v>39</v>
      </c>
      <c r="H380" s="1">
        <v>62.0</v>
      </c>
      <c r="I380" s="1" t="str">
        <f t="shared" si="1"/>
        <v>Old</v>
      </c>
      <c r="J380" s="5">
        <v>36996.0</v>
      </c>
      <c r="K380" s="6">
        <v>80921.0</v>
      </c>
      <c r="L380" s="7" t="str">
        <f t="shared" si="4"/>
        <v>51-100</v>
      </c>
      <c r="M380" s="8">
        <v>0.0</v>
      </c>
      <c r="N380" s="1" t="s">
        <v>24</v>
      </c>
      <c r="O380" s="1" t="s">
        <v>91</v>
      </c>
      <c r="P380" s="3"/>
      <c r="Q380" s="1" t="str">
        <f t="shared" si="3"/>
        <v/>
      </c>
    </row>
    <row r="381" ht="15.75" customHeight="1">
      <c r="A381" s="1" t="s">
        <v>838</v>
      </c>
      <c r="B381" s="1" t="s">
        <v>839</v>
      </c>
      <c r="C381" s="1" t="s">
        <v>116</v>
      </c>
      <c r="D381" s="1" t="s">
        <v>72</v>
      </c>
      <c r="E381" s="1" t="s">
        <v>21</v>
      </c>
      <c r="F381" s="1" t="s">
        <v>22</v>
      </c>
      <c r="G381" s="1" t="s">
        <v>39</v>
      </c>
      <c r="H381" s="1">
        <v>61.0</v>
      </c>
      <c r="I381" s="1" t="str">
        <f t="shared" si="1"/>
        <v>Old</v>
      </c>
      <c r="J381" s="5">
        <v>40193.0</v>
      </c>
      <c r="K381" s="6">
        <v>98110.0</v>
      </c>
      <c r="L381" s="7" t="str">
        <f t="shared" si="4"/>
        <v>51-100</v>
      </c>
      <c r="M381" s="8">
        <v>0.13</v>
      </c>
      <c r="N381" s="1" t="s">
        <v>24</v>
      </c>
      <c r="O381" s="1" t="s">
        <v>40</v>
      </c>
      <c r="P381" s="3"/>
      <c r="Q381" s="1" t="str">
        <f t="shared" si="3"/>
        <v/>
      </c>
    </row>
    <row r="382" ht="15.75" customHeight="1">
      <c r="A382" s="1" t="s">
        <v>840</v>
      </c>
      <c r="B382" s="1" t="s">
        <v>841</v>
      </c>
      <c r="C382" s="1" t="s">
        <v>251</v>
      </c>
      <c r="D382" s="1" t="s">
        <v>20</v>
      </c>
      <c r="E382" s="1" t="s">
        <v>38</v>
      </c>
      <c r="F382" s="1" t="s">
        <v>22</v>
      </c>
      <c r="G382" s="1" t="s">
        <v>39</v>
      </c>
      <c r="H382" s="1">
        <v>59.0</v>
      </c>
      <c r="I382" s="1" t="str">
        <f t="shared" si="1"/>
        <v>Middle Age</v>
      </c>
      <c r="J382" s="5">
        <v>43028.0</v>
      </c>
      <c r="K382" s="6">
        <v>86831.0</v>
      </c>
      <c r="L382" s="7" t="str">
        <f t="shared" si="4"/>
        <v>51-100</v>
      </c>
      <c r="M382" s="8">
        <v>0.0</v>
      </c>
      <c r="N382" s="1" t="s">
        <v>24</v>
      </c>
      <c r="O382" s="1" t="s">
        <v>47</v>
      </c>
      <c r="P382" s="3"/>
      <c r="Q382" s="1" t="str">
        <f t="shared" si="3"/>
        <v/>
      </c>
    </row>
    <row r="383" ht="15.75" customHeight="1">
      <c r="A383" s="1" t="s">
        <v>842</v>
      </c>
      <c r="B383" s="1" t="s">
        <v>843</v>
      </c>
      <c r="C383" s="1" t="s">
        <v>28</v>
      </c>
      <c r="D383" s="1" t="s">
        <v>20</v>
      </c>
      <c r="E383" s="1" t="s">
        <v>38</v>
      </c>
      <c r="F383" s="1" t="s">
        <v>22</v>
      </c>
      <c r="G383" s="1" t="s">
        <v>31</v>
      </c>
      <c r="H383" s="1">
        <v>49.0</v>
      </c>
      <c r="I383" s="1" t="str">
        <f t="shared" si="1"/>
        <v>Middle Age</v>
      </c>
      <c r="J383" s="5">
        <v>40431.0</v>
      </c>
      <c r="K383" s="6">
        <v>72826.0</v>
      </c>
      <c r="L383" s="7" t="str">
        <f t="shared" si="4"/>
        <v>51-100</v>
      </c>
      <c r="M383" s="8">
        <v>0.0</v>
      </c>
      <c r="N383" s="1" t="s">
        <v>32</v>
      </c>
      <c r="O383" s="1" t="s">
        <v>117</v>
      </c>
      <c r="P383" s="3"/>
      <c r="Q383" s="1" t="str">
        <f t="shared" si="3"/>
        <v/>
      </c>
    </row>
    <row r="384" ht="15.75" customHeight="1">
      <c r="A384" s="1" t="s">
        <v>844</v>
      </c>
      <c r="B384" s="1" t="s">
        <v>845</v>
      </c>
      <c r="C384" s="1" t="s">
        <v>36</v>
      </c>
      <c r="D384" s="1" t="s">
        <v>83</v>
      </c>
      <c r="E384" s="1" t="s">
        <v>29</v>
      </c>
      <c r="F384" s="1" t="s">
        <v>22</v>
      </c>
      <c r="G384" s="1" t="s">
        <v>31</v>
      </c>
      <c r="H384" s="1">
        <v>64.0</v>
      </c>
      <c r="I384" s="1" t="str">
        <f t="shared" si="1"/>
        <v>Old</v>
      </c>
      <c r="J384" s="5">
        <v>40588.0</v>
      </c>
      <c r="K384" s="6">
        <v>171217.0</v>
      </c>
      <c r="L384" s="7" t="str">
        <f t="shared" si="4"/>
        <v>151-200</v>
      </c>
      <c r="M384" s="8">
        <v>0.19</v>
      </c>
      <c r="N384" s="1" t="s">
        <v>24</v>
      </c>
      <c r="O384" s="1" t="s">
        <v>25</v>
      </c>
      <c r="P384" s="3"/>
      <c r="Q384" s="1" t="str">
        <f t="shared" si="3"/>
        <v/>
      </c>
    </row>
    <row r="385" ht="15.75" customHeight="1">
      <c r="A385" s="1" t="s">
        <v>846</v>
      </c>
      <c r="B385" s="1" t="s">
        <v>847</v>
      </c>
      <c r="C385" s="1" t="s">
        <v>55</v>
      </c>
      <c r="D385" s="1" t="s">
        <v>20</v>
      </c>
      <c r="E385" s="1" t="s">
        <v>21</v>
      </c>
      <c r="F385" s="1" t="s">
        <v>22</v>
      </c>
      <c r="G385" s="1" t="s">
        <v>39</v>
      </c>
      <c r="H385" s="1">
        <v>57.0</v>
      </c>
      <c r="I385" s="1" t="str">
        <f t="shared" si="1"/>
        <v>Middle Age</v>
      </c>
      <c r="J385" s="5">
        <v>43948.0</v>
      </c>
      <c r="K385" s="6">
        <v>103058.0</v>
      </c>
      <c r="L385" s="7" t="str">
        <f t="shared" si="4"/>
        <v>101-150</v>
      </c>
      <c r="M385" s="8">
        <v>0.07</v>
      </c>
      <c r="N385" s="1" t="s">
        <v>24</v>
      </c>
      <c r="O385" s="1" t="s">
        <v>91</v>
      </c>
      <c r="P385" s="3"/>
      <c r="Q385" s="1" t="str">
        <f t="shared" si="3"/>
        <v/>
      </c>
    </row>
    <row r="386" ht="15.75" customHeight="1">
      <c r="A386" s="1" t="s">
        <v>848</v>
      </c>
      <c r="B386" s="1" t="s">
        <v>849</v>
      </c>
      <c r="C386" s="1" t="s">
        <v>55</v>
      </c>
      <c r="D386" s="1" t="s">
        <v>51</v>
      </c>
      <c r="E386" s="1" t="s">
        <v>38</v>
      </c>
      <c r="F386" s="1" t="s">
        <v>30</v>
      </c>
      <c r="G386" s="1" t="s">
        <v>31</v>
      </c>
      <c r="H386" s="1">
        <v>52.0</v>
      </c>
      <c r="I386" s="1" t="str">
        <f t="shared" si="1"/>
        <v>Middle Age</v>
      </c>
      <c r="J386" s="5">
        <v>41858.0</v>
      </c>
      <c r="K386" s="6">
        <v>117062.0</v>
      </c>
      <c r="L386" s="7" t="str">
        <f t="shared" si="4"/>
        <v>101-150</v>
      </c>
      <c r="M386" s="8">
        <v>0.07</v>
      </c>
      <c r="N386" s="1" t="s">
        <v>24</v>
      </c>
      <c r="O386" s="1" t="s">
        <v>47</v>
      </c>
      <c r="P386" s="3"/>
      <c r="Q386" s="1" t="str">
        <f t="shared" si="3"/>
        <v/>
      </c>
    </row>
    <row r="387" ht="15.75" customHeight="1">
      <c r="A387" s="1" t="s">
        <v>850</v>
      </c>
      <c r="B387" s="1" t="s">
        <v>851</v>
      </c>
      <c r="C387" s="1" t="s">
        <v>19</v>
      </c>
      <c r="D387" s="1" t="s">
        <v>62</v>
      </c>
      <c r="E387" s="1" t="s">
        <v>38</v>
      </c>
      <c r="F387" s="1" t="s">
        <v>30</v>
      </c>
      <c r="G387" s="1" t="s">
        <v>88</v>
      </c>
      <c r="H387" s="1">
        <v>40.0</v>
      </c>
      <c r="I387" s="1" t="str">
        <f t="shared" si="1"/>
        <v>Adult</v>
      </c>
      <c r="J387" s="5">
        <v>43488.0</v>
      </c>
      <c r="K387" s="6">
        <v>159031.0</v>
      </c>
      <c r="L387" s="7" t="str">
        <f t="shared" si="4"/>
        <v>151-200</v>
      </c>
      <c r="M387" s="8">
        <v>0.1</v>
      </c>
      <c r="N387" s="1" t="s">
        <v>24</v>
      </c>
      <c r="O387" s="1" t="s">
        <v>59</v>
      </c>
      <c r="P387" s="3"/>
      <c r="Q387" s="1" t="str">
        <f t="shared" si="3"/>
        <v/>
      </c>
    </row>
    <row r="388" ht="15.75" customHeight="1">
      <c r="A388" s="1" t="s">
        <v>852</v>
      </c>
      <c r="B388" s="1" t="s">
        <v>853</v>
      </c>
      <c r="C388" s="1" t="s">
        <v>19</v>
      </c>
      <c r="D388" s="1" t="s">
        <v>20</v>
      </c>
      <c r="E388" s="1" t="s">
        <v>21</v>
      </c>
      <c r="F388" s="1" t="s">
        <v>22</v>
      </c>
      <c r="G388" s="1" t="s">
        <v>88</v>
      </c>
      <c r="H388" s="1">
        <v>49.0</v>
      </c>
      <c r="I388" s="1" t="str">
        <f t="shared" si="1"/>
        <v>Middle Age</v>
      </c>
      <c r="J388" s="5">
        <v>38000.0</v>
      </c>
      <c r="K388" s="6">
        <v>125086.0</v>
      </c>
      <c r="L388" s="7" t="str">
        <f t="shared" si="4"/>
        <v>101-150</v>
      </c>
      <c r="M388" s="8">
        <v>0.1</v>
      </c>
      <c r="N388" s="1" t="s">
        <v>96</v>
      </c>
      <c r="O388" s="1" t="s">
        <v>221</v>
      </c>
      <c r="P388" s="3"/>
      <c r="Q388" s="1" t="str">
        <f t="shared" si="3"/>
        <v/>
      </c>
    </row>
    <row r="389" ht="15.75" customHeight="1">
      <c r="A389" s="1" t="s">
        <v>854</v>
      </c>
      <c r="B389" s="1" t="s">
        <v>855</v>
      </c>
      <c r="C389" s="1" t="s">
        <v>302</v>
      </c>
      <c r="D389" s="1" t="s">
        <v>20</v>
      </c>
      <c r="E389" s="1" t="s">
        <v>38</v>
      </c>
      <c r="F389" s="1" t="s">
        <v>30</v>
      </c>
      <c r="G389" s="1" t="s">
        <v>39</v>
      </c>
      <c r="H389" s="1">
        <v>43.0</v>
      </c>
      <c r="I389" s="1" t="str">
        <f t="shared" si="1"/>
        <v>Adult</v>
      </c>
      <c r="J389" s="5">
        <v>42467.0</v>
      </c>
      <c r="K389" s="6">
        <v>67976.0</v>
      </c>
      <c r="L389" s="7" t="str">
        <f t="shared" si="4"/>
        <v>51-100</v>
      </c>
      <c r="M389" s="8">
        <v>0.0</v>
      </c>
      <c r="N389" s="1" t="s">
        <v>24</v>
      </c>
      <c r="O389" s="1" t="s">
        <v>25</v>
      </c>
      <c r="P389" s="3"/>
      <c r="Q389" s="1" t="str">
        <f t="shared" si="3"/>
        <v/>
      </c>
    </row>
    <row r="390" ht="15.75" customHeight="1">
      <c r="A390" s="1" t="s">
        <v>856</v>
      </c>
      <c r="B390" s="1" t="s">
        <v>857</v>
      </c>
      <c r="C390" s="1" t="s">
        <v>127</v>
      </c>
      <c r="D390" s="1" t="s">
        <v>37</v>
      </c>
      <c r="E390" s="1" t="s">
        <v>38</v>
      </c>
      <c r="F390" s="1" t="s">
        <v>30</v>
      </c>
      <c r="G390" s="1" t="s">
        <v>39</v>
      </c>
      <c r="H390" s="1">
        <v>31.0</v>
      </c>
      <c r="I390" s="1" t="str">
        <f t="shared" si="1"/>
        <v>Adult</v>
      </c>
      <c r="J390" s="5">
        <v>44308.0</v>
      </c>
      <c r="K390" s="6">
        <v>74215.0</v>
      </c>
      <c r="L390" s="7" t="str">
        <f t="shared" si="4"/>
        <v>51-100</v>
      </c>
      <c r="M390" s="8">
        <v>0.0</v>
      </c>
      <c r="N390" s="1" t="s">
        <v>24</v>
      </c>
      <c r="O390" s="1" t="s">
        <v>47</v>
      </c>
      <c r="P390" s="3"/>
      <c r="Q390" s="1" t="str">
        <f t="shared" si="3"/>
        <v/>
      </c>
    </row>
    <row r="391" ht="15.75" customHeight="1">
      <c r="A391" s="1" t="s">
        <v>858</v>
      </c>
      <c r="B391" s="1" t="s">
        <v>859</v>
      </c>
      <c r="C391" s="1" t="s">
        <v>36</v>
      </c>
      <c r="D391" s="1" t="s">
        <v>62</v>
      </c>
      <c r="E391" s="1" t="s">
        <v>29</v>
      </c>
      <c r="F391" s="1" t="s">
        <v>30</v>
      </c>
      <c r="G391" s="1" t="s">
        <v>31</v>
      </c>
      <c r="H391" s="1">
        <v>55.0</v>
      </c>
      <c r="I391" s="1" t="str">
        <f t="shared" si="1"/>
        <v>Middle Age</v>
      </c>
      <c r="J391" s="5">
        <v>40340.0</v>
      </c>
      <c r="K391" s="6">
        <v>187389.0</v>
      </c>
      <c r="L391" s="7" t="str">
        <f t="shared" si="4"/>
        <v>151-200</v>
      </c>
      <c r="M391" s="8">
        <v>0.25</v>
      </c>
      <c r="N391" s="1" t="s">
        <v>32</v>
      </c>
      <c r="O391" s="1" t="s">
        <v>137</v>
      </c>
      <c r="P391" s="3"/>
      <c r="Q391" s="1" t="str">
        <f t="shared" si="3"/>
        <v/>
      </c>
    </row>
    <row r="392" ht="15.75" customHeight="1">
      <c r="A392" s="1" t="s">
        <v>860</v>
      </c>
      <c r="B392" s="1" t="s">
        <v>861</v>
      </c>
      <c r="C392" s="1" t="s">
        <v>19</v>
      </c>
      <c r="D392" s="1" t="s">
        <v>68</v>
      </c>
      <c r="E392" s="1" t="s">
        <v>38</v>
      </c>
      <c r="F392" s="1" t="s">
        <v>22</v>
      </c>
      <c r="G392" s="1" t="s">
        <v>39</v>
      </c>
      <c r="H392" s="1">
        <v>41.0</v>
      </c>
      <c r="I392" s="1" t="str">
        <f t="shared" si="1"/>
        <v>Adult</v>
      </c>
      <c r="J392" s="5">
        <v>39747.0</v>
      </c>
      <c r="K392" s="6">
        <v>131841.0</v>
      </c>
      <c r="L392" s="7" t="str">
        <f t="shared" si="4"/>
        <v>101-150</v>
      </c>
      <c r="M392" s="8">
        <v>0.13</v>
      </c>
      <c r="N392" s="1" t="s">
        <v>24</v>
      </c>
      <c r="O392" s="1" t="s">
        <v>91</v>
      </c>
      <c r="P392" s="3"/>
      <c r="Q392" s="1" t="str">
        <f t="shared" si="3"/>
        <v/>
      </c>
    </row>
    <row r="393" ht="15.75" customHeight="1">
      <c r="A393" s="1" t="s">
        <v>862</v>
      </c>
      <c r="B393" s="1" t="s">
        <v>863</v>
      </c>
      <c r="C393" s="1" t="s">
        <v>46</v>
      </c>
      <c r="D393" s="1" t="s">
        <v>62</v>
      </c>
      <c r="E393" s="1" t="s">
        <v>21</v>
      </c>
      <c r="F393" s="1" t="s">
        <v>30</v>
      </c>
      <c r="G393" s="1" t="s">
        <v>31</v>
      </c>
      <c r="H393" s="1">
        <v>34.0</v>
      </c>
      <c r="I393" s="1" t="str">
        <f t="shared" si="1"/>
        <v>Adult</v>
      </c>
      <c r="J393" s="5">
        <v>40750.0</v>
      </c>
      <c r="K393" s="6">
        <v>97231.0</v>
      </c>
      <c r="L393" s="7" t="str">
        <f t="shared" si="4"/>
        <v>51-100</v>
      </c>
      <c r="M393" s="8">
        <v>0.0</v>
      </c>
      <c r="N393" s="1" t="s">
        <v>32</v>
      </c>
      <c r="O393" s="1" t="s">
        <v>117</v>
      </c>
      <c r="P393" s="3"/>
      <c r="Q393" s="1" t="str">
        <f t="shared" si="3"/>
        <v/>
      </c>
    </row>
    <row r="394" ht="15.75" customHeight="1">
      <c r="A394" s="1" t="s">
        <v>864</v>
      </c>
      <c r="B394" s="1" t="s">
        <v>865</v>
      </c>
      <c r="C394" s="1" t="s">
        <v>19</v>
      </c>
      <c r="D394" s="1" t="s">
        <v>37</v>
      </c>
      <c r="E394" s="1" t="s">
        <v>52</v>
      </c>
      <c r="F394" s="1" t="s">
        <v>22</v>
      </c>
      <c r="G394" s="1" t="s">
        <v>31</v>
      </c>
      <c r="H394" s="1">
        <v>41.0</v>
      </c>
      <c r="I394" s="1" t="str">
        <f t="shared" si="1"/>
        <v>Adult</v>
      </c>
      <c r="J394" s="5">
        <v>38060.0</v>
      </c>
      <c r="K394" s="6">
        <v>155004.0</v>
      </c>
      <c r="L394" s="7" t="str">
        <f t="shared" si="4"/>
        <v>151-200</v>
      </c>
      <c r="M394" s="8">
        <v>0.12</v>
      </c>
      <c r="N394" s="1" t="s">
        <v>24</v>
      </c>
      <c r="O394" s="1" t="s">
        <v>63</v>
      </c>
      <c r="P394" s="3"/>
      <c r="Q394" s="1" t="str">
        <f t="shared" si="3"/>
        <v/>
      </c>
    </row>
    <row r="395" ht="15.75" customHeight="1">
      <c r="A395" s="1" t="s">
        <v>866</v>
      </c>
      <c r="B395" s="1" t="s">
        <v>867</v>
      </c>
      <c r="C395" s="1" t="s">
        <v>333</v>
      </c>
      <c r="D395" s="1" t="s">
        <v>20</v>
      </c>
      <c r="E395" s="1" t="s">
        <v>29</v>
      </c>
      <c r="F395" s="1" t="s">
        <v>30</v>
      </c>
      <c r="G395" s="1" t="s">
        <v>31</v>
      </c>
      <c r="H395" s="1">
        <v>40.0</v>
      </c>
      <c r="I395" s="1" t="str">
        <f t="shared" si="1"/>
        <v>Adult</v>
      </c>
      <c r="J395" s="5">
        <v>39293.0</v>
      </c>
      <c r="K395" s="6">
        <v>41859.0</v>
      </c>
      <c r="L395" s="7" t="str">
        <f t="shared" si="4"/>
        <v>0-50</v>
      </c>
      <c r="M395" s="8">
        <v>0.0</v>
      </c>
      <c r="N395" s="1" t="s">
        <v>24</v>
      </c>
      <c r="O395" s="1" t="s">
        <v>25</v>
      </c>
      <c r="P395" s="3"/>
      <c r="Q395" s="1" t="str">
        <f t="shared" si="3"/>
        <v/>
      </c>
    </row>
    <row r="396" ht="15.75" customHeight="1">
      <c r="A396" s="1" t="s">
        <v>868</v>
      </c>
      <c r="B396" s="1" t="s">
        <v>869</v>
      </c>
      <c r="C396" s="1" t="s">
        <v>122</v>
      </c>
      <c r="D396" s="1" t="s">
        <v>20</v>
      </c>
      <c r="E396" s="1" t="s">
        <v>29</v>
      </c>
      <c r="F396" s="1" t="s">
        <v>30</v>
      </c>
      <c r="G396" s="1" t="s">
        <v>23</v>
      </c>
      <c r="H396" s="1">
        <v>42.0</v>
      </c>
      <c r="I396" s="1" t="str">
        <f t="shared" si="1"/>
        <v>Adult</v>
      </c>
      <c r="J396" s="5">
        <v>38984.0</v>
      </c>
      <c r="K396" s="6">
        <v>52733.0</v>
      </c>
      <c r="L396" s="7" t="str">
        <f t="shared" si="4"/>
        <v>51-100</v>
      </c>
      <c r="M396" s="8">
        <v>0.0</v>
      </c>
      <c r="N396" s="1" t="s">
        <v>24</v>
      </c>
      <c r="O396" s="1" t="s">
        <v>40</v>
      </c>
      <c r="P396" s="3"/>
      <c r="Q396" s="1" t="str">
        <f t="shared" si="3"/>
        <v/>
      </c>
    </row>
    <row r="397" ht="15.75" customHeight="1">
      <c r="A397" s="1" t="s">
        <v>870</v>
      </c>
      <c r="B397" s="1" t="s">
        <v>871</v>
      </c>
      <c r="C397" s="1" t="s">
        <v>82</v>
      </c>
      <c r="D397" s="1" t="s">
        <v>68</v>
      </c>
      <c r="E397" s="1" t="s">
        <v>52</v>
      </c>
      <c r="F397" s="1" t="s">
        <v>30</v>
      </c>
      <c r="G397" s="1" t="s">
        <v>31</v>
      </c>
      <c r="H397" s="1">
        <v>31.0</v>
      </c>
      <c r="I397" s="1" t="str">
        <f t="shared" si="1"/>
        <v>Adult</v>
      </c>
      <c r="J397" s="5">
        <v>42250.0</v>
      </c>
      <c r="K397" s="6">
        <v>250953.0</v>
      </c>
      <c r="L397" s="7" t="str">
        <f t="shared" si="4"/>
        <v>above 250</v>
      </c>
      <c r="M397" s="8">
        <v>0.34</v>
      </c>
      <c r="N397" s="1" t="s">
        <v>24</v>
      </c>
      <c r="O397" s="1" t="s">
        <v>91</v>
      </c>
      <c r="P397" s="3"/>
      <c r="Q397" s="1" t="str">
        <f t="shared" si="3"/>
        <v/>
      </c>
    </row>
    <row r="398" ht="15.75" customHeight="1">
      <c r="A398" s="1" t="s">
        <v>872</v>
      </c>
      <c r="B398" s="1" t="s">
        <v>873</v>
      </c>
      <c r="C398" s="1" t="s">
        <v>36</v>
      </c>
      <c r="D398" s="1" t="s">
        <v>83</v>
      </c>
      <c r="E398" s="1" t="s">
        <v>21</v>
      </c>
      <c r="F398" s="1" t="s">
        <v>30</v>
      </c>
      <c r="G398" s="1" t="s">
        <v>31</v>
      </c>
      <c r="H398" s="1">
        <v>49.0</v>
      </c>
      <c r="I398" s="1" t="str">
        <f t="shared" si="1"/>
        <v>Middle Age</v>
      </c>
      <c r="J398" s="5">
        <v>36210.0</v>
      </c>
      <c r="K398" s="6">
        <v>191807.0</v>
      </c>
      <c r="L398" s="7" t="str">
        <f t="shared" si="4"/>
        <v>151-200</v>
      </c>
      <c r="M398" s="8">
        <v>0.21</v>
      </c>
      <c r="N398" s="1" t="s">
        <v>32</v>
      </c>
      <c r="O398" s="1" t="s">
        <v>33</v>
      </c>
      <c r="P398" s="3"/>
      <c r="Q398" s="1" t="str">
        <f t="shared" si="3"/>
        <v/>
      </c>
    </row>
    <row r="399" ht="15.75" customHeight="1">
      <c r="A399" s="1" t="s">
        <v>874</v>
      </c>
      <c r="B399" s="1" t="s">
        <v>875</v>
      </c>
      <c r="C399" s="1" t="s">
        <v>28</v>
      </c>
      <c r="D399" s="1" t="s">
        <v>20</v>
      </c>
      <c r="E399" s="1" t="s">
        <v>38</v>
      </c>
      <c r="F399" s="1" t="s">
        <v>30</v>
      </c>
      <c r="G399" s="1" t="s">
        <v>31</v>
      </c>
      <c r="H399" s="1">
        <v>42.0</v>
      </c>
      <c r="I399" s="1" t="str">
        <f t="shared" si="1"/>
        <v>Adult</v>
      </c>
      <c r="J399" s="5">
        <v>41813.0</v>
      </c>
      <c r="K399" s="6">
        <v>64677.0</v>
      </c>
      <c r="L399" s="7" t="str">
        <f t="shared" si="4"/>
        <v>51-100</v>
      </c>
      <c r="M399" s="8">
        <v>0.0</v>
      </c>
      <c r="N399" s="1" t="s">
        <v>32</v>
      </c>
      <c r="O399" s="1" t="s">
        <v>33</v>
      </c>
      <c r="P399" s="3"/>
      <c r="Q399" s="1" t="str">
        <f t="shared" si="3"/>
        <v/>
      </c>
    </row>
    <row r="400" ht="15.75" customHeight="1">
      <c r="A400" s="1" t="s">
        <v>876</v>
      </c>
      <c r="B400" s="1" t="s">
        <v>877</v>
      </c>
      <c r="C400" s="1" t="s">
        <v>19</v>
      </c>
      <c r="D400" s="1" t="s">
        <v>20</v>
      </c>
      <c r="E400" s="1" t="s">
        <v>52</v>
      </c>
      <c r="F400" s="1" t="s">
        <v>30</v>
      </c>
      <c r="G400" s="1" t="s">
        <v>39</v>
      </c>
      <c r="H400" s="1">
        <v>46.0</v>
      </c>
      <c r="I400" s="1" t="str">
        <f t="shared" si="1"/>
        <v>Middle Age</v>
      </c>
      <c r="J400" s="5">
        <v>38244.0</v>
      </c>
      <c r="K400" s="6">
        <v>130274.0</v>
      </c>
      <c r="L400" s="7" t="str">
        <f t="shared" si="4"/>
        <v>101-150</v>
      </c>
      <c r="M400" s="8">
        <v>0.11</v>
      </c>
      <c r="N400" s="1" t="s">
        <v>24</v>
      </c>
      <c r="O400" s="1" t="s">
        <v>40</v>
      </c>
      <c r="P400" s="3"/>
      <c r="Q400" s="1" t="str">
        <f t="shared" si="3"/>
        <v/>
      </c>
    </row>
    <row r="401" ht="15.75" customHeight="1">
      <c r="A401" s="1" t="s">
        <v>878</v>
      </c>
      <c r="B401" s="1" t="s">
        <v>879</v>
      </c>
      <c r="C401" s="1" t="s">
        <v>251</v>
      </c>
      <c r="D401" s="1" t="s">
        <v>20</v>
      </c>
      <c r="E401" s="1" t="s">
        <v>21</v>
      </c>
      <c r="F401" s="1" t="s">
        <v>30</v>
      </c>
      <c r="G401" s="1" t="s">
        <v>31</v>
      </c>
      <c r="H401" s="1">
        <v>37.0</v>
      </c>
      <c r="I401" s="1" t="str">
        <f t="shared" si="1"/>
        <v>Adult</v>
      </c>
      <c r="J401" s="5">
        <v>42922.0</v>
      </c>
      <c r="K401" s="6">
        <v>96331.0</v>
      </c>
      <c r="L401" s="7" t="str">
        <f t="shared" si="4"/>
        <v>51-100</v>
      </c>
      <c r="M401" s="8">
        <v>0.0</v>
      </c>
      <c r="N401" s="1" t="s">
        <v>32</v>
      </c>
      <c r="O401" s="1" t="s">
        <v>77</v>
      </c>
      <c r="P401" s="3"/>
      <c r="Q401" s="1" t="str">
        <f t="shared" si="3"/>
        <v/>
      </c>
    </row>
    <row r="402" ht="15.75" customHeight="1">
      <c r="A402" s="1" t="s">
        <v>880</v>
      </c>
      <c r="B402" s="1" t="s">
        <v>881</v>
      </c>
      <c r="C402" s="1" t="s">
        <v>19</v>
      </c>
      <c r="D402" s="1" t="s">
        <v>37</v>
      </c>
      <c r="E402" s="1" t="s">
        <v>21</v>
      </c>
      <c r="F402" s="1" t="s">
        <v>22</v>
      </c>
      <c r="G402" s="1" t="s">
        <v>39</v>
      </c>
      <c r="H402" s="1">
        <v>51.0</v>
      </c>
      <c r="I402" s="1" t="str">
        <f t="shared" si="1"/>
        <v>Middle Age</v>
      </c>
      <c r="J402" s="5">
        <v>38835.0</v>
      </c>
      <c r="K402" s="6">
        <v>150758.0</v>
      </c>
      <c r="L402" s="7" t="str">
        <f t="shared" si="4"/>
        <v>151-200</v>
      </c>
      <c r="M402" s="8">
        <v>0.13</v>
      </c>
      <c r="N402" s="1" t="s">
        <v>24</v>
      </c>
      <c r="O402" s="1" t="s">
        <v>40</v>
      </c>
      <c r="P402" s="9">
        <v>39310.0</v>
      </c>
      <c r="Q402" s="1">
        <f t="shared" si="3"/>
        <v>1</v>
      </c>
    </row>
    <row r="403" ht="15.75" customHeight="1">
      <c r="A403" s="1" t="s">
        <v>882</v>
      </c>
      <c r="B403" s="1" t="s">
        <v>883</v>
      </c>
      <c r="C403" s="1" t="s">
        <v>36</v>
      </c>
      <c r="D403" s="1" t="s">
        <v>72</v>
      </c>
      <c r="E403" s="1" t="s">
        <v>52</v>
      </c>
      <c r="F403" s="1" t="s">
        <v>30</v>
      </c>
      <c r="G403" s="1" t="s">
        <v>88</v>
      </c>
      <c r="H403" s="1">
        <v>46.0</v>
      </c>
      <c r="I403" s="1" t="str">
        <f t="shared" si="1"/>
        <v>Middle Age</v>
      </c>
      <c r="J403" s="5">
        <v>41839.0</v>
      </c>
      <c r="K403" s="6">
        <v>173629.0</v>
      </c>
      <c r="L403" s="7" t="str">
        <f t="shared" si="4"/>
        <v>151-200</v>
      </c>
      <c r="M403" s="8">
        <v>0.21</v>
      </c>
      <c r="N403" s="1" t="s">
        <v>96</v>
      </c>
      <c r="O403" s="1" t="s">
        <v>221</v>
      </c>
      <c r="P403" s="3"/>
      <c r="Q403" s="1" t="str">
        <f t="shared" si="3"/>
        <v/>
      </c>
    </row>
    <row r="404" ht="15.75" customHeight="1">
      <c r="A404" s="1" t="s">
        <v>884</v>
      </c>
      <c r="B404" s="1" t="s">
        <v>885</v>
      </c>
      <c r="C404" s="1" t="s">
        <v>376</v>
      </c>
      <c r="D404" s="1" t="s">
        <v>20</v>
      </c>
      <c r="E404" s="1" t="s">
        <v>52</v>
      </c>
      <c r="F404" s="1" t="s">
        <v>30</v>
      </c>
      <c r="G404" s="1" t="s">
        <v>23</v>
      </c>
      <c r="H404" s="1">
        <v>55.0</v>
      </c>
      <c r="I404" s="1" t="str">
        <f t="shared" si="1"/>
        <v>Middle Age</v>
      </c>
      <c r="J404" s="5">
        <v>35919.0</v>
      </c>
      <c r="K404" s="6">
        <v>62174.0</v>
      </c>
      <c r="L404" s="7" t="str">
        <f t="shared" si="4"/>
        <v>51-100</v>
      </c>
      <c r="M404" s="8">
        <v>0.0</v>
      </c>
      <c r="N404" s="1" t="s">
        <v>24</v>
      </c>
      <c r="O404" s="1" t="s">
        <v>40</v>
      </c>
      <c r="P404" s="3"/>
      <c r="Q404" s="1" t="str">
        <f t="shared" si="3"/>
        <v/>
      </c>
    </row>
    <row r="405" ht="15.75" customHeight="1">
      <c r="A405" s="1" t="s">
        <v>886</v>
      </c>
      <c r="B405" s="1" t="s">
        <v>887</v>
      </c>
      <c r="C405" s="1" t="s">
        <v>127</v>
      </c>
      <c r="D405" s="1" t="s">
        <v>62</v>
      </c>
      <c r="E405" s="1" t="s">
        <v>29</v>
      </c>
      <c r="F405" s="1" t="s">
        <v>30</v>
      </c>
      <c r="G405" s="1" t="s">
        <v>39</v>
      </c>
      <c r="H405" s="1">
        <v>43.0</v>
      </c>
      <c r="I405" s="1" t="str">
        <f t="shared" si="1"/>
        <v>Adult</v>
      </c>
      <c r="J405" s="5">
        <v>43028.0</v>
      </c>
      <c r="K405" s="6">
        <v>56555.0</v>
      </c>
      <c r="L405" s="7" t="str">
        <f t="shared" si="4"/>
        <v>51-100</v>
      </c>
      <c r="M405" s="8">
        <v>0.0</v>
      </c>
      <c r="N405" s="1" t="s">
        <v>24</v>
      </c>
      <c r="O405" s="1" t="s">
        <v>47</v>
      </c>
      <c r="P405" s="3"/>
      <c r="Q405" s="1" t="str">
        <f t="shared" si="3"/>
        <v/>
      </c>
    </row>
    <row r="406" ht="15.75" customHeight="1">
      <c r="A406" s="1" t="s">
        <v>888</v>
      </c>
      <c r="B406" s="1" t="s">
        <v>889</v>
      </c>
      <c r="C406" s="1" t="s">
        <v>127</v>
      </c>
      <c r="D406" s="1" t="s">
        <v>83</v>
      </c>
      <c r="E406" s="1" t="s">
        <v>29</v>
      </c>
      <c r="F406" s="1" t="s">
        <v>30</v>
      </c>
      <c r="G406" s="1" t="s">
        <v>39</v>
      </c>
      <c r="H406" s="1">
        <v>48.0</v>
      </c>
      <c r="I406" s="1" t="str">
        <f t="shared" si="1"/>
        <v>Middle Age</v>
      </c>
      <c r="J406" s="5">
        <v>38623.0</v>
      </c>
      <c r="K406" s="6">
        <v>74655.0</v>
      </c>
      <c r="L406" s="7" t="str">
        <f t="shared" si="4"/>
        <v>51-100</v>
      </c>
      <c r="M406" s="8">
        <v>0.0</v>
      </c>
      <c r="N406" s="1" t="s">
        <v>24</v>
      </c>
      <c r="O406" s="1" t="s">
        <v>63</v>
      </c>
      <c r="P406" s="3"/>
      <c r="Q406" s="1" t="str">
        <f t="shared" si="3"/>
        <v/>
      </c>
    </row>
    <row r="407" ht="15.75" customHeight="1">
      <c r="A407" s="1" t="s">
        <v>890</v>
      </c>
      <c r="B407" s="1" t="s">
        <v>891</v>
      </c>
      <c r="C407" s="1" t="s">
        <v>302</v>
      </c>
      <c r="D407" s="1" t="s">
        <v>20</v>
      </c>
      <c r="E407" s="1" t="s">
        <v>52</v>
      </c>
      <c r="F407" s="1" t="s">
        <v>30</v>
      </c>
      <c r="G407" s="1" t="s">
        <v>39</v>
      </c>
      <c r="H407" s="1">
        <v>48.0</v>
      </c>
      <c r="I407" s="1" t="str">
        <f t="shared" si="1"/>
        <v>Middle Age</v>
      </c>
      <c r="J407" s="5">
        <v>37844.0</v>
      </c>
      <c r="K407" s="6">
        <v>93017.0</v>
      </c>
      <c r="L407" s="7" t="str">
        <f t="shared" si="4"/>
        <v>51-100</v>
      </c>
      <c r="M407" s="8">
        <v>0.0</v>
      </c>
      <c r="N407" s="1" t="s">
        <v>24</v>
      </c>
      <c r="O407" s="1" t="s">
        <v>25</v>
      </c>
      <c r="P407" s="3"/>
      <c r="Q407" s="1" t="str">
        <f t="shared" si="3"/>
        <v/>
      </c>
    </row>
    <row r="408" ht="15.75" customHeight="1">
      <c r="A408" s="1" t="s">
        <v>892</v>
      </c>
      <c r="B408" s="1" t="s">
        <v>893</v>
      </c>
      <c r="C408" s="1" t="s">
        <v>46</v>
      </c>
      <c r="D408" s="1" t="s">
        <v>83</v>
      </c>
      <c r="E408" s="1" t="s">
        <v>29</v>
      </c>
      <c r="F408" s="1" t="s">
        <v>30</v>
      </c>
      <c r="G408" s="1" t="s">
        <v>31</v>
      </c>
      <c r="H408" s="1">
        <v>51.0</v>
      </c>
      <c r="I408" s="1" t="str">
        <f t="shared" si="1"/>
        <v>Middle Age</v>
      </c>
      <c r="J408" s="5">
        <v>41013.0</v>
      </c>
      <c r="K408" s="6">
        <v>82300.0</v>
      </c>
      <c r="L408" s="7" t="str">
        <f t="shared" si="4"/>
        <v>51-100</v>
      </c>
      <c r="M408" s="8">
        <v>0.0</v>
      </c>
      <c r="N408" s="1" t="s">
        <v>32</v>
      </c>
      <c r="O408" s="1" t="s">
        <v>137</v>
      </c>
      <c r="P408" s="3"/>
      <c r="Q408" s="1" t="str">
        <f t="shared" si="3"/>
        <v/>
      </c>
    </row>
    <row r="409" ht="15.75" customHeight="1">
      <c r="A409" s="1" t="s">
        <v>894</v>
      </c>
      <c r="B409" s="1" t="s">
        <v>895</v>
      </c>
      <c r="C409" s="1" t="s">
        <v>181</v>
      </c>
      <c r="D409" s="1" t="s">
        <v>72</v>
      </c>
      <c r="E409" s="1" t="s">
        <v>21</v>
      </c>
      <c r="F409" s="1" t="s">
        <v>22</v>
      </c>
      <c r="G409" s="1" t="s">
        <v>39</v>
      </c>
      <c r="H409" s="1">
        <v>46.0</v>
      </c>
      <c r="I409" s="1" t="str">
        <f t="shared" si="1"/>
        <v>Middle Age</v>
      </c>
      <c r="J409" s="5">
        <v>39471.0</v>
      </c>
      <c r="K409" s="6">
        <v>91621.0</v>
      </c>
      <c r="L409" s="7" t="str">
        <f t="shared" si="4"/>
        <v>51-100</v>
      </c>
      <c r="M409" s="8">
        <v>0.0</v>
      </c>
      <c r="N409" s="1" t="s">
        <v>24</v>
      </c>
      <c r="O409" s="1" t="s">
        <v>40</v>
      </c>
      <c r="P409" s="3"/>
      <c r="Q409" s="1" t="str">
        <f t="shared" si="3"/>
        <v/>
      </c>
    </row>
    <row r="410" ht="15.75" customHeight="1">
      <c r="A410" s="1" t="s">
        <v>896</v>
      </c>
      <c r="B410" s="1" t="s">
        <v>897</v>
      </c>
      <c r="C410" s="1" t="s">
        <v>46</v>
      </c>
      <c r="D410" s="1" t="s">
        <v>83</v>
      </c>
      <c r="E410" s="1" t="s">
        <v>21</v>
      </c>
      <c r="F410" s="1" t="s">
        <v>30</v>
      </c>
      <c r="G410" s="1" t="s">
        <v>88</v>
      </c>
      <c r="H410" s="1">
        <v>33.0</v>
      </c>
      <c r="I410" s="1" t="str">
        <f t="shared" si="1"/>
        <v>Adult</v>
      </c>
      <c r="J410" s="5">
        <v>41973.0</v>
      </c>
      <c r="K410" s="6">
        <v>91280.0</v>
      </c>
      <c r="L410" s="7" t="str">
        <f t="shared" si="4"/>
        <v>51-100</v>
      </c>
      <c r="M410" s="8">
        <v>0.0</v>
      </c>
      <c r="N410" s="1" t="s">
        <v>24</v>
      </c>
      <c r="O410" s="1" t="s">
        <v>59</v>
      </c>
      <c r="P410" s="3"/>
      <c r="Q410" s="1" t="str">
        <f t="shared" si="3"/>
        <v/>
      </c>
    </row>
    <row r="411" ht="15.75" customHeight="1">
      <c r="A411" s="1" t="s">
        <v>898</v>
      </c>
      <c r="B411" s="1" t="s">
        <v>899</v>
      </c>
      <c r="C411" s="1" t="s">
        <v>187</v>
      </c>
      <c r="D411" s="1" t="s">
        <v>68</v>
      </c>
      <c r="E411" s="1" t="s">
        <v>29</v>
      </c>
      <c r="F411" s="1" t="s">
        <v>22</v>
      </c>
      <c r="G411" s="1" t="s">
        <v>23</v>
      </c>
      <c r="H411" s="1">
        <v>42.0</v>
      </c>
      <c r="I411" s="1" t="str">
        <f t="shared" si="1"/>
        <v>Adult</v>
      </c>
      <c r="J411" s="5">
        <v>44092.0</v>
      </c>
      <c r="K411" s="6">
        <v>47071.0</v>
      </c>
      <c r="L411" s="7" t="str">
        <f t="shared" si="4"/>
        <v>0-50</v>
      </c>
      <c r="M411" s="8">
        <v>0.0</v>
      </c>
      <c r="N411" s="1" t="s">
        <v>24</v>
      </c>
      <c r="O411" s="1" t="s">
        <v>91</v>
      </c>
      <c r="P411" s="3"/>
      <c r="Q411" s="1" t="str">
        <f t="shared" si="3"/>
        <v/>
      </c>
    </row>
    <row r="412" ht="15.75" customHeight="1">
      <c r="A412" s="1" t="s">
        <v>900</v>
      </c>
      <c r="B412" s="1" t="s">
        <v>901</v>
      </c>
      <c r="C412" s="1" t="s">
        <v>448</v>
      </c>
      <c r="D412" s="1" t="s">
        <v>20</v>
      </c>
      <c r="E412" s="1" t="s">
        <v>29</v>
      </c>
      <c r="F412" s="1" t="s">
        <v>22</v>
      </c>
      <c r="G412" s="1" t="s">
        <v>39</v>
      </c>
      <c r="H412" s="1">
        <v>55.0</v>
      </c>
      <c r="I412" s="1" t="str">
        <f t="shared" si="1"/>
        <v>Middle Age</v>
      </c>
      <c r="J412" s="5">
        <v>40868.0</v>
      </c>
      <c r="K412" s="6">
        <v>81218.0</v>
      </c>
      <c r="L412" s="7" t="str">
        <f t="shared" si="4"/>
        <v>51-100</v>
      </c>
      <c r="M412" s="8">
        <v>0.0</v>
      </c>
      <c r="N412" s="1" t="s">
        <v>24</v>
      </c>
      <c r="O412" s="1" t="s">
        <v>40</v>
      </c>
      <c r="P412" s="3"/>
      <c r="Q412" s="1" t="str">
        <f t="shared" si="3"/>
        <v/>
      </c>
    </row>
    <row r="413" ht="15.75" customHeight="1">
      <c r="A413" s="1" t="s">
        <v>902</v>
      </c>
      <c r="B413" s="1" t="s">
        <v>903</v>
      </c>
      <c r="C413" s="1" t="s">
        <v>82</v>
      </c>
      <c r="D413" s="1" t="s">
        <v>72</v>
      </c>
      <c r="E413" s="1" t="s">
        <v>29</v>
      </c>
      <c r="F413" s="1" t="s">
        <v>22</v>
      </c>
      <c r="G413" s="1" t="s">
        <v>31</v>
      </c>
      <c r="H413" s="1">
        <v>50.0</v>
      </c>
      <c r="I413" s="1" t="str">
        <f t="shared" si="1"/>
        <v>Middle Age</v>
      </c>
      <c r="J413" s="5">
        <v>39734.0</v>
      </c>
      <c r="K413" s="6">
        <v>181801.0</v>
      </c>
      <c r="L413" s="7" t="str">
        <f t="shared" si="4"/>
        <v>151-200</v>
      </c>
      <c r="M413" s="8">
        <v>0.4</v>
      </c>
      <c r="N413" s="1" t="s">
        <v>32</v>
      </c>
      <c r="O413" s="1" t="s">
        <v>33</v>
      </c>
      <c r="P413" s="9">
        <v>43810.0</v>
      </c>
      <c r="Q413" s="1">
        <f t="shared" si="3"/>
        <v>11</v>
      </c>
    </row>
    <row r="414" ht="15.75" customHeight="1">
      <c r="A414" s="1" t="s">
        <v>904</v>
      </c>
      <c r="B414" s="1" t="s">
        <v>905</v>
      </c>
      <c r="C414" s="1" t="s">
        <v>50</v>
      </c>
      <c r="D414" s="1" t="s">
        <v>51</v>
      </c>
      <c r="E414" s="1" t="s">
        <v>29</v>
      </c>
      <c r="F414" s="1" t="s">
        <v>22</v>
      </c>
      <c r="G414" s="1" t="s">
        <v>39</v>
      </c>
      <c r="H414" s="1">
        <v>26.0</v>
      </c>
      <c r="I414" s="1" t="str">
        <f t="shared" si="1"/>
        <v>Adult</v>
      </c>
      <c r="J414" s="5">
        <v>44521.0</v>
      </c>
      <c r="K414" s="6">
        <v>63137.0</v>
      </c>
      <c r="L414" s="7" t="str">
        <f t="shared" si="4"/>
        <v>51-100</v>
      </c>
      <c r="M414" s="8">
        <v>0.0</v>
      </c>
      <c r="N414" s="1" t="s">
        <v>24</v>
      </c>
      <c r="O414" s="1" t="s">
        <v>40</v>
      </c>
      <c r="P414" s="3"/>
      <c r="Q414" s="1" t="str">
        <f t="shared" si="3"/>
        <v/>
      </c>
    </row>
    <row r="415" ht="15.75" customHeight="1">
      <c r="A415" s="1" t="s">
        <v>906</v>
      </c>
      <c r="B415" s="1" t="s">
        <v>907</v>
      </c>
      <c r="C415" s="1" t="s">
        <v>82</v>
      </c>
      <c r="D415" s="1" t="s">
        <v>72</v>
      </c>
      <c r="E415" s="1" t="s">
        <v>29</v>
      </c>
      <c r="F415" s="1" t="s">
        <v>22</v>
      </c>
      <c r="G415" s="1" t="s">
        <v>31</v>
      </c>
      <c r="H415" s="1">
        <v>55.0</v>
      </c>
      <c r="I415" s="1" t="str">
        <f t="shared" si="1"/>
        <v>Middle Age</v>
      </c>
      <c r="J415" s="5">
        <v>43345.0</v>
      </c>
      <c r="K415" s="6">
        <v>221465.0</v>
      </c>
      <c r="L415" s="7" t="str">
        <f t="shared" si="4"/>
        <v>201-250</v>
      </c>
      <c r="M415" s="8">
        <v>0.34</v>
      </c>
      <c r="N415" s="1" t="s">
        <v>32</v>
      </c>
      <c r="O415" s="1" t="s">
        <v>137</v>
      </c>
      <c r="P415" s="3"/>
      <c r="Q415" s="1" t="str">
        <f t="shared" si="3"/>
        <v/>
      </c>
    </row>
    <row r="416" ht="15.75" customHeight="1">
      <c r="A416" s="1" t="s">
        <v>908</v>
      </c>
      <c r="B416" s="1" t="s">
        <v>909</v>
      </c>
      <c r="C416" s="1" t="s">
        <v>111</v>
      </c>
      <c r="D416" s="1" t="s">
        <v>72</v>
      </c>
      <c r="E416" s="1" t="s">
        <v>21</v>
      </c>
      <c r="F416" s="1" t="s">
        <v>22</v>
      </c>
      <c r="G416" s="1" t="s">
        <v>31</v>
      </c>
      <c r="H416" s="1">
        <v>50.0</v>
      </c>
      <c r="I416" s="1" t="str">
        <f t="shared" si="1"/>
        <v>Middle Age</v>
      </c>
      <c r="J416" s="5">
        <v>41404.0</v>
      </c>
      <c r="K416" s="6">
        <v>79388.0</v>
      </c>
      <c r="L416" s="7" t="str">
        <f t="shared" si="4"/>
        <v>51-100</v>
      </c>
      <c r="M416" s="8">
        <v>0.0</v>
      </c>
      <c r="N416" s="1" t="s">
        <v>24</v>
      </c>
      <c r="O416" s="1" t="s">
        <v>63</v>
      </c>
      <c r="P416" s="9">
        <v>43681.0</v>
      </c>
      <c r="Q416" s="1">
        <f t="shared" si="3"/>
        <v>6</v>
      </c>
    </row>
    <row r="417" ht="15.75" customHeight="1">
      <c r="A417" s="1" t="s">
        <v>910</v>
      </c>
      <c r="B417" s="1" t="s">
        <v>911</v>
      </c>
      <c r="C417" s="1" t="s">
        <v>376</v>
      </c>
      <c r="D417" s="1" t="s">
        <v>20</v>
      </c>
      <c r="E417" s="1" t="s">
        <v>29</v>
      </c>
      <c r="F417" s="1" t="s">
        <v>22</v>
      </c>
      <c r="G417" s="1" t="s">
        <v>39</v>
      </c>
      <c r="H417" s="1">
        <v>28.0</v>
      </c>
      <c r="I417" s="1" t="str">
        <f t="shared" si="1"/>
        <v>Adult</v>
      </c>
      <c r="J417" s="5">
        <v>43122.0</v>
      </c>
      <c r="K417" s="6">
        <v>68176.0</v>
      </c>
      <c r="L417" s="7" t="str">
        <f t="shared" si="4"/>
        <v>51-100</v>
      </c>
      <c r="M417" s="8">
        <v>0.0</v>
      </c>
      <c r="N417" s="1" t="s">
        <v>24</v>
      </c>
      <c r="O417" s="1" t="s">
        <v>25</v>
      </c>
      <c r="P417" s="3"/>
      <c r="Q417" s="1" t="str">
        <f t="shared" si="3"/>
        <v/>
      </c>
    </row>
    <row r="418" ht="15.75" customHeight="1">
      <c r="A418" s="1" t="s">
        <v>912</v>
      </c>
      <c r="B418" s="1" t="s">
        <v>913</v>
      </c>
      <c r="C418" s="1" t="s">
        <v>19</v>
      </c>
      <c r="D418" s="1" t="s">
        <v>37</v>
      </c>
      <c r="E418" s="1" t="s">
        <v>21</v>
      </c>
      <c r="F418" s="1" t="s">
        <v>22</v>
      </c>
      <c r="G418" s="1" t="s">
        <v>88</v>
      </c>
      <c r="H418" s="1">
        <v>39.0</v>
      </c>
      <c r="I418" s="1" t="str">
        <f t="shared" si="1"/>
        <v>Adult</v>
      </c>
      <c r="J418" s="5">
        <v>43756.0</v>
      </c>
      <c r="K418" s="6">
        <v>122829.0</v>
      </c>
      <c r="L418" s="7" t="str">
        <f t="shared" si="4"/>
        <v>101-150</v>
      </c>
      <c r="M418" s="8">
        <v>0.11</v>
      </c>
      <c r="N418" s="1" t="s">
        <v>24</v>
      </c>
      <c r="O418" s="1" t="s">
        <v>40</v>
      </c>
      <c r="P418" s="3"/>
      <c r="Q418" s="1" t="str">
        <f t="shared" si="3"/>
        <v/>
      </c>
    </row>
    <row r="419" ht="15.75" customHeight="1">
      <c r="A419" s="1" t="s">
        <v>914</v>
      </c>
      <c r="B419" s="1" t="s">
        <v>915</v>
      </c>
      <c r="C419" s="1" t="s">
        <v>19</v>
      </c>
      <c r="D419" s="1" t="s">
        <v>83</v>
      </c>
      <c r="E419" s="1" t="s">
        <v>38</v>
      </c>
      <c r="F419" s="1" t="s">
        <v>22</v>
      </c>
      <c r="G419" s="1" t="s">
        <v>31</v>
      </c>
      <c r="H419" s="1">
        <v>31.0</v>
      </c>
      <c r="I419" s="1" t="str">
        <f t="shared" si="1"/>
        <v>Adult</v>
      </c>
      <c r="J419" s="5">
        <v>43695.0</v>
      </c>
      <c r="K419" s="6">
        <v>126353.0</v>
      </c>
      <c r="L419" s="7" t="str">
        <f t="shared" si="4"/>
        <v>101-150</v>
      </c>
      <c r="M419" s="8">
        <v>0.12</v>
      </c>
      <c r="N419" s="1" t="s">
        <v>32</v>
      </c>
      <c r="O419" s="1" t="s">
        <v>77</v>
      </c>
      <c r="P419" s="3"/>
      <c r="Q419" s="1" t="str">
        <f t="shared" si="3"/>
        <v/>
      </c>
    </row>
    <row r="420" ht="15.75" customHeight="1">
      <c r="A420" s="1" t="s">
        <v>916</v>
      </c>
      <c r="B420" s="1" t="s">
        <v>917</v>
      </c>
      <c r="C420" s="1" t="s">
        <v>36</v>
      </c>
      <c r="D420" s="1" t="s">
        <v>62</v>
      </c>
      <c r="E420" s="1" t="s">
        <v>38</v>
      </c>
      <c r="F420" s="1" t="s">
        <v>22</v>
      </c>
      <c r="G420" s="1" t="s">
        <v>31</v>
      </c>
      <c r="H420" s="1">
        <v>55.0</v>
      </c>
      <c r="I420" s="1" t="str">
        <f t="shared" si="1"/>
        <v>Middle Age</v>
      </c>
      <c r="J420" s="5">
        <v>40468.0</v>
      </c>
      <c r="K420" s="6">
        <v>188727.0</v>
      </c>
      <c r="L420" s="7" t="str">
        <f t="shared" si="4"/>
        <v>151-200</v>
      </c>
      <c r="M420" s="8">
        <v>0.23</v>
      </c>
      <c r="N420" s="1" t="s">
        <v>32</v>
      </c>
      <c r="O420" s="1" t="s">
        <v>137</v>
      </c>
      <c r="P420" s="3"/>
      <c r="Q420" s="1" t="str">
        <f t="shared" si="3"/>
        <v/>
      </c>
    </row>
    <row r="421" ht="15.75" customHeight="1">
      <c r="A421" s="1" t="s">
        <v>918</v>
      </c>
      <c r="B421" s="1" t="s">
        <v>919</v>
      </c>
      <c r="C421" s="1" t="s">
        <v>46</v>
      </c>
      <c r="D421" s="1" t="s">
        <v>51</v>
      </c>
      <c r="E421" s="1" t="s">
        <v>21</v>
      </c>
      <c r="F421" s="1" t="s">
        <v>30</v>
      </c>
      <c r="G421" s="1" t="s">
        <v>31</v>
      </c>
      <c r="H421" s="1">
        <v>52.0</v>
      </c>
      <c r="I421" s="1" t="str">
        <f t="shared" si="1"/>
        <v>Middle Age</v>
      </c>
      <c r="J421" s="5">
        <v>34383.0</v>
      </c>
      <c r="K421" s="6">
        <v>99624.0</v>
      </c>
      <c r="L421" s="7" t="str">
        <f t="shared" si="4"/>
        <v>51-100</v>
      </c>
      <c r="M421" s="8">
        <v>0.0</v>
      </c>
      <c r="N421" s="1" t="s">
        <v>24</v>
      </c>
      <c r="O421" s="1" t="s">
        <v>25</v>
      </c>
      <c r="P421" s="3"/>
      <c r="Q421" s="1" t="str">
        <f t="shared" si="3"/>
        <v/>
      </c>
    </row>
    <row r="422" ht="15.75" customHeight="1">
      <c r="A422" s="1" t="s">
        <v>920</v>
      </c>
      <c r="B422" s="1" t="s">
        <v>921</v>
      </c>
      <c r="C422" s="1" t="s">
        <v>55</v>
      </c>
      <c r="D422" s="1" t="s">
        <v>51</v>
      </c>
      <c r="E422" s="1" t="s">
        <v>38</v>
      </c>
      <c r="F422" s="1" t="s">
        <v>22</v>
      </c>
      <c r="G422" s="1" t="s">
        <v>31</v>
      </c>
      <c r="H422" s="1">
        <v>55.0</v>
      </c>
      <c r="I422" s="1" t="str">
        <f t="shared" si="1"/>
        <v>Middle Age</v>
      </c>
      <c r="J422" s="5">
        <v>41202.0</v>
      </c>
      <c r="K422" s="6">
        <v>108686.0</v>
      </c>
      <c r="L422" s="7" t="str">
        <f t="shared" si="4"/>
        <v>101-150</v>
      </c>
      <c r="M422" s="8">
        <v>0.06</v>
      </c>
      <c r="N422" s="1" t="s">
        <v>24</v>
      </c>
      <c r="O422" s="1" t="s">
        <v>91</v>
      </c>
      <c r="P422" s="3"/>
      <c r="Q422" s="1" t="str">
        <f t="shared" si="3"/>
        <v/>
      </c>
    </row>
    <row r="423" ht="15.75" customHeight="1">
      <c r="A423" s="1" t="s">
        <v>922</v>
      </c>
      <c r="B423" s="1" t="s">
        <v>923</v>
      </c>
      <c r="C423" s="1" t="s">
        <v>58</v>
      </c>
      <c r="D423" s="1" t="s">
        <v>62</v>
      </c>
      <c r="E423" s="1" t="s">
        <v>52</v>
      </c>
      <c r="F423" s="1" t="s">
        <v>22</v>
      </c>
      <c r="G423" s="1" t="s">
        <v>88</v>
      </c>
      <c r="H423" s="1">
        <v>56.0</v>
      </c>
      <c r="I423" s="1" t="str">
        <f t="shared" si="1"/>
        <v>Middle Age</v>
      </c>
      <c r="J423" s="5">
        <v>34802.0</v>
      </c>
      <c r="K423" s="6">
        <v>50857.0</v>
      </c>
      <c r="L423" s="7" t="str">
        <f t="shared" si="4"/>
        <v>51-100</v>
      </c>
      <c r="M423" s="8">
        <v>0.0</v>
      </c>
      <c r="N423" s="1" t="s">
        <v>96</v>
      </c>
      <c r="O423" s="1" t="s">
        <v>97</v>
      </c>
      <c r="P423" s="3"/>
      <c r="Q423" s="1" t="str">
        <f t="shared" si="3"/>
        <v/>
      </c>
    </row>
    <row r="424" ht="15.75" customHeight="1">
      <c r="A424" s="1" t="s">
        <v>924</v>
      </c>
      <c r="B424" s="1" t="s">
        <v>925</v>
      </c>
      <c r="C424" s="1" t="s">
        <v>184</v>
      </c>
      <c r="D424" s="1" t="s">
        <v>72</v>
      </c>
      <c r="E424" s="1" t="s">
        <v>29</v>
      </c>
      <c r="F424" s="1" t="s">
        <v>30</v>
      </c>
      <c r="G424" s="1" t="s">
        <v>39</v>
      </c>
      <c r="H424" s="1">
        <v>47.0</v>
      </c>
      <c r="I424" s="1" t="str">
        <f t="shared" si="1"/>
        <v>Middle Age</v>
      </c>
      <c r="J424" s="5">
        <v>36893.0</v>
      </c>
      <c r="K424" s="6">
        <v>120628.0</v>
      </c>
      <c r="L424" s="7" t="str">
        <f t="shared" si="4"/>
        <v>101-150</v>
      </c>
      <c r="M424" s="8">
        <v>0.0</v>
      </c>
      <c r="N424" s="1" t="s">
        <v>24</v>
      </c>
      <c r="O424" s="1" t="s">
        <v>40</v>
      </c>
      <c r="P424" s="3"/>
      <c r="Q424" s="1" t="str">
        <f t="shared" si="3"/>
        <v/>
      </c>
    </row>
    <row r="425" ht="15.75" customHeight="1">
      <c r="A425" s="1" t="s">
        <v>926</v>
      </c>
      <c r="B425" s="1" t="s">
        <v>927</v>
      </c>
      <c r="C425" s="1" t="s">
        <v>36</v>
      </c>
      <c r="D425" s="1" t="s">
        <v>51</v>
      </c>
      <c r="E425" s="1" t="s">
        <v>38</v>
      </c>
      <c r="F425" s="1" t="s">
        <v>22</v>
      </c>
      <c r="G425" s="1" t="s">
        <v>39</v>
      </c>
      <c r="H425" s="1">
        <v>63.0</v>
      </c>
      <c r="I425" s="1" t="str">
        <f t="shared" si="1"/>
        <v>Old</v>
      </c>
      <c r="J425" s="5">
        <v>43996.0</v>
      </c>
      <c r="K425" s="6">
        <v>181216.0</v>
      </c>
      <c r="L425" s="7" t="str">
        <f t="shared" si="4"/>
        <v>151-200</v>
      </c>
      <c r="M425" s="8">
        <v>0.27</v>
      </c>
      <c r="N425" s="1" t="s">
        <v>24</v>
      </c>
      <c r="O425" s="1" t="s">
        <v>91</v>
      </c>
      <c r="P425" s="3"/>
      <c r="Q425" s="1" t="str">
        <f t="shared" si="3"/>
        <v/>
      </c>
    </row>
    <row r="426" ht="15.75" customHeight="1">
      <c r="A426" s="1" t="s">
        <v>928</v>
      </c>
      <c r="B426" s="1" t="s">
        <v>929</v>
      </c>
      <c r="C426" s="1" t="s">
        <v>58</v>
      </c>
      <c r="D426" s="1" t="s">
        <v>37</v>
      </c>
      <c r="E426" s="1" t="s">
        <v>52</v>
      </c>
      <c r="F426" s="1" t="s">
        <v>22</v>
      </c>
      <c r="G426" s="1" t="s">
        <v>39</v>
      </c>
      <c r="H426" s="1">
        <v>63.0</v>
      </c>
      <c r="I426" s="1" t="str">
        <f t="shared" si="1"/>
        <v>Old</v>
      </c>
      <c r="J426" s="5">
        <v>40984.0</v>
      </c>
      <c r="K426" s="6">
        <v>46081.0</v>
      </c>
      <c r="L426" s="7" t="str">
        <f t="shared" si="4"/>
        <v>0-50</v>
      </c>
      <c r="M426" s="8">
        <v>0.0</v>
      </c>
      <c r="N426" s="1" t="s">
        <v>24</v>
      </c>
      <c r="O426" s="1" t="s">
        <v>40</v>
      </c>
      <c r="P426" s="3"/>
      <c r="Q426" s="1" t="str">
        <f t="shared" si="3"/>
        <v/>
      </c>
    </row>
    <row r="427" ht="15.75" customHeight="1">
      <c r="A427" s="1" t="s">
        <v>930</v>
      </c>
      <c r="B427" s="1" t="s">
        <v>931</v>
      </c>
      <c r="C427" s="1" t="s">
        <v>19</v>
      </c>
      <c r="D427" s="1" t="s">
        <v>62</v>
      </c>
      <c r="E427" s="1" t="s">
        <v>52</v>
      </c>
      <c r="F427" s="1" t="s">
        <v>22</v>
      </c>
      <c r="G427" s="1" t="s">
        <v>39</v>
      </c>
      <c r="H427" s="1">
        <v>55.0</v>
      </c>
      <c r="I427" s="1" t="str">
        <f t="shared" si="1"/>
        <v>Middle Age</v>
      </c>
      <c r="J427" s="5">
        <v>38135.0</v>
      </c>
      <c r="K427" s="6">
        <v>159885.0</v>
      </c>
      <c r="L427" s="7" t="str">
        <f t="shared" si="4"/>
        <v>151-200</v>
      </c>
      <c r="M427" s="8">
        <v>0.12</v>
      </c>
      <c r="N427" s="1" t="s">
        <v>24</v>
      </c>
      <c r="O427" s="1" t="s">
        <v>91</v>
      </c>
      <c r="P427" s="3"/>
      <c r="Q427" s="1" t="str">
        <f t="shared" si="3"/>
        <v/>
      </c>
    </row>
    <row r="428" ht="15.75" customHeight="1">
      <c r="A428" s="1" t="s">
        <v>932</v>
      </c>
      <c r="B428" s="1" t="s">
        <v>933</v>
      </c>
      <c r="C428" s="1" t="s">
        <v>36</v>
      </c>
      <c r="D428" s="1" t="s">
        <v>51</v>
      </c>
      <c r="E428" s="1" t="s">
        <v>29</v>
      </c>
      <c r="F428" s="1" t="s">
        <v>22</v>
      </c>
      <c r="G428" s="1" t="s">
        <v>39</v>
      </c>
      <c r="H428" s="1">
        <v>55.0</v>
      </c>
      <c r="I428" s="1" t="str">
        <f t="shared" si="1"/>
        <v>Middle Age</v>
      </c>
      <c r="J428" s="5">
        <v>35001.0</v>
      </c>
      <c r="K428" s="6">
        <v>153271.0</v>
      </c>
      <c r="L428" s="7" t="str">
        <f t="shared" si="4"/>
        <v>151-200</v>
      </c>
      <c r="M428" s="8">
        <v>0.15</v>
      </c>
      <c r="N428" s="1" t="s">
        <v>24</v>
      </c>
      <c r="O428" s="1" t="s">
        <v>63</v>
      </c>
      <c r="P428" s="3"/>
      <c r="Q428" s="1" t="str">
        <f t="shared" si="3"/>
        <v/>
      </c>
    </row>
    <row r="429" ht="15.75" customHeight="1">
      <c r="A429" s="1" t="s">
        <v>934</v>
      </c>
      <c r="B429" s="1" t="s">
        <v>935</v>
      </c>
      <c r="C429" s="1" t="s">
        <v>55</v>
      </c>
      <c r="D429" s="1" t="s">
        <v>68</v>
      </c>
      <c r="E429" s="1" t="s">
        <v>29</v>
      </c>
      <c r="F429" s="1" t="s">
        <v>30</v>
      </c>
      <c r="G429" s="1" t="s">
        <v>31</v>
      </c>
      <c r="H429" s="1">
        <v>42.0</v>
      </c>
      <c r="I429" s="1" t="str">
        <f t="shared" si="1"/>
        <v>Adult</v>
      </c>
      <c r="J429" s="5">
        <v>40159.0</v>
      </c>
      <c r="K429" s="6">
        <v>114242.0</v>
      </c>
      <c r="L429" s="7" t="str">
        <f t="shared" si="4"/>
        <v>101-150</v>
      </c>
      <c r="M429" s="8">
        <v>0.08</v>
      </c>
      <c r="N429" s="1" t="s">
        <v>24</v>
      </c>
      <c r="O429" s="1" t="s">
        <v>47</v>
      </c>
      <c r="P429" s="3"/>
      <c r="Q429" s="1" t="str">
        <f t="shared" si="3"/>
        <v/>
      </c>
    </row>
    <row r="430" ht="15.75" customHeight="1">
      <c r="A430" s="1" t="s">
        <v>936</v>
      </c>
      <c r="B430" s="1" t="s">
        <v>937</v>
      </c>
      <c r="C430" s="1" t="s">
        <v>122</v>
      </c>
      <c r="D430" s="1" t="s">
        <v>20</v>
      </c>
      <c r="E430" s="1" t="s">
        <v>38</v>
      </c>
      <c r="F430" s="1" t="s">
        <v>22</v>
      </c>
      <c r="G430" s="1" t="s">
        <v>31</v>
      </c>
      <c r="H430" s="1">
        <v>39.0</v>
      </c>
      <c r="I430" s="1" t="str">
        <f t="shared" si="1"/>
        <v>Adult</v>
      </c>
      <c r="J430" s="5">
        <v>44153.0</v>
      </c>
      <c r="K430" s="6">
        <v>48415.0</v>
      </c>
      <c r="L430" s="7" t="str">
        <f t="shared" si="4"/>
        <v>0-50</v>
      </c>
      <c r="M430" s="8">
        <v>0.0</v>
      </c>
      <c r="N430" s="1" t="s">
        <v>32</v>
      </c>
      <c r="O430" s="1" t="s">
        <v>77</v>
      </c>
      <c r="P430" s="3"/>
      <c r="Q430" s="1" t="str">
        <f t="shared" si="3"/>
        <v/>
      </c>
    </row>
    <row r="431" ht="15.75" customHeight="1">
      <c r="A431" s="1" t="s">
        <v>938</v>
      </c>
      <c r="B431" s="1" t="s">
        <v>939</v>
      </c>
      <c r="C431" s="1" t="s">
        <v>280</v>
      </c>
      <c r="D431" s="1" t="s">
        <v>72</v>
      </c>
      <c r="E431" s="1" t="s">
        <v>29</v>
      </c>
      <c r="F431" s="1" t="s">
        <v>30</v>
      </c>
      <c r="G431" s="1" t="s">
        <v>88</v>
      </c>
      <c r="H431" s="1">
        <v>35.0</v>
      </c>
      <c r="I431" s="1" t="str">
        <f t="shared" si="1"/>
        <v>Adult</v>
      </c>
      <c r="J431" s="5">
        <v>42878.0</v>
      </c>
      <c r="K431" s="6">
        <v>65566.0</v>
      </c>
      <c r="L431" s="7" t="str">
        <f t="shared" si="4"/>
        <v>51-100</v>
      </c>
      <c r="M431" s="8">
        <v>0.0</v>
      </c>
      <c r="N431" s="1" t="s">
        <v>24</v>
      </c>
      <c r="O431" s="1" t="s">
        <v>25</v>
      </c>
      <c r="P431" s="3"/>
      <c r="Q431" s="1" t="str">
        <f t="shared" si="3"/>
        <v/>
      </c>
    </row>
    <row r="432" ht="15.75" customHeight="1">
      <c r="A432" s="1" t="s">
        <v>940</v>
      </c>
      <c r="B432" s="1" t="s">
        <v>941</v>
      </c>
      <c r="C432" s="1" t="s">
        <v>19</v>
      </c>
      <c r="D432" s="1" t="s">
        <v>83</v>
      </c>
      <c r="E432" s="1" t="s">
        <v>21</v>
      </c>
      <c r="F432" s="1" t="s">
        <v>30</v>
      </c>
      <c r="G432" s="1" t="s">
        <v>31</v>
      </c>
      <c r="H432" s="1">
        <v>45.0</v>
      </c>
      <c r="I432" s="1" t="str">
        <f t="shared" si="1"/>
        <v>Middle Age</v>
      </c>
      <c r="J432" s="5">
        <v>37014.0</v>
      </c>
      <c r="K432" s="6">
        <v>147752.0</v>
      </c>
      <c r="L432" s="7" t="str">
        <f t="shared" si="4"/>
        <v>101-150</v>
      </c>
      <c r="M432" s="8">
        <v>0.12</v>
      </c>
      <c r="N432" s="1" t="s">
        <v>32</v>
      </c>
      <c r="O432" s="1" t="s">
        <v>77</v>
      </c>
      <c r="P432" s="9">
        <v>40903.0</v>
      </c>
      <c r="Q432" s="1">
        <f t="shared" si="3"/>
        <v>10</v>
      </c>
    </row>
    <row r="433" ht="15.75" customHeight="1">
      <c r="A433" s="1" t="s">
        <v>942</v>
      </c>
      <c r="B433" s="1" t="s">
        <v>943</v>
      </c>
      <c r="C433" s="1" t="s">
        <v>19</v>
      </c>
      <c r="D433" s="1" t="s">
        <v>83</v>
      </c>
      <c r="E433" s="1" t="s">
        <v>29</v>
      </c>
      <c r="F433" s="1" t="s">
        <v>22</v>
      </c>
      <c r="G433" s="1" t="s">
        <v>31</v>
      </c>
      <c r="H433" s="1">
        <v>25.0</v>
      </c>
      <c r="I433" s="1" t="str">
        <f t="shared" si="1"/>
        <v>Adult</v>
      </c>
      <c r="J433" s="5">
        <v>44453.0</v>
      </c>
      <c r="K433" s="6">
        <v>136810.0</v>
      </c>
      <c r="L433" s="7" t="str">
        <f t="shared" si="4"/>
        <v>101-150</v>
      </c>
      <c r="M433" s="8">
        <v>0.14</v>
      </c>
      <c r="N433" s="1" t="s">
        <v>32</v>
      </c>
      <c r="O433" s="1" t="s">
        <v>33</v>
      </c>
      <c r="P433" s="3"/>
      <c r="Q433" s="1" t="str">
        <f t="shared" si="3"/>
        <v/>
      </c>
    </row>
    <row r="434" ht="15.75" customHeight="1">
      <c r="A434" s="1" t="s">
        <v>944</v>
      </c>
      <c r="B434" s="1" t="s">
        <v>945</v>
      </c>
      <c r="C434" s="1" t="s">
        <v>58</v>
      </c>
      <c r="D434" s="1" t="s">
        <v>51</v>
      </c>
      <c r="E434" s="1" t="s">
        <v>52</v>
      </c>
      <c r="F434" s="1" t="s">
        <v>30</v>
      </c>
      <c r="G434" s="1" t="s">
        <v>39</v>
      </c>
      <c r="H434" s="1">
        <v>47.0</v>
      </c>
      <c r="I434" s="1" t="str">
        <f t="shared" si="1"/>
        <v>Middle Age</v>
      </c>
      <c r="J434" s="5">
        <v>41333.0</v>
      </c>
      <c r="K434" s="6">
        <v>54635.0</v>
      </c>
      <c r="L434" s="7" t="str">
        <f t="shared" si="4"/>
        <v>51-100</v>
      </c>
      <c r="M434" s="8">
        <v>0.0</v>
      </c>
      <c r="N434" s="1" t="s">
        <v>24</v>
      </c>
      <c r="O434" s="1" t="s">
        <v>40</v>
      </c>
      <c r="P434" s="3"/>
      <c r="Q434" s="1" t="str">
        <f t="shared" si="3"/>
        <v/>
      </c>
    </row>
    <row r="435" ht="15.75" customHeight="1">
      <c r="A435" s="1" t="s">
        <v>946</v>
      </c>
      <c r="B435" s="1" t="s">
        <v>947</v>
      </c>
      <c r="C435" s="1" t="s">
        <v>210</v>
      </c>
      <c r="D435" s="1" t="s">
        <v>20</v>
      </c>
      <c r="E435" s="1" t="s">
        <v>52</v>
      </c>
      <c r="F435" s="1" t="s">
        <v>22</v>
      </c>
      <c r="G435" s="1" t="s">
        <v>39</v>
      </c>
      <c r="H435" s="1">
        <v>42.0</v>
      </c>
      <c r="I435" s="1" t="str">
        <f t="shared" si="1"/>
        <v>Adult</v>
      </c>
      <c r="J435" s="5">
        <v>43866.0</v>
      </c>
      <c r="K435" s="6">
        <v>96636.0</v>
      </c>
      <c r="L435" s="7" t="str">
        <f t="shared" si="4"/>
        <v>51-100</v>
      </c>
      <c r="M435" s="8">
        <v>0.0</v>
      </c>
      <c r="N435" s="1" t="s">
        <v>24</v>
      </c>
      <c r="O435" s="1" t="s">
        <v>91</v>
      </c>
      <c r="P435" s="3"/>
      <c r="Q435" s="1" t="str">
        <f t="shared" si="3"/>
        <v/>
      </c>
    </row>
    <row r="436" ht="15.75" customHeight="1">
      <c r="A436" s="1" t="s">
        <v>948</v>
      </c>
      <c r="B436" s="1" t="s">
        <v>949</v>
      </c>
      <c r="C436" s="1" t="s">
        <v>302</v>
      </c>
      <c r="D436" s="1" t="s">
        <v>20</v>
      </c>
      <c r="E436" s="1" t="s">
        <v>29</v>
      </c>
      <c r="F436" s="1" t="s">
        <v>22</v>
      </c>
      <c r="G436" s="1" t="s">
        <v>23</v>
      </c>
      <c r="H436" s="1">
        <v>35.0</v>
      </c>
      <c r="I436" s="1" t="str">
        <f t="shared" si="1"/>
        <v>Adult</v>
      </c>
      <c r="J436" s="5">
        <v>41941.0</v>
      </c>
      <c r="K436" s="6">
        <v>91592.0</v>
      </c>
      <c r="L436" s="7" t="str">
        <f t="shared" si="4"/>
        <v>51-100</v>
      </c>
      <c r="M436" s="8">
        <v>0.0</v>
      </c>
      <c r="N436" s="1" t="s">
        <v>24</v>
      </c>
      <c r="O436" s="1" t="s">
        <v>40</v>
      </c>
      <c r="P436" s="3"/>
      <c r="Q436" s="1" t="str">
        <f t="shared" si="3"/>
        <v/>
      </c>
    </row>
    <row r="437" ht="15.75" customHeight="1">
      <c r="A437" s="1" t="s">
        <v>950</v>
      </c>
      <c r="B437" s="1" t="s">
        <v>951</v>
      </c>
      <c r="C437" s="1" t="s">
        <v>187</v>
      </c>
      <c r="D437" s="1" t="s">
        <v>68</v>
      </c>
      <c r="E437" s="1" t="s">
        <v>21</v>
      </c>
      <c r="F437" s="1" t="s">
        <v>22</v>
      </c>
      <c r="G437" s="1" t="s">
        <v>31</v>
      </c>
      <c r="H437" s="1">
        <v>45.0</v>
      </c>
      <c r="I437" s="1" t="str">
        <f t="shared" si="1"/>
        <v>Middle Age</v>
      </c>
      <c r="J437" s="5">
        <v>36755.0</v>
      </c>
      <c r="K437" s="6">
        <v>55563.0</v>
      </c>
      <c r="L437" s="7" t="str">
        <f t="shared" si="4"/>
        <v>51-100</v>
      </c>
      <c r="M437" s="8">
        <v>0.0</v>
      </c>
      <c r="N437" s="1" t="s">
        <v>32</v>
      </c>
      <c r="O437" s="1" t="s">
        <v>137</v>
      </c>
      <c r="P437" s="3"/>
      <c r="Q437" s="1" t="str">
        <f t="shared" si="3"/>
        <v/>
      </c>
    </row>
    <row r="438" ht="15.75" customHeight="1">
      <c r="A438" s="1" t="s">
        <v>952</v>
      </c>
      <c r="B438" s="1" t="s">
        <v>953</v>
      </c>
      <c r="C438" s="1" t="s">
        <v>36</v>
      </c>
      <c r="D438" s="1" t="s">
        <v>20</v>
      </c>
      <c r="E438" s="1" t="s">
        <v>21</v>
      </c>
      <c r="F438" s="1" t="s">
        <v>22</v>
      </c>
      <c r="G438" s="1" t="s">
        <v>31</v>
      </c>
      <c r="H438" s="1">
        <v>52.0</v>
      </c>
      <c r="I438" s="1" t="str">
        <f t="shared" si="1"/>
        <v>Middle Age</v>
      </c>
      <c r="J438" s="5">
        <v>35109.0</v>
      </c>
      <c r="K438" s="6">
        <v>159724.0</v>
      </c>
      <c r="L438" s="7" t="str">
        <f t="shared" si="4"/>
        <v>151-200</v>
      </c>
      <c r="M438" s="8">
        <v>0.23</v>
      </c>
      <c r="N438" s="1" t="s">
        <v>32</v>
      </c>
      <c r="O438" s="1" t="s">
        <v>117</v>
      </c>
      <c r="P438" s="3"/>
      <c r="Q438" s="1" t="str">
        <f t="shared" si="3"/>
        <v/>
      </c>
    </row>
    <row r="439" ht="15.75" customHeight="1">
      <c r="A439" s="1" t="s">
        <v>954</v>
      </c>
      <c r="B439" s="1" t="s">
        <v>955</v>
      </c>
      <c r="C439" s="1" t="s">
        <v>82</v>
      </c>
      <c r="D439" s="1" t="s">
        <v>83</v>
      </c>
      <c r="E439" s="1" t="s">
        <v>52</v>
      </c>
      <c r="F439" s="1" t="s">
        <v>30</v>
      </c>
      <c r="G439" s="1" t="s">
        <v>31</v>
      </c>
      <c r="H439" s="1">
        <v>57.0</v>
      </c>
      <c r="I439" s="1" t="str">
        <f t="shared" si="1"/>
        <v>Middle Age</v>
      </c>
      <c r="J439" s="5">
        <v>42951.0</v>
      </c>
      <c r="K439" s="6">
        <v>183190.0</v>
      </c>
      <c r="L439" s="7" t="str">
        <f t="shared" si="4"/>
        <v>151-200</v>
      </c>
      <c r="M439" s="8">
        <v>0.36</v>
      </c>
      <c r="N439" s="1" t="s">
        <v>24</v>
      </c>
      <c r="O439" s="1" t="s">
        <v>40</v>
      </c>
      <c r="P439" s="3"/>
      <c r="Q439" s="1" t="str">
        <f t="shared" si="3"/>
        <v/>
      </c>
    </row>
    <row r="440" ht="15.75" customHeight="1">
      <c r="A440" s="1" t="s">
        <v>956</v>
      </c>
      <c r="B440" s="1" t="s">
        <v>957</v>
      </c>
      <c r="C440" s="1" t="s">
        <v>58</v>
      </c>
      <c r="D440" s="1" t="s">
        <v>62</v>
      </c>
      <c r="E440" s="1" t="s">
        <v>38</v>
      </c>
      <c r="F440" s="1" t="s">
        <v>22</v>
      </c>
      <c r="G440" s="1" t="s">
        <v>39</v>
      </c>
      <c r="H440" s="1">
        <v>56.0</v>
      </c>
      <c r="I440" s="1" t="str">
        <f t="shared" si="1"/>
        <v>Middle Age</v>
      </c>
      <c r="J440" s="5">
        <v>43824.0</v>
      </c>
      <c r="K440" s="6">
        <v>54829.0</v>
      </c>
      <c r="L440" s="7" t="str">
        <f t="shared" si="4"/>
        <v>51-100</v>
      </c>
      <c r="M440" s="8">
        <v>0.0</v>
      </c>
      <c r="N440" s="1" t="s">
        <v>24</v>
      </c>
      <c r="O440" s="1" t="s">
        <v>47</v>
      </c>
      <c r="P440" s="3"/>
      <c r="Q440" s="1" t="str">
        <f t="shared" si="3"/>
        <v/>
      </c>
    </row>
    <row r="441" ht="15.75" customHeight="1">
      <c r="A441" s="1" t="s">
        <v>958</v>
      </c>
      <c r="B441" s="1" t="s">
        <v>959</v>
      </c>
      <c r="C441" s="1" t="s">
        <v>111</v>
      </c>
      <c r="D441" s="1" t="s">
        <v>72</v>
      </c>
      <c r="E441" s="1" t="s">
        <v>52</v>
      </c>
      <c r="F441" s="1" t="s">
        <v>30</v>
      </c>
      <c r="G441" s="1" t="s">
        <v>88</v>
      </c>
      <c r="H441" s="1">
        <v>46.0</v>
      </c>
      <c r="I441" s="1" t="str">
        <f t="shared" si="1"/>
        <v>Middle Age</v>
      </c>
      <c r="J441" s="5">
        <v>38464.0</v>
      </c>
      <c r="K441" s="6">
        <v>96639.0</v>
      </c>
      <c r="L441" s="7" t="str">
        <f t="shared" si="4"/>
        <v>51-100</v>
      </c>
      <c r="M441" s="8">
        <v>0.0</v>
      </c>
      <c r="N441" s="1" t="s">
        <v>96</v>
      </c>
      <c r="O441" s="1" t="s">
        <v>102</v>
      </c>
      <c r="P441" s="3"/>
      <c r="Q441" s="1" t="str">
        <f t="shared" si="3"/>
        <v/>
      </c>
    </row>
    <row r="442" ht="15.75" customHeight="1">
      <c r="A442" s="1" t="s">
        <v>960</v>
      </c>
      <c r="B442" s="1" t="s">
        <v>961</v>
      </c>
      <c r="C442" s="1" t="s">
        <v>55</v>
      </c>
      <c r="D442" s="1" t="s">
        <v>83</v>
      </c>
      <c r="E442" s="1" t="s">
        <v>38</v>
      </c>
      <c r="F442" s="1" t="s">
        <v>22</v>
      </c>
      <c r="G442" s="1" t="s">
        <v>31</v>
      </c>
      <c r="H442" s="1">
        <v>43.0</v>
      </c>
      <c r="I442" s="1" t="str">
        <f t="shared" si="1"/>
        <v>Adult</v>
      </c>
      <c r="J442" s="5">
        <v>38879.0</v>
      </c>
      <c r="K442" s="6">
        <v>117278.0</v>
      </c>
      <c r="L442" s="7" t="str">
        <f t="shared" si="4"/>
        <v>101-150</v>
      </c>
      <c r="M442" s="8">
        <v>0.09</v>
      </c>
      <c r="N442" s="1" t="s">
        <v>24</v>
      </c>
      <c r="O442" s="1" t="s">
        <v>59</v>
      </c>
      <c r="P442" s="3"/>
      <c r="Q442" s="1" t="str">
        <f t="shared" si="3"/>
        <v/>
      </c>
    </row>
    <row r="443" ht="15.75" customHeight="1">
      <c r="A443" s="1" t="s">
        <v>962</v>
      </c>
      <c r="B443" s="1" t="s">
        <v>963</v>
      </c>
      <c r="C443" s="1" t="s">
        <v>43</v>
      </c>
      <c r="D443" s="1" t="s">
        <v>20</v>
      </c>
      <c r="E443" s="1" t="s">
        <v>38</v>
      </c>
      <c r="F443" s="1" t="s">
        <v>30</v>
      </c>
      <c r="G443" s="1" t="s">
        <v>31</v>
      </c>
      <c r="H443" s="1">
        <v>53.0</v>
      </c>
      <c r="I443" s="1" t="str">
        <f t="shared" si="1"/>
        <v>Middle Age</v>
      </c>
      <c r="J443" s="5">
        <v>39487.0</v>
      </c>
      <c r="K443" s="6">
        <v>84193.0</v>
      </c>
      <c r="L443" s="7" t="str">
        <f t="shared" si="4"/>
        <v>51-100</v>
      </c>
      <c r="M443" s="8">
        <v>0.09</v>
      </c>
      <c r="N443" s="1" t="s">
        <v>32</v>
      </c>
      <c r="O443" s="1" t="s">
        <v>77</v>
      </c>
      <c r="P443" s="3"/>
      <c r="Q443" s="1" t="str">
        <f t="shared" si="3"/>
        <v/>
      </c>
    </row>
    <row r="444" ht="15.75" customHeight="1">
      <c r="A444" s="1" t="s">
        <v>964</v>
      </c>
      <c r="B444" s="1" t="s">
        <v>965</v>
      </c>
      <c r="C444" s="1" t="s">
        <v>492</v>
      </c>
      <c r="D444" s="1" t="s">
        <v>20</v>
      </c>
      <c r="E444" s="1" t="s">
        <v>29</v>
      </c>
      <c r="F444" s="1" t="s">
        <v>22</v>
      </c>
      <c r="G444" s="1" t="s">
        <v>39</v>
      </c>
      <c r="H444" s="1">
        <v>47.0</v>
      </c>
      <c r="I444" s="1" t="str">
        <f t="shared" si="1"/>
        <v>Middle Age</v>
      </c>
      <c r="J444" s="5">
        <v>43309.0</v>
      </c>
      <c r="K444" s="6">
        <v>87806.0</v>
      </c>
      <c r="L444" s="7" t="str">
        <f t="shared" si="4"/>
        <v>51-100</v>
      </c>
      <c r="M444" s="8">
        <v>0.0</v>
      </c>
      <c r="N444" s="1" t="s">
        <v>24</v>
      </c>
      <c r="O444" s="1" t="s">
        <v>25</v>
      </c>
      <c r="P444" s="3"/>
      <c r="Q444" s="1" t="str">
        <f t="shared" si="3"/>
        <v/>
      </c>
    </row>
    <row r="445" ht="15.75" customHeight="1">
      <c r="A445" s="1" t="s">
        <v>966</v>
      </c>
      <c r="B445" s="1" t="s">
        <v>967</v>
      </c>
      <c r="C445" s="1" t="s">
        <v>226</v>
      </c>
      <c r="D445" s="1" t="s">
        <v>72</v>
      </c>
      <c r="E445" s="1" t="s">
        <v>21</v>
      </c>
      <c r="F445" s="1" t="s">
        <v>30</v>
      </c>
      <c r="G445" s="1" t="s">
        <v>39</v>
      </c>
      <c r="H445" s="1">
        <v>62.0</v>
      </c>
      <c r="I445" s="1" t="str">
        <f t="shared" si="1"/>
        <v>Old</v>
      </c>
      <c r="J445" s="5">
        <v>40820.0</v>
      </c>
      <c r="K445" s="6">
        <v>63959.0</v>
      </c>
      <c r="L445" s="7" t="str">
        <f t="shared" si="4"/>
        <v>51-100</v>
      </c>
      <c r="M445" s="8">
        <v>0.0</v>
      </c>
      <c r="N445" s="1" t="s">
        <v>24</v>
      </c>
      <c r="O445" s="1" t="s">
        <v>25</v>
      </c>
      <c r="P445" s="3"/>
      <c r="Q445" s="1" t="str">
        <f t="shared" si="3"/>
        <v/>
      </c>
    </row>
    <row r="446" ht="15.75" customHeight="1">
      <c r="A446" s="1" t="s">
        <v>968</v>
      </c>
      <c r="B446" s="1" t="s">
        <v>969</v>
      </c>
      <c r="C446" s="1" t="s">
        <v>82</v>
      </c>
      <c r="D446" s="1" t="s">
        <v>20</v>
      </c>
      <c r="E446" s="1" t="s">
        <v>21</v>
      </c>
      <c r="F446" s="1" t="s">
        <v>30</v>
      </c>
      <c r="G446" s="1" t="s">
        <v>31</v>
      </c>
      <c r="H446" s="1">
        <v>35.0</v>
      </c>
      <c r="I446" s="1" t="str">
        <f t="shared" si="1"/>
        <v>Adult</v>
      </c>
      <c r="J446" s="5">
        <v>42166.0</v>
      </c>
      <c r="K446" s="6">
        <v>234723.0</v>
      </c>
      <c r="L446" s="7" t="str">
        <f t="shared" si="4"/>
        <v>201-250</v>
      </c>
      <c r="M446" s="8">
        <v>0.36</v>
      </c>
      <c r="N446" s="1" t="s">
        <v>32</v>
      </c>
      <c r="O446" s="1" t="s">
        <v>77</v>
      </c>
      <c r="P446" s="3"/>
      <c r="Q446" s="1" t="str">
        <f t="shared" si="3"/>
        <v/>
      </c>
    </row>
    <row r="447" ht="15.75" customHeight="1">
      <c r="A447" s="1" t="s">
        <v>970</v>
      </c>
      <c r="B447" s="1" t="s">
        <v>971</v>
      </c>
      <c r="C447" s="1" t="s">
        <v>58</v>
      </c>
      <c r="D447" s="1" t="s">
        <v>62</v>
      </c>
      <c r="E447" s="1" t="s">
        <v>52</v>
      </c>
      <c r="F447" s="1" t="s">
        <v>22</v>
      </c>
      <c r="G447" s="1" t="s">
        <v>31</v>
      </c>
      <c r="H447" s="1">
        <v>27.0</v>
      </c>
      <c r="I447" s="1" t="str">
        <f t="shared" si="1"/>
        <v>Adult</v>
      </c>
      <c r="J447" s="5">
        <v>43701.0</v>
      </c>
      <c r="K447" s="6">
        <v>50809.0</v>
      </c>
      <c r="L447" s="7" t="str">
        <f t="shared" si="4"/>
        <v>51-100</v>
      </c>
      <c r="M447" s="8">
        <v>0.0</v>
      </c>
      <c r="N447" s="1" t="s">
        <v>32</v>
      </c>
      <c r="O447" s="1" t="s">
        <v>33</v>
      </c>
      <c r="P447" s="3"/>
      <c r="Q447" s="1" t="str">
        <f t="shared" si="3"/>
        <v/>
      </c>
    </row>
    <row r="448" ht="15.75" customHeight="1">
      <c r="A448" s="1" t="s">
        <v>972</v>
      </c>
      <c r="B448" s="1" t="s">
        <v>973</v>
      </c>
      <c r="C448" s="1" t="s">
        <v>46</v>
      </c>
      <c r="D448" s="1" t="s">
        <v>37</v>
      </c>
      <c r="E448" s="1" t="s">
        <v>29</v>
      </c>
      <c r="F448" s="1" t="s">
        <v>30</v>
      </c>
      <c r="G448" s="1" t="s">
        <v>39</v>
      </c>
      <c r="H448" s="1">
        <v>55.0</v>
      </c>
      <c r="I448" s="1" t="str">
        <f t="shared" si="1"/>
        <v>Middle Age</v>
      </c>
      <c r="J448" s="5">
        <v>37456.0</v>
      </c>
      <c r="K448" s="6">
        <v>77396.0</v>
      </c>
      <c r="L448" s="7" t="str">
        <f t="shared" si="4"/>
        <v>51-100</v>
      </c>
      <c r="M448" s="8">
        <v>0.0</v>
      </c>
      <c r="N448" s="1" t="s">
        <v>24</v>
      </c>
      <c r="O448" s="1" t="s">
        <v>59</v>
      </c>
      <c r="P448" s="3"/>
      <c r="Q448" s="1" t="str">
        <f t="shared" si="3"/>
        <v/>
      </c>
    </row>
    <row r="449" ht="15.75" customHeight="1">
      <c r="A449" s="1" t="s">
        <v>974</v>
      </c>
      <c r="B449" s="1" t="s">
        <v>975</v>
      </c>
      <c r="C449" s="1" t="s">
        <v>46</v>
      </c>
      <c r="D449" s="1" t="s">
        <v>37</v>
      </c>
      <c r="E449" s="1" t="s">
        <v>38</v>
      </c>
      <c r="F449" s="1" t="s">
        <v>22</v>
      </c>
      <c r="G449" s="1" t="s">
        <v>31</v>
      </c>
      <c r="H449" s="1">
        <v>63.0</v>
      </c>
      <c r="I449" s="1" t="str">
        <f t="shared" si="1"/>
        <v>Old</v>
      </c>
      <c r="J449" s="5">
        <v>36525.0</v>
      </c>
      <c r="K449" s="6">
        <v>89523.0</v>
      </c>
      <c r="L449" s="7" t="str">
        <f t="shared" si="4"/>
        <v>51-100</v>
      </c>
      <c r="M449" s="8">
        <v>0.0</v>
      </c>
      <c r="N449" s="1" t="s">
        <v>24</v>
      </c>
      <c r="O449" s="1" t="s">
        <v>47</v>
      </c>
      <c r="P449" s="3"/>
      <c r="Q449" s="1" t="str">
        <f t="shared" si="3"/>
        <v/>
      </c>
    </row>
    <row r="450" ht="15.75" customHeight="1">
      <c r="A450" s="1" t="s">
        <v>976</v>
      </c>
      <c r="B450" s="1" t="s">
        <v>977</v>
      </c>
      <c r="C450" s="1" t="s">
        <v>210</v>
      </c>
      <c r="D450" s="1" t="s">
        <v>20</v>
      </c>
      <c r="E450" s="1" t="s">
        <v>52</v>
      </c>
      <c r="F450" s="1" t="s">
        <v>22</v>
      </c>
      <c r="G450" s="1" t="s">
        <v>31</v>
      </c>
      <c r="H450" s="1">
        <v>53.0</v>
      </c>
      <c r="I450" s="1" t="str">
        <f t="shared" si="1"/>
        <v>Middle Age</v>
      </c>
      <c r="J450" s="5">
        <v>40744.0</v>
      </c>
      <c r="K450" s="6">
        <v>86173.0</v>
      </c>
      <c r="L450" s="7" t="str">
        <f t="shared" si="4"/>
        <v>51-100</v>
      </c>
      <c r="M450" s="8">
        <v>0.0</v>
      </c>
      <c r="N450" s="1" t="s">
        <v>32</v>
      </c>
      <c r="O450" s="1" t="s">
        <v>33</v>
      </c>
      <c r="P450" s="3"/>
      <c r="Q450" s="1" t="str">
        <f t="shared" si="3"/>
        <v/>
      </c>
    </row>
    <row r="451" ht="15.75" customHeight="1">
      <c r="A451" s="1" t="s">
        <v>978</v>
      </c>
      <c r="B451" s="1" t="s">
        <v>979</v>
      </c>
      <c r="C451" s="1" t="s">
        <v>82</v>
      </c>
      <c r="D451" s="1" t="s">
        <v>51</v>
      </c>
      <c r="E451" s="1" t="s">
        <v>29</v>
      </c>
      <c r="F451" s="1" t="s">
        <v>22</v>
      </c>
      <c r="G451" s="1" t="s">
        <v>23</v>
      </c>
      <c r="H451" s="1">
        <v>54.0</v>
      </c>
      <c r="I451" s="1" t="str">
        <f t="shared" si="1"/>
        <v>Middle Age</v>
      </c>
      <c r="J451" s="5">
        <v>36757.0</v>
      </c>
      <c r="K451" s="6">
        <v>222224.0</v>
      </c>
      <c r="L451" s="7" t="str">
        <f t="shared" si="4"/>
        <v>201-250</v>
      </c>
      <c r="M451" s="8">
        <v>0.38</v>
      </c>
      <c r="N451" s="1" t="s">
        <v>24</v>
      </c>
      <c r="O451" s="1" t="s">
        <v>91</v>
      </c>
      <c r="P451" s="3"/>
      <c r="Q451" s="1" t="str">
        <f t="shared" si="3"/>
        <v/>
      </c>
    </row>
    <row r="452" ht="15.75" customHeight="1">
      <c r="A452" s="1" t="s">
        <v>980</v>
      </c>
      <c r="B452" s="1" t="s">
        <v>981</v>
      </c>
      <c r="C452" s="1" t="s">
        <v>19</v>
      </c>
      <c r="D452" s="1" t="s">
        <v>37</v>
      </c>
      <c r="E452" s="1" t="s">
        <v>21</v>
      </c>
      <c r="F452" s="1" t="s">
        <v>30</v>
      </c>
      <c r="G452" s="1" t="s">
        <v>31</v>
      </c>
      <c r="H452" s="1">
        <v>43.0</v>
      </c>
      <c r="I452" s="1" t="str">
        <f t="shared" si="1"/>
        <v>Adult</v>
      </c>
      <c r="J452" s="5">
        <v>44303.0</v>
      </c>
      <c r="K452" s="6">
        <v>146140.0</v>
      </c>
      <c r="L452" s="7" t="str">
        <f t="shared" si="4"/>
        <v>101-150</v>
      </c>
      <c r="M452" s="8">
        <v>0.15</v>
      </c>
      <c r="N452" s="1" t="s">
        <v>24</v>
      </c>
      <c r="O452" s="1" t="s">
        <v>25</v>
      </c>
      <c r="P452" s="3"/>
      <c r="Q452" s="1" t="str">
        <f t="shared" si="3"/>
        <v/>
      </c>
    </row>
    <row r="453" ht="15.75" customHeight="1">
      <c r="A453" s="1" t="s">
        <v>982</v>
      </c>
      <c r="B453" s="1" t="s">
        <v>983</v>
      </c>
      <c r="C453" s="1" t="s">
        <v>116</v>
      </c>
      <c r="D453" s="1" t="s">
        <v>72</v>
      </c>
      <c r="E453" s="1" t="s">
        <v>38</v>
      </c>
      <c r="F453" s="1" t="s">
        <v>22</v>
      </c>
      <c r="G453" s="1" t="s">
        <v>39</v>
      </c>
      <c r="H453" s="1">
        <v>64.0</v>
      </c>
      <c r="I453" s="1" t="str">
        <f t="shared" si="1"/>
        <v>Old</v>
      </c>
      <c r="J453" s="5">
        <v>34505.0</v>
      </c>
      <c r="K453" s="6">
        <v>109456.0</v>
      </c>
      <c r="L453" s="7" t="str">
        <f t="shared" si="4"/>
        <v>101-150</v>
      </c>
      <c r="M453" s="8">
        <v>0.1</v>
      </c>
      <c r="N453" s="1" t="s">
        <v>24</v>
      </c>
      <c r="O453" s="1" t="s">
        <v>40</v>
      </c>
      <c r="P453" s="3"/>
      <c r="Q453" s="1" t="str">
        <f t="shared" si="3"/>
        <v/>
      </c>
    </row>
    <row r="454" ht="15.75" customHeight="1">
      <c r="A454" s="1" t="s">
        <v>984</v>
      </c>
      <c r="B454" s="1" t="s">
        <v>985</v>
      </c>
      <c r="C454" s="1" t="s">
        <v>36</v>
      </c>
      <c r="D454" s="1" t="s">
        <v>37</v>
      </c>
      <c r="E454" s="1" t="s">
        <v>21</v>
      </c>
      <c r="F454" s="1" t="s">
        <v>22</v>
      </c>
      <c r="G454" s="1" t="s">
        <v>88</v>
      </c>
      <c r="H454" s="1">
        <v>65.0</v>
      </c>
      <c r="I454" s="1" t="str">
        <f t="shared" si="1"/>
        <v>Old</v>
      </c>
      <c r="J454" s="5">
        <v>39728.0</v>
      </c>
      <c r="K454" s="6">
        <v>170221.0</v>
      </c>
      <c r="L454" s="7" t="str">
        <f t="shared" si="4"/>
        <v>151-200</v>
      </c>
      <c r="M454" s="8">
        <v>0.15</v>
      </c>
      <c r="N454" s="1" t="s">
        <v>96</v>
      </c>
      <c r="O454" s="1" t="s">
        <v>97</v>
      </c>
      <c r="P454" s="3"/>
      <c r="Q454" s="1" t="str">
        <f t="shared" si="3"/>
        <v/>
      </c>
    </row>
    <row r="455" ht="15.75" customHeight="1">
      <c r="A455" s="1" t="s">
        <v>986</v>
      </c>
      <c r="B455" s="1" t="s">
        <v>987</v>
      </c>
      <c r="C455" s="1" t="s">
        <v>43</v>
      </c>
      <c r="D455" s="1" t="s">
        <v>20</v>
      </c>
      <c r="E455" s="1" t="s">
        <v>21</v>
      </c>
      <c r="F455" s="1" t="s">
        <v>22</v>
      </c>
      <c r="G455" s="1" t="s">
        <v>39</v>
      </c>
      <c r="H455" s="1">
        <v>42.0</v>
      </c>
      <c r="I455" s="1" t="str">
        <f t="shared" si="1"/>
        <v>Adult</v>
      </c>
      <c r="J455" s="5">
        <v>38777.0</v>
      </c>
      <c r="K455" s="6">
        <v>97433.0</v>
      </c>
      <c r="L455" s="7" t="str">
        <f t="shared" si="4"/>
        <v>51-100</v>
      </c>
      <c r="M455" s="8">
        <v>0.05</v>
      </c>
      <c r="N455" s="1" t="s">
        <v>24</v>
      </c>
      <c r="O455" s="1" t="s">
        <v>25</v>
      </c>
      <c r="P455" s="9">
        <v>42224.0</v>
      </c>
      <c r="Q455" s="1">
        <f t="shared" si="3"/>
        <v>9</v>
      </c>
    </row>
    <row r="456" ht="15.75" customHeight="1">
      <c r="A456" s="1" t="s">
        <v>988</v>
      </c>
      <c r="B456" s="1" t="s">
        <v>989</v>
      </c>
      <c r="C456" s="1" t="s">
        <v>50</v>
      </c>
      <c r="D456" s="1" t="s">
        <v>51</v>
      </c>
      <c r="E456" s="1" t="s">
        <v>29</v>
      </c>
      <c r="F456" s="1" t="s">
        <v>30</v>
      </c>
      <c r="G456" s="1" t="s">
        <v>31</v>
      </c>
      <c r="H456" s="1">
        <v>35.0</v>
      </c>
      <c r="I456" s="1" t="str">
        <f t="shared" si="1"/>
        <v>Adult</v>
      </c>
      <c r="J456" s="5">
        <v>41516.0</v>
      </c>
      <c r="K456" s="6">
        <v>59646.0</v>
      </c>
      <c r="L456" s="7" t="str">
        <f t="shared" si="4"/>
        <v>51-100</v>
      </c>
      <c r="M456" s="8">
        <v>0.0</v>
      </c>
      <c r="N456" s="1" t="s">
        <v>32</v>
      </c>
      <c r="O456" s="1" t="s">
        <v>77</v>
      </c>
      <c r="P456" s="3"/>
      <c r="Q456" s="1" t="str">
        <f t="shared" si="3"/>
        <v/>
      </c>
    </row>
    <row r="457" ht="15.75" customHeight="1">
      <c r="A457" s="1" t="s">
        <v>990</v>
      </c>
      <c r="B457" s="1" t="s">
        <v>991</v>
      </c>
      <c r="C457" s="1" t="s">
        <v>36</v>
      </c>
      <c r="D457" s="1" t="s">
        <v>72</v>
      </c>
      <c r="E457" s="1" t="s">
        <v>38</v>
      </c>
      <c r="F457" s="1" t="s">
        <v>30</v>
      </c>
      <c r="G457" s="1" t="s">
        <v>31</v>
      </c>
      <c r="H457" s="1">
        <v>64.0</v>
      </c>
      <c r="I457" s="1" t="str">
        <f t="shared" si="1"/>
        <v>Old</v>
      </c>
      <c r="J457" s="5">
        <v>34940.0</v>
      </c>
      <c r="K457" s="6">
        <v>158787.0</v>
      </c>
      <c r="L457" s="7" t="str">
        <f t="shared" si="4"/>
        <v>151-200</v>
      </c>
      <c r="M457" s="8">
        <v>0.18</v>
      </c>
      <c r="N457" s="1" t="s">
        <v>32</v>
      </c>
      <c r="O457" s="1" t="s">
        <v>137</v>
      </c>
      <c r="P457" s="3"/>
      <c r="Q457" s="1" t="str">
        <f t="shared" si="3"/>
        <v/>
      </c>
    </row>
    <row r="458" ht="15.75" customHeight="1">
      <c r="A458" s="1" t="s">
        <v>992</v>
      </c>
      <c r="B458" s="1" t="s">
        <v>993</v>
      </c>
      <c r="C458" s="1" t="s">
        <v>71</v>
      </c>
      <c r="D458" s="1" t="s">
        <v>72</v>
      </c>
      <c r="E458" s="1" t="s">
        <v>21</v>
      </c>
      <c r="F458" s="1" t="s">
        <v>30</v>
      </c>
      <c r="G458" s="1" t="s">
        <v>31</v>
      </c>
      <c r="H458" s="1">
        <v>55.0</v>
      </c>
      <c r="I458" s="1" t="str">
        <f t="shared" si="1"/>
        <v>Middle Age</v>
      </c>
      <c r="J458" s="5">
        <v>43219.0</v>
      </c>
      <c r="K458" s="6">
        <v>83378.0</v>
      </c>
      <c r="L458" s="7" t="str">
        <f t="shared" si="4"/>
        <v>51-100</v>
      </c>
      <c r="M458" s="8">
        <v>0.0</v>
      </c>
      <c r="N458" s="1" t="s">
        <v>32</v>
      </c>
      <c r="O458" s="1" t="s">
        <v>117</v>
      </c>
      <c r="P458" s="3"/>
      <c r="Q458" s="1" t="str">
        <f t="shared" si="3"/>
        <v/>
      </c>
    </row>
    <row r="459" ht="15.75" customHeight="1">
      <c r="A459" s="1" t="s">
        <v>994</v>
      </c>
      <c r="B459" s="1" t="s">
        <v>995</v>
      </c>
      <c r="C459" s="1" t="s">
        <v>46</v>
      </c>
      <c r="D459" s="1" t="s">
        <v>83</v>
      </c>
      <c r="E459" s="1" t="s">
        <v>52</v>
      </c>
      <c r="F459" s="1" t="s">
        <v>22</v>
      </c>
      <c r="G459" s="1" t="s">
        <v>88</v>
      </c>
      <c r="H459" s="1">
        <v>32.0</v>
      </c>
      <c r="I459" s="1" t="str">
        <f t="shared" si="1"/>
        <v>Adult</v>
      </c>
      <c r="J459" s="5">
        <v>41590.0</v>
      </c>
      <c r="K459" s="6">
        <v>88895.0</v>
      </c>
      <c r="L459" s="7" t="str">
        <f t="shared" si="4"/>
        <v>51-100</v>
      </c>
      <c r="M459" s="8">
        <v>0.0</v>
      </c>
      <c r="N459" s="1" t="s">
        <v>24</v>
      </c>
      <c r="O459" s="1" t="s">
        <v>40</v>
      </c>
      <c r="P459" s="3"/>
      <c r="Q459" s="1" t="str">
        <f t="shared" si="3"/>
        <v/>
      </c>
    </row>
    <row r="460" ht="15.75" customHeight="1">
      <c r="A460" s="1" t="s">
        <v>996</v>
      </c>
      <c r="B460" s="1" t="s">
        <v>997</v>
      </c>
      <c r="C460" s="1" t="s">
        <v>36</v>
      </c>
      <c r="D460" s="1" t="s">
        <v>83</v>
      </c>
      <c r="E460" s="1" t="s">
        <v>52</v>
      </c>
      <c r="F460" s="1" t="s">
        <v>30</v>
      </c>
      <c r="G460" s="1" t="s">
        <v>31</v>
      </c>
      <c r="H460" s="1">
        <v>45.0</v>
      </c>
      <c r="I460" s="1" t="str">
        <f t="shared" si="1"/>
        <v>Middle Age</v>
      </c>
      <c r="J460" s="5">
        <v>38332.0</v>
      </c>
      <c r="K460" s="6">
        <v>168846.0</v>
      </c>
      <c r="L460" s="7" t="str">
        <f t="shared" si="4"/>
        <v>151-200</v>
      </c>
      <c r="M460" s="8">
        <v>0.24</v>
      </c>
      <c r="N460" s="1" t="s">
        <v>32</v>
      </c>
      <c r="O460" s="1" t="s">
        <v>33</v>
      </c>
      <c r="P460" s="3"/>
      <c r="Q460" s="1" t="str">
        <f t="shared" si="3"/>
        <v/>
      </c>
    </row>
    <row r="461" ht="15.75" customHeight="1">
      <c r="A461" s="1" t="s">
        <v>998</v>
      </c>
      <c r="B461" s="1" t="s">
        <v>999</v>
      </c>
      <c r="C461" s="1" t="s">
        <v>187</v>
      </c>
      <c r="D461" s="1" t="s">
        <v>68</v>
      </c>
      <c r="E461" s="1" t="s">
        <v>21</v>
      </c>
      <c r="F461" s="1" t="s">
        <v>30</v>
      </c>
      <c r="G461" s="1" t="s">
        <v>31</v>
      </c>
      <c r="H461" s="1">
        <v>35.0</v>
      </c>
      <c r="I461" s="1" t="str">
        <f t="shared" si="1"/>
        <v>Adult</v>
      </c>
      <c r="J461" s="5">
        <v>40596.0</v>
      </c>
      <c r="K461" s="6">
        <v>43336.0</v>
      </c>
      <c r="L461" s="7" t="str">
        <f t="shared" si="4"/>
        <v>0-50</v>
      </c>
      <c r="M461" s="8">
        <v>0.0</v>
      </c>
      <c r="N461" s="1" t="s">
        <v>24</v>
      </c>
      <c r="O461" s="1" t="s">
        <v>63</v>
      </c>
      <c r="P461" s="9">
        <v>44024.0</v>
      </c>
      <c r="Q461" s="1">
        <f t="shared" si="3"/>
        <v>9</v>
      </c>
    </row>
    <row r="462" ht="15.75" customHeight="1">
      <c r="A462" s="1" t="s">
        <v>1000</v>
      </c>
      <c r="B462" s="1" t="s">
        <v>1001</v>
      </c>
      <c r="C462" s="1" t="s">
        <v>19</v>
      </c>
      <c r="D462" s="1" t="s">
        <v>68</v>
      </c>
      <c r="E462" s="1" t="s">
        <v>52</v>
      </c>
      <c r="F462" s="1" t="s">
        <v>30</v>
      </c>
      <c r="G462" s="1" t="s">
        <v>88</v>
      </c>
      <c r="H462" s="1">
        <v>38.0</v>
      </c>
      <c r="I462" s="1" t="str">
        <f t="shared" si="1"/>
        <v>Adult</v>
      </c>
      <c r="J462" s="5">
        <v>40083.0</v>
      </c>
      <c r="K462" s="6">
        <v>127801.0</v>
      </c>
      <c r="L462" s="7" t="str">
        <f t="shared" si="4"/>
        <v>101-150</v>
      </c>
      <c r="M462" s="8">
        <v>0.15</v>
      </c>
      <c r="N462" s="1" t="s">
        <v>24</v>
      </c>
      <c r="O462" s="1" t="s">
        <v>47</v>
      </c>
      <c r="P462" s="3"/>
      <c r="Q462" s="1" t="str">
        <f t="shared" si="3"/>
        <v/>
      </c>
    </row>
    <row r="463" ht="15.75" customHeight="1">
      <c r="A463" s="1" t="s">
        <v>1002</v>
      </c>
      <c r="B463" s="1" t="s">
        <v>1003</v>
      </c>
      <c r="C463" s="1" t="s">
        <v>492</v>
      </c>
      <c r="D463" s="1" t="s">
        <v>20</v>
      </c>
      <c r="E463" s="1" t="s">
        <v>52</v>
      </c>
      <c r="F463" s="1" t="s">
        <v>30</v>
      </c>
      <c r="G463" s="1" t="s">
        <v>23</v>
      </c>
      <c r="H463" s="1">
        <v>54.0</v>
      </c>
      <c r="I463" s="1" t="str">
        <f t="shared" si="1"/>
        <v>Middle Age</v>
      </c>
      <c r="J463" s="5">
        <v>36617.0</v>
      </c>
      <c r="K463" s="6">
        <v>76352.0</v>
      </c>
      <c r="L463" s="7" t="str">
        <f t="shared" si="4"/>
        <v>51-100</v>
      </c>
      <c r="M463" s="8">
        <v>0.0</v>
      </c>
      <c r="N463" s="1" t="s">
        <v>24</v>
      </c>
      <c r="O463" s="1" t="s">
        <v>63</v>
      </c>
      <c r="P463" s="3"/>
      <c r="Q463" s="1" t="str">
        <f t="shared" si="3"/>
        <v/>
      </c>
    </row>
    <row r="464" ht="15.75" customHeight="1">
      <c r="A464" s="1" t="s">
        <v>1004</v>
      </c>
      <c r="B464" s="1" t="s">
        <v>1005</v>
      </c>
      <c r="C464" s="1" t="s">
        <v>82</v>
      </c>
      <c r="D464" s="1" t="s">
        <v>37</v>
      </c>
      <c r="E464" s="1" t="s">
        <v>52</v>
      </c>
      <c r="F464" s="1" t="s">
        <v>30</v>
      </c>
      <c r="G464" s="1" t="s">
        <v>39</v>
      </c>
      <c r="H464" s="1">
        <v>28.0</v>
      </c>
      <c r="I464" s="1" t="str">
        <f t="shared" si="1"/>
        <v>Adult</v>
      </c>
      <c r="J464" s="5">
        <v>43638.0</v>
      </c>
      <c r="K464" s="6">
        <v>250767.0</v>
      </c>
      <c r="L464" s="7" t="str">
        <f t="shared" si="4"/>
        <v>above 250</v>
      </c>
      <c r="M464" s="8">
        <v>0.38</v>
      </c>
      <c r="N464" s="1" t="s">
        <v>24</v>
      </c>
      <c r="O464" s="1" t="s">
        <v>25</v>
      </c>
      <c r="P464" s="3"/>
      <c r="Q464" s="1" t="str">
        <f t="shared" si="3"/>
        <v/>
      </c>
    </row>
    <row r="465" ht="15.75" customHeight="1">
      <c r="A465" s="1" t="s">
        <v>1006</v>
      </c>
      <c r="B465" s="1" t="s">
        <v>1007</v>
      </c>
      <c r="C465" s="1" t="s">
        <v>82</v>
      </c>
      <c r="D465" s="1" t="s">
        <v>83</v>
      </c>
      <c r="E465" s="1" t="s">
        <v>52</v>
      </c>
      <c r="F465" s="1" t="s">
        <v>30</v>
      </c>
      <c r="G465" s="1" t="s">
        <v>39</v>
      </c>
      <c r="H465" s="1">
        <v>26.0</v>
      </c>
      <c r="I465" s="1" t="str">
        <f t="shared" si="1"/>
        <v>Adult</v>
      </c>
      <c r="J465" s="5">
        <v>44101.0</v>
      </c>
      <c r="K465" s="6">
        <v>223055.0</v>
      </c>
      <c r="L465" s="7" t="str">
        <f t="shared" si="4"/>
        <v>201-250</v>
      </c>
      <c r="M465" s="8">
        <v>0.3</v>
      </c>
      <c r="N465" s="1" t="s">
        <v>24</v>
      </c>
      <c r="O465" s="1" t="s">
        <v>91</v>
      </c>
      <c r="P465" s="3"/>
      <c r="Q465" s="1" t="str">
        <f t="shared" si="3"/>
        <v/>
      </c>
    </row>
    <row r="466" ht="15.75" customHeight="1">
      <c r="A466" s="1" t="s">
        <v>1008</v>
      </c>
      <c r="B466" s="1" t="s">
        <v>1009</v>
      </c>
      <c r="C466" s="1" t="s">
        <v>36</v>
      </c>
      <c r="D466" s="1" t="s">
        <v>72</v>
      </c>
      <c r="E466" s="1" t="s">
        <v>52</v>
      </c>
      <c r="F466" s="1" t="s">
        <v>30</v>
      </c>
      <c r="G466" s="1" t="s">
        <v>88</v>
      </c>
      <c r="H466" s="1">
        <v>45.0</v>
      </c>
      <c r="I466" s="1" t="str">
        <f t="shared" si="1"/>
        <v>Middle Age</v>
      </c>
      <c r="J466" s="5">
        <v>39185.0</v>
      </c>
      <c r="K466" s="6">
        <v>189680.0</v>
      </c>
      <c r="L466" s="7" t="str">
        <f t="shared" si="4"/>
        <v>151-200</v>
      </c>
      <c r="M466" s="8">
        <v>0.23</v>
      </c>
      <c r="N466" s="1" t="s">
        <v>96</v>
      </c>
      <c r="O466" s="1" t="s">
        <v>221</v>
      </c>
      <c r="P466" s="3"/>
      <c r="Q466" s="1" t="str">
        <f t="shared" si="3"/>
        <v/>
      </c>
    </row>
    <row r="467" ht="15.75" customHeight="1">
      <c r="A467" s="1" t="s">
        <v>1010</v>
      </c>
      <c r="B467" s="1" t="s">
        <v>1011</v>
      </c>
      <c r="C467" s="1" t="s">
        <v>226</v>
      </c>
      <c r="D467" s="1" t="s">
        <v>72</v>
      </c>
      <c r="E467" s="1" t="s">
        <v>29</v>
      </c>
      <c r="F467" s="1" t="s">
        <v>30</v>
      </c>
      <c r="G467" s="1" t="s">
        <v>39</v>
      </c>
      <c r="H467" s="1">
        <v>57.0</v>
      </c>
      <c r="I467" s="1" t="str">
        <f t="shared" si="1"/>
        <v>Middle Age</v>
      </c>
      <c r="J467" s="5">
        <v>43299.0</v>
      </c>
      <c r="K467" s="6">
        <v>71167.0</v>
      </c>
      <c r="L467" s="7" t="str">
        <f t="shared" si="4"/>
        <v>51-100</v>
      </c>
      <c r="M467" s="8">
        <v>0.0</v>
      </c>
      <c r="N467" s="1" t="s">
        <v>24</v>
      </c>
      <c r="O467" s="1" t="s">
        <v>91</v>
      </c>
      <c r="P467" s="3"/>
      <c r="Q467" s="1" t="str">
        <f t="shared" si="3"/>
        <v/>
      </c>
    </row>
    <row r="468" ht="15.75" customHeight="1">
      <c r="A468" s="1" t="s">
        <v>1012</v>
      </c>
      <c r="B468" s="1" t="s">
        <v>1013</v>
      </c>
      <c r="C468" s="1" t="s">
        <v>28</v>
      </c>
      <c r="D468" s="1" t="s">
        <v>20</v>
      </c>
      <c r="E468" s="1" t="s">
        <v>38</v>
      </c>
      <c r="F468" s="1" t="s">
        <v>22</v>
      </c>
      <c r="G468" s="1" t="s">
        <v>39</v>
      </c>
      <c r="H468" s="1">
        <v>59.0</v>
      </c>
      <c r="I468" s="1" t="str">
        <f t="shared" si="1"/>
        <v>Middle Age</v>
      </c>
      <c r="J468" s="5">
        <v>40272.0</v>
      </c>
      <c r="K468" s="6">
        <v>76027.0</v>
      </c>
      <c r="L468" s="7" t="str">
        <f t="shared" si="4"/>
        <v>51-100</v>
      </c>
      <c r="M468" s="8">
        <v>0.0</v>
      </c>
      <c r="N468" s="1" t="s">
        <v>24</v>
      </c>
      <c r="O468" s="1" t="s">
        <v>25</v>
      </c>
      <c r="P468" s="3"/>
      <c r="Q468" s="1" t="str">
        <f t="shared" si="3"/>
        <v/>
      </c>
    </row>
    <row r="469" ht="15.75" customHeight="1">
      <c r="A469" s="1" t="s">
        <v>1014</v>
      </c>
      <c r="B469" s="1" t="s">
        <v>1015</v>
      </c>
      <c r="C469" s="1" t="s">
        <v>36</v>
      </c>
      <c r="D469" s="1" t="s">
        <v>72</v>
      </c>
      <c r="E469" s="1" t="s">
        <v>52</v>
      </c>
      <c r="F469" s="1" t="s">
        <v>30</v>
      </c>
      <c r="G469" s="1" t="s">
        <v>88</v>
      </c>
      <c r="H469" s="1">
        <v>48.0</v>
      </c>
      <c r="I469" s="1" t="str">
        <f t="shared" si="1"/>
        <v>Middle Age</v>
      </c>
      <c r="J469" s="5">
        <v>43809.0</v>
      </c>
      <c r="K469" s="6">
        <v>183113.0</v>
      </c>
      <c r="L469" s="7" t="str">
        <f t="shared" si="4"/>
        <v>151-200</v>
      </c>
      <c r="M469" s="8">
        <v>0.24</v>
      </c>
      <c r="N469" s="1" t="s">
        <v>96</v>
      </c>
      <c r="O469" s="1" t="s">
        <v>102</v>
      </c>
      <c r="P469" s="3"/>
      <c r="Q469" s="1" t="str">
        <f t="shared" si="3"/>
        <v/>
      </c>
    </row>
    <row r="470" ht="15.75" customHeight="1">
      <c r="A470" s="1" t="s">
        <v>1016</v>
      </c>
      <c r="B470" s="1" t="s">
        <v>1017</v>
      </c>
      <c r="C470" s="1" t="s">
        <v>127</v>
      </c>
      <c r="D470" s="1" t="s">
        <v>62</v>
      </c>
      <c r="E470" s="1" t="s">
        <v>29</v>
      </c>
      <c r="F470" s="1" t="s">
        <v>30</v>
      </c>
      <c r="G470" s="1" t="s">
        <v>23</v>
      </c>
      <c r="H470" s="1">
        <v>30.0</v>
      </c>
      <c r="I470" s="1" t="str">
        <f t="shared" si="1"/>
        <v>Adult</v>
      </c>
      <c r="J470" s="5">
        <v>44124.0</v>
      </c>
      <c r="K470" s="6">
        <v>67753.0</v>
      </c>
      <c r="L470" s="7" t="str">
        <f t="shared" si="4"/>
        <v>51-100</v>
      </c>
      <c r="M470" s="8">
        <v>0.0</v>
      </c>
      <c r="N470" s="1" t="s">
        <v>24</v>
      </c>
      <c r="O470" s="1" t="s">
        <v>47</v>
      </c>
      <c r="P470" s="3"/>
      <c r="Q470" s="1" t="str">
        <f t="shared" si="3"/>
        <v/>
      </c>
    </row>
    <row r="471" ht="15.75" customHeight="1">
      <c r="A471" s="1" t="s">
        <v>1018</v>
      </c>
      <c r="B471" s="1" t="s">
        <v>1019</v>
      </c>
      <c r="C471" s="1" t="s">
        <v>43</v>
      </c>
      <c r="D471" s="1" t="s">
        <v>20</v>
      </c>
      <c r="E471" s="1" t="s">
        <v>52</v>
      </c>
      <c r="F471" s="1" t="s">
        <v>30</v>
      </c>
      <c r="G471" s="1" t="s">
        <v>23</v>
      </c>
      <c r="H471" s="1">
        <v>31.0</v>
      </c>
      <c r="I471" s="1" t="str">
        <f t="shared" si="1"/>
        <v>Adult</v>
      </c>
      <c r="J471" s="5">
        <v>42656.0</v>
      </c>
      <c r="K471" s="6">
        <v>63744.0</v>
      </c>
      <c r="L471" s="7" t="str">
        <f t="shared" si="4"/>
        <v>51-100</v>
      </c>
      <c r="M471" s="8">
        <v>0.08</v>
      </c>
      <c r="N471" s="1" t="s">
        <v>24</v>
      </c>
      <c r="O471" s="1" t="s">
        <v>63</v>
      </c>
      <c r="P471" s="3"/>
      <c r="Q471" s="1" t="str">
        <f t="shared" si="3"/>
        <v/>
      </c>
    </row>
    <row r="472" ht="15.75" customHeight="1">
      <c r="A472" s="1" t="s">
        <v>1020</v>
      </c>
      <c r="B472" s="1" t="s">
        <v>1021</v>
      </c>
      <c r="C472" s="1" t="s">
        <v>111</v>
      </c>
      <c r="D472" s="1" t="s">
        <v>72</v>
      </c>
      <c r="E472" s="1" t="s">
        <v>29</v>
      </c>
      <c r="F472" s="1" t="s">
        <v>22</v>
      </c>
      <c r="G472" s="1" t="s">
        <v>31</v>
      </c>
      <c r="H472" s="1">
        <v>50.0</v>
      </c>
      <c r="I472" s="1" t="str">
        <f t="shared" si="1"/>
        <v>Middle Age</v>
      </c>
      <c r="J472" s="5">
        <v>37446.0</v>
      </c>
      <c r="K472" s="6">
        <v>92209.0</v>
      </c>
      <c r="L472" s="7" t="str">
        <f t="shared" si="4"/>
        <v>51-100</v>
      </c>
      <c r="M472" s="8">
        <v>0.0</v>
      </c>
      <c r="N472" s="1" t="s">
        <v>32</v>
      </c>
      <c r="O472" s="1" t="s">
        <v>77</v>
      </c>
      <c r="P472" s="3"/>
      <c r="Q472" s="1" t="str">
        <f t="shared" si="3"/>
        <v/>
      </c>
    </row>
    <row r="473" ht="15.75" customHeight="1">
      <c r="A473" s="1" t="s">
        <v>1022</v>
      </c>
      <c r="B473" s="1" t="s">
        <v>1023</v>
      </c>
      <c r="C473" s="1" t="s">
        <v>19</v>
      </c>
      <c r="D473" s="1" t="s">
        <v>51</v>
      </c>
      <c r="E473" s="1" t="s">
        <v>52</v>
      </c>
      <c r="F473" s="1" t="s">
        <v>30</v>
      </c>
      <c r="G473" s="1" t="s">
        <v>23</v>
      </c>
      <c r="H473" s="1">
        <v>51.0</v>
      </c>
      <c r="I473" s="1" t="str">
        <f t="shared" si="1"/>
        <v>Middle Age</v>
      </c>
      <c r="J473" s="5">
        <v>36770.0</v>
      </c>
      <c r="K473" s="6">
        <v>157487.0</v>
      </c>
      <c r="L473" s="7" t="str">
        <f t="shared" si="4"/>
        <v>151-200</v>
      </c>
      <c r="M473" s="8">
        <v>0.12</v>
      </c>
      <c r="N473" s="1" t="s">
        <v>24</v>
      </c>
      <c r="O473" s="1" t="s">
        <v>47</v>
      </c>
      <c r="P473" s="3"/>
      <c r="Q473" s="1" t="str">
        <f t="shared" si="3"/>
        <v/>
      </c>
    </row>
    <row r="474" ht="15.75" customHeight="1">
      <c r="A474" s="1" t="s">
        <v>1024</v>
      </c>
      <c r="B474" s="1" t="s">
        <v>1025</v>
      </c>
      <c r="C474" s="1" t="s">
        <v>46</v>
      </c>
      <c r="D474" s="1" t="s">
        <v>83</v>
      </c>
      <c r="E474" s="1" t="s">
        <v>21</v>
      </c>
      <c r="F474" s="1" t="s">
        <v>30</v>
      </c>
      <c r="G474" s="1" t="s">
        <v>88</v>
      </c>
      <c r="H474" s="1">
        <v>42.0</v>
      </c>
      <c r="I474" s="1" t="str">
        <f t="shared" si="1"/>
        <v>Adult</v>
      </c>
      <c r="J474" s="5">
        <v>42101.0</v>
      </c>
      <c r="K474" s="6">
        <v>99697.0</v>
      </c>
      <c r="L474" s="7" t="str">
        <f t="shared" si="4"/>
        <v>51-100</v>
      </c>
      <c r="M474" s="8">
        <v>0.0</v>
      </c>
      <c r="N474" s="1" t="s">
        <v>96</v>
      </c>
      <c r="O474" s="1" t="s">
        <v>102</v>
      </c>
      <c r="P474" s="3"/>
      <c r="Q474" s="1" t="str">
        <f t="shared" si="3"/>
        <v/>
      </c>
    </row>
    <row r="475" ht="15.75" customHeight="1">
      <c r="A475" s="1" t="s">
        <v>1026</v>
      </c>
      <c r="B475" s="1" t="s">
        <v>1027</v>
      </c>
      <c r="C475" s="1" t="s">
        <v>492</v>
      </c>
      <c r="D475" s="1" t="s">
        <v>20</v>
      </c>
      <c r="E475" s="1" t="s">
        <v>21</v>
      </c>
      <c r="F475" s="1" t="s">
        <v>30</v>
      </c>
      <c r="G475" s="1" t="s">
        <v>31</v>
      </c>
      <c r="H475" s="1">
        <v>45.0</v>
      </c>
      <c r="I475" s="1" t="str">
        <f t="shared" si="1"/>
        <v>Middle Age</v>
      </c>
      <c r="J475" s="5">
        <v>40235.0</v>
      </c>
      <c r="K475" s="6">
        <v>90770.0</v>
      </c>
      <c r="L475" s="7" t="str">
        <f t="shared" si="4"/>
        <v>51-100</v>
      </c>
      <c r="M475" s="8">
        <v>0.0</v>
      </c>
      <c r="N475" s="1" t="s">
        <v>24</v>
      </c>
      <c r="O475" s="1" t="s">
        <v>91</v>
      </c>
      <c r="P475" s="3"/>
      <c r="Q475" s="1" t="str">
        <f t="shared" si="3"/>
        <v/>
      </c>
    </row>
    <row r="476" ht="15.75" customHeight="1">
      <c r="A476" s="1" t="s">
        <v>1028</v>
      </c>
      <c r="B476" s="1" t="s">
        <v>1029</v>
      </c>
      <c r="C476" s="1" t="s">
        <v>58</v>
      </c>
      <c r="D476" s="1" t="s">
        <v>51</v>
      </c>
      <c r="E476" s="1" t="s">
        <v>38</v>
      </c>
      <c r="F476" s="1" t="s">
        <v>22</v>
      </c>
      <c r="G476" s="1" t="s">
        <v>31</v>
      </c>
      <c r="H476" s="1">
        <v>64.0</v>
      </c>
      <c r="I476" s="1" t="str">
        <f t="shared" si="1"/>
        <v>Old</v>
      </c>
      <c r="J476" s="5">
        <v>38380.0</v>
      </c>
      <c r="K476" s="6">
        <v>55369.0</v>
      </c>
      <c r="L476" s="7" t="str">
        <f t="shared" si="4"/>
        <v>51-100</v>
      </c>
      <c r="M476" s="8">
        <v>0.0</v>
      </c>
      <c r="N476" s="1" t="s">
        <v>24</v>
      </c>
      <c r="O476" s="1" t="s">
        <v>47</v>
      </c>
      <c r="P476" s="3"/>
      <c r="Q476" s="1" t="str">
        <f t="shared" si="3"/>
        <v/>
      </c>
    </row>
    <row r="477" ht="15.75" customHeight="1">
      <c r="A477" s="1" t="s">
        <v>1030</v>
      </c>
      <c r="B477" s="1" t="s">
        <v>1031</v>
      </c>
      <c r="C477" s="1" t="s">
        <v>178</v>
      </c>
      <c r="D477" s="1" t="s">
        <v>72</v>
      </c>
      <c r="E477" s="1" t="s">
        <v>38</v>
      </c>
      <c r="F477" s="1" t="s">
        <v>22</v>
      </c>
      <c r="G477" s="1" t="s">
        <v>88</v>
      </c>
      <c r="H477" s="1">
        <v>59.0</v>
      </c>
      <c r="I477" s="1" t="str">
        <f t="shared" si="1"/>
        <v>Middle Age</v>
      </c>
      <c r="J477" s="5">
        <v>41898.0</v>
      </c>
      <c r="K477" s="6">
        <v>69578.0</v>
      </c>
      <c r="L477" s="7" t="str">
        <f t="shared" si="4"/>
        <v>51-100</v>
      </c>
      <c r="M477" s="8">
        <v>0.0</v>
      </c>
      <c r="N477" s="1" t="s">
        <v>96</v>
      </c>
      <c r="O477" s="1" t="s">
        <v>102</v>
      </c>
      <c r="P477" s="3"/>
      <c r="Q477" s="1" t="str">
        <f t="shared" si="3"/>
        <v/>
      </c>
    </row>
    <row r="478" ht="15.75" customHeight="1">
      <c r="A478" s="1" t="s">
        <v>1032</v>
      </c>
      <c r="B478" s="1" t="s">
        <v>1033</v>
      </c>
      <c r="C478" s="1" t="s">
        <v>36</v>
      </c>
      <c r="D478" s="1" t="s">
        <v>62</v>
      </c>
      <c r="E478" s="1" t="s">
        <v>38</v>
      </c>
      <c r="F478" s="1" t="s">
        <v>30</v>
      </c>
      <c r="G478" s="1" t="s">
        <v>39</v>
      </c>
      <c r="H478" s="1">
        <v>41.0</v>
      </c>
      <c r="I478" s="1" t="str">
        <f t="shared" si="1"/>
        <v>Adult</v>
      </c>
      <c r="J478" s="5">
        <v>41429.0</v>
      </c>
      <c r="K478" s="6">
        <v>167526.0</v>
      </c>
      <c r="L478" s="7" t="str">
        <f t="shared" si="4"/>
        <v>151-200</v>
      </c>
      <c r="M478" s="8">
        <v>0.26</v>
      </c>
      <c r="N478" s="1" t="s">
        <v>24</v>
      </c>
      <c r="O478" s="1" t="s">
        <v>59</v>
      </c>
      <c r="P478" s="3"/>
      <c r="Q478" s="1" t="str">
        <f t="shared" si="3"/>
        <v/>
      </c>
    </row>
    <row r="479" ht="15.75" customHeight="1">
      <c r="A479" s="1" t="s">
        <v>1034</v>
      </c>
      <c r="B479" s="1" t="s">
        <v>1035</v>
      </c>
      <c r="C479" s="1" t="s">
        <v>178</v>
      </c>
      <c r="D479" s="1" t="s">
        <v>72</v>
      </c>
      <c r="E479" s="1" t="s">
        <v>38</v>
      </c>
      <c r="F479" s="1" t="s">
        <v>22</v>
      </c>
      <c r="G479" s="1" t="s">
        <v>88</v>
      </c>
      <c r="H479" s="1">
        <v>42.0</v>
      </c>
      <c r="I479" s="1" t="str">
        <f t="shared" si="1"/>
        <v>Adult</v>
      </c>
      <c r="J479" s="5">
        <v>44232.0</v>
      </c>
      <c r="K479" s="6">
        <v>65507.0</v>
      </c>
      <c r="L479" s="7" t="str">
        <f t="shared" si="4"/>
        <v>51-100</v>
      </c>
      <c r="M479" s="8">
        <v>0.0</v>
      </c>
      <c r="N479" s="1" t="s">
        <v>96</v>
      </c>
      <c r="O479" s="1" t="s">
        <v>97</v>
      </c>
      <c r="P479" s="3"/>
      <c r="Q479" s="1" t="str">
        <f t="shared" si="3"/>
        <v/>
      </c>
    </row>
    <row r="480" ht="15.75" customHeight="1">
      <c r="A480" s="1" t="s">
        <v>1036</v>
      </c>
      <c r="B480" s="1" t="s">
        <v>1037</v>
      </c>
      <c r="C480" s="1" t="s">
        <v>55</v>
      </c>
      <c r="D480" s="1" t="s">
        <v>37</v>
      </c>
      <c r="E480" s="1" t="s">
        <v>21</v>
      </c>
      <c r="F480" s="1" t="s">
        <v>30</v>
      </c>
      <c r="G480" s="1" t="s">
        <v>88</v>
      </c>
      <c r="H480" s="1">
        <v>54.0</v>
      </c>
      <c r="I480" s="1" t="str">
        <f t="shared" si="1"/>
        <v>Middle Age</v>
      </c>
      <c r="J480" s="5">
        <v>35913.0</v>
      </c>
      <c r="K480" s="6">
        <v>108268.0</v>
      </c>
      <c r="L480" s="7" t="str">
        <f t="shared" si="4"/>
        <v>101-150</v>
      </c>
      <c r="M480" s="8">
        <v>0.09</v>
      </c>
      <c r="N480" s="1" t="s">
        <v>96</v>
      </c>
      <c r="O480" s="1" t="s">
        <v>221</v>
      </c>
      <c r="P480" s="9">
        <v>38122.0</v>
      </c>
      <c r="Q480" s="1">
        <f t="shared" si="3"/>
        <v>6</v>
      </c>
    </row>
    <row r="481" ht="15.75" customHeight="1">
      <c r="A481" s="1" t="s">
        <v>1038</v>
      </c>
      <c r="B481" s="1" t="s">
        <v>1039</v>
      </c>
      <c r="C481" s="1" t="s">
        <v>28</v>
      </c>
      <c r="D481" s="1" t="s">
        <v>20</v>
      </c>
      <c r="E481" s="1" t="s">
        <v>21</v>
      </c>
      <c r="F481" s="1" t="s">
        <v>30</v>
      </c>
      <c r="G481" s="1" t="s">
        <v>31</v>
      </c>
      <c r="H481" s="1">
        <v>37.0</v>
      </c>
      <c r="I481" s="1" t="str">
        <f t="shared" si="1"/>
        <v>Adult</v>
      </c>
      <c r="J481" s="5">
        <v>42405.0</v>
      </c>
      <c r="K481" s="6">
        <v>80055.0</v>
      </c>
      <c r="L481" s="7" t="str">
        <f t="shared" si="4"/>
        <v>51-100</v>
      </c>
      <c r="M481" s="8">
        <v>0.0</v>
      </c>
      <c r="N481" s="1" t="s">
        <v>32</v>
      </c>
      <c r="O481" s="1" t="s">
        <v>117</v>
      </c>
      <c r="P481" s="3"/>
      <c r="Q481" s="1" t="str">
        <f t="shared" si="3"/>
        <v/>
      </c>
    </row>
    <row r="482" ht="15.75" customHeight="1">
      <c r="A482" s="1" t="s">
        <v>1040</v>
      </c>
      <c r="B482" s="1" t="s">
        <v>1041</v>
      </c>
      <c r="C482" s="1" t="s">
        <v>46</v>
      </c>
      <c r="D482" s="1" t="s">
        <v>51</v>
      </c>
      <c r="E482" s="1" t="s">
        <v>21</v>
      </c>
      <c r="F482" s="1" t="s">
        <v>30</v>
      </c>
      <c r="G482" s="1" t="s">
        <v>88</v>
      </c>
      <c r="H482" s="1">
        <v>58.0</v>
      </c>
      <c r="I482" s="1" t="str">
        <f t="shared" si="1"/>
        <v>Middle Age</v>
      </c>
      <c r="J482" s="5">
        <v>39930.0</v>
      </c>
      <c r="K482" s="6">
        <v>76802.0</v>
      </c>
      <c r="L482" s="7" t="str">
        <f t="shared" si="4"/>
        <v>51-100</v>
      </c>
      <c r="M482" s="8">
        <v>0.0</v>
      </c>
      <c r="N482" s="1" t="s">
        <v>96</v>
      </c>
      <c r="O482" s="1" t="s">
        <v>97</v>
      </c>
      <c r="P482" s="3"/>
      <c r="Q482" s="1" t="str">
        <f t="shared" si="3"/>
        <v/>
      </c>
    </row>
    <row r="483" ht="15.75" customHeight="1">
      <c r="A483" s="1" t="s">
        <v>1042</v>
      </c>
      <c r="B483" s="1" t="s">
        <v>1043</v>
      </c>
      <c r="C483" s="1" t="s">
        <v>82</v>
      </c>
      <c r="D483" s="1" t="s">
        <v>51</v>
      </c>
      <c r="E483" s="1" t="s">
        <v>38</v>
      </c>
      <c r="F483" s="1" t="s">
        <v>30</v>
      </c>
      <c r="G483" s="1" t="s">
        <v>31</v>
      </c>
      <c r="H483" s="1">
        <v>47.0</v>
      </c>
      <c r="I483" s="1" t="str">
        <f t="shared" si="1"/>
        <v>Middle Age</v>
      </c>
      <c r="J483" s="5">
        <v>42696.0</v>
      </c>
      <c r="K483" s="6">
        <v>253249.0</v>
      </c>
      <c r="L483" s="7" t="str">
        <f t="shared" si="4"/>
        <v>above 250</v>
      </c>
      <c r="M483" s="8">
        <v>0.31</v>
      </c>
      <c r="N483" s="1" t="s">
        <v>24</v>
      </c>
      <c r="O483" s="1" t="s">
        <v>63</v>
      </c>
      <c r="P483" s="3"/>
      <c r="Q483" s="1" t="str">
        <f t="shared" si="3"/>
        <v/>
      </c>
    </row>
    <row r="484" ht="15.75" customHeight="1">
      <c r="A484" s="1" t="s">
        <v>1044</v>
      </c>
      <c r="B484" s="1" t="s">
        <v>1045</v>
      </c>
      <c r="C484" s="1" t="s">
        <v>146</v>
      </c>
      <c r="D484" s="1" t="s">
        <v>68</v>
      </c>
      <c r="E484" s="1" t="s">
        <v>21</v>
      </c>
      <c r="F484" s="1" t="s">
        <v>22</v>
      </c>
      <c r="G484" s="1" t="s">
        <v>31</v>
      </c>
      <c r="H484" s="1">
        <v>60.0</v>
      </c>
      <c r="I484" s="1" t="str">
        <f t="shared" si="1"/>
        <v>Old</v>
      </c>
      <c r="J484" s="5">
        <v>38667.0</v>
      </c>
      <c r="K484" s="6">
        <v>78388.0</v>
      </c>
      <c r="L484" s="7" t="str">
        <f t="shared" si="4"/>
        <v>51-100</v>
      </c>
      <c r="M484" s="8">
        <v>0.0</v>
      </c>
      <c r="N484" s="1" t="s">
        <v>32</v>
      </c>
      <c r="O484" s="1" t="s">
        <v>33</v>
      </c>
      <c r="P484" s="3"/>
      <c r="Q484" s="1" t="str">
        <f t="shared" si="3"/>
        <v/>
      </c>
    </row>
    <row r="485" ht="15.75" customHeight="1">
      <c r="A485" s="1" t="s">
        <v>1046</v>
      </c>
      <c r="B485" s="1" t="s">
        <v>1047</v>
      </c>
      <c r="C485" s="1" t="s">
        <v>82</v>
      </c>
      <c r="D485" s="1" t="s">
        <v>20</v>
      </c>
      <c r="E485" s="1" t="s">
        <v>52</v>
      </c>
      <c r="F485" s="1" t="s">
        <v>30</v>
      </c>
      <c r="G485" s="1" t="s">
        <v>39</v>
      </c>
      <c r="H485" s="1">
        <v>38.0</v>
      </c>
      <c r="I485" s="1" t="str">
        <f t="shared" si="1"/>
        <v>Adult</v>
      </c>
      <c r="J485" s="5">
        <v>42543.0</v>
      </c>
      <c r="K485" s="6">
        <v>249870.0</v>
      </c>
      <c r="L485" s="7" t="str">
        <f t="shared" si="4"/>
        <v>201-250</v>
      </c>
      <c r="M485" s="8">
        <v>0.34</v>
      </c>
      <c r="N485" s="1" t="s">
        <v>24</v>
      </c>
      <c r="O485" s="1" t="s">
        <v>40</v>
      </c>
      <c r="P485" s="3"/>
      <c r="Q485" s="1" t="str">
        <f t="shared" si="3"/>
        <v/>
      </c>
    </row>
    <row r="486" ht="15.75" customHeight="1">
      <c r="A486" s="1" t="s">
        <v>1048</v>
      </c>
      <c r="B486" s="1" t="s">
        <v>1049</v>
      </c>
      <c r="C486" s="1" t="s">
        <v>19</v>
      </c>
      <c r="D486" s="1" t="s">
        <v>83</v>
      </c>
      <c r="E486" s="1" t="s">
        <v>29</v>
      </c>
      <c r="F486" s="1" t="s">
        <v>30</v>
      </c>
      <c r="G486" s="1" t="s">
        <v>31</v>
      </c>
      <c r="H486" s="1">
        <v>63.0</v>
      </c>
      <c r="I486" s="1" t="str">
        <f t="shared" si="1"/>
        <v>Old</v>
      </c>
      <c r="J486" s="5">
        <v>42064.0</v>
      </c>
      <c r="K486" s="6">
        <v>148321.0</v>
      </c>
      <c r="L486" s="7" t="str">
        <f t="shared" si="4"/>
        <v>101-150</v>
      </c>
      <c r="M486" s="8">
        <v>0.15</v>
      </c>
      <c r="N486" s="1" t="s">
        <v>32</v>
      </c>
      <c r="O486" s="1" t="s">
        <v>117</v>
      </c>
      <c r="P486" s="3"/>
      <c r="Q486" s="1" t="str">
        <f t="shared" si="3"/>
        <v/>
      </c>
    </row>
    <row r="487" ht="15.75" customHeight="1">
      <c r="A487" s="1" t="s">
        <v>1050</v>
      </c>
      <c r="B487" s="1" t="s">
        <v>1051</v>
      </c>
      <c r="C487" s="1" t="s">
        <v>469</v>
      </c>
      <c r="D487" s="1" t="s">
        <v>20</v>
      </c>
      <c r="E487" s="1" t="s">
        <v>52</v>
      </c>
      <c r="F487" s="1" t="s">
        <v>22</v>
      </c>
      <c r="G487" s="1" t="s">
        <v>31</v>
      </c>
      <c r="H487" s="1">
        <v>60.0</v>
      </c>
      <c r="I487" s="1" t="str">
        <f t="shared" si="1"/>
        <v>Old</v>
      </c>
      <c r="J487" s="5">
        <v>38027.0</v>
      </c>
      <c r="K487" s="6">
        <v>90258.0</v>
      </c>
      <c r="L487" s="7" t="str">
        <f t="shared" si="4"/>
        <v>51-100</v>
      </c>
      <c r="M487" s="8">
        <v>0.0</v>
      </c>
      <c r="N487" s="1" t="s">
        <v>32</v>
      </c>
      <c r="O487" s="1" t="s">
        <v>33</v>
      </c>
      <c r="P487" s="3"/>
      <c r="Q487" s="1" t="str">
        <f t="shared" si="3"/>
        <v/>
      </c>
    </row>
    <row r="488" ht="15.75" customHeight="1">
      <c r="A488" s="1" t="s">
        <v>1052</v>
      </c>
      <c r="B488" s="1" t="s">
        <v>1053</v>
      </c>
      <c r="C488" s="1" t="s">
        <v>302</v>
      </c>
      <c r="D488" s="1" t="s">
        <v>20</v>
      </c>
      <c r="E488" s="1" t="s">
        <v>29</v>
      </c>
      <c r="F488" s="1" t="s">
        <v>22</v>
      </c>
      <c r="G488" s="1" t="s">
        <v>23</v>
      </c>
      <c r="H488" s="1">
        <v>42.0</v>
      </c>
      <c r="I488" s="1" t="str">
        <f t="shared" si="1"/>
        <v>Adult</v>
      </c>
      <c r="J488" s="5">
        <v>40593.0</v>
      </c>
      <c r="K488" s="6">
        <v>72486.0</v>
      </c>
      <c r="L488" s="7" t="str">
        <f t="shared" si="4"/>
        <v>51-100</v>
      </c>
      <c r="M488" s="8">
        <v>0.0</v>
      </c>
      <c r="N488" s="1" t="s">
        <v>24</v>
      </c>
      <c r="O488" s="1" t="s">
        <v>25</v>
      </c>
      <c r="P488" s="3"/>
      <c r="Q488" s="1" t="str">
        <f t="shared" si="3"/>
        <v/>
      </c>
    </row>
    <row r="489" ht="15.75" customHeight="1">
      <c r="A489" s="1" t="s">
        <v>1054</v>
      </c>
      <c r="B489" s="1" t="s">
        <v>1055</v>
      </c>
      <c r="C489" s="1" t="s">
        <v>46</v>
      </c>
      <c r="D489" s="1" t="s">
        <v>37</v>
      </c>
      <c r="E489" s="1" t="s">
        <v>52</v>
      </c>
      <c r="F489" s="1" t="s">
        <v>30</v>
      </c>
      <c r="G489" s="1" t="s">
        <v>88</v>
      </c>
      <c r="H489" s="1">
        <v>34.0</v>
      </c>
      <c r="I489" s="1" t="str">
        <f t="shared" si="1"/>
        <v>Adult</v>
      </c>
      <c r="J489" s="5">
        <v>41886.0</v>
      </c>
      <c r="K489" s="6">
        <v>95499.0</v>
      </c>
      <c r="L489" s="7" t="str">
        <f t="shared" si="4"/>
        <v>51-100</v>
      </c>
      <c r="M489" s="8">
        <v>0.0</v>
      </c>
      <c r="N489" s="1" t="s">
        <v>96</v>
      </c>
      <c r="O489" s="1" t="s">
        <v>221</v>
      </c>
      <c r="P489" s="9">
        <v>42958.0</v>
      </c>
      <c r="Q489" s="1">
        <f t="shared" si="3"/>
        <v>2</v>
      </c>
    </row>
    <row r="490" ht="15.75" customHeight="1">
      <c r="A490" s="1" t="s">
        <v>1056</v>
      </c>
      <c r="B490" s="1" t="s">
        <v>1057</v>
      </c>
      <c r="C490" s="1" t="s">
        <v>46</v>
      </c>
      <c r="D490" s="1" t="s">
        <v>62</v>
      </c>
      <c r="E490" s="1" t="s">
        <v>21</v>
      </c>
      <c r="F490" s="1" t="s">
        <v>22</v>
      </c>
      <c r="G490" s="1" t="s">
        <v>88</v>
      </c>
      <c r="H490" s="1">
        <v>53.0</v>
      </c>
      <c r="I490" s="1" t="str">
        <f t="shared" si="1"/>
        <v>Middle Age</v>
      </c>
      <c r="J490" s="5">
        <v>38344.0</v>
      </c>
      <c r="K490" s="6">
        <v>90212.0</v>
      </c>
      <c r="L490" s="7" t="str">
        <f t="shared" si="4"/>
        <v>51-100</v>
      </c>
      <c r="M490" s="8">
        <v>0.0</v>
      </c>
      <c r="N490" s="1" t="s">
        <v>96</v>
      </c>
      <c r="O490" s="1" t="s">
        <v>221</v>
      </c>
      <c r="P490" s="3"/>
      <c r="Q490" s="1" t="str">
        <f t="shared" si="3"/>
        <v/>
      </c>
    </row>
    <row r="491" ht="15.75" customHeight="1">
      <c r="A491" s="1" t="s">
        <v>1058</v>
      </c>
      <c r="B491" s="1" t="s">
        <v>1059</v>
      </c>
      <c r="C491" s="1" t="s">
        <v>82</v>
      </c>
      <c r="D491" s="1" t="s">
        <v>83</v>
      </c>
      <c r="E491" s="1" t="s">
        <v>21</v>
      </c>
      <c r="F491" s="1" t="s">
        <v>30</v>
      </c>
      <c r="G491" s="1" t="s">
        <v>31</v>
      </c>
      <c r="H491" s="1">
        <v>39.0</v>
      </c>
      <c r="I491" s="1" t="str">
        <f t="shared" si="1"/>
        <v>Adult</v>
      </c>
      <c r="J491" s="5">
        <v>43804.0</v>
      </c>
      <c r="K491" s="6">
        <v>254057.0</v>
      </c>
      <c r="L491" s="7" t="str">
        <f t="shared" si="4"/>
        <v>above 250</v>
      </c>
      <c r="M491" s="8">
        <v>0.39</v>
      </c>
      <c r="N491" s="1" t="s">
        <v>32</v>
      </c>
      <c r="O491" s="1" t="s">
        <v>77</v>
      </c>
      <c r="P491" s="3"/>
      <c r="Q491" s="1" t="str">
        <f t="shared" si="3"/>
        <v/>
      </c>
    </row>
    <row r="492" ht="15.75" customHeight="1">
      <c r="A492" s="1" t="s">
        <v>1060</v>
      </c>
      <c r="B492" s="1" t="s">
        <v>1061</v>
      </c>
      <c r="C492" s="1" t="s">
        <v>187</v>
      </c>
      <c r="D492" s="1" t="s">
        <v>68</v>
      </c>
      <c r="E492" s="1" t="s">
        <v>29</v>
      </c>
      <c r="F492" s="1" t="s">
        <v>22</v>
      </c>
      <c r="G492" s="1" t="s">
        <v>88</v>
      </c>
      <c r="H492" s="1">
        <v>58.0</v>
      </c>
      <c r="I492" s="1" t="str">
        <f t="shared" si="1"/>
        <v>Middle Age</v>
      </c>
      <c r="J492" s="5">
        <v>40463.0</v>
      </c>
      <c r="K492" s="6">
        <v>43001.0</v>
      </c>
      <c r="L492" s="7" t="str">
        <f t="shared" si="4"/>
        <v>0-50</v>
      </c>
      <c r="M492" s="8">
        <v>0.0</v>
      </c>
      <c r="N492" s="1" t="s">
        <v>24</v>
      </c>
      <c r="O492" s="1" t="s">
        <v>63</v>
      </c>
      <c r="P492" s="3"/>
      <c r="Q492" s="1" t="str">
        <f t="shared" si="3"/>
        <v/>
      </c>
    </row>
    <row r="493" ht="15.75" customHeight="1">
      <c r="A493" s="1" t="s">
        <v>1062</v>
      </c>
      <c r="B493" s="1" t="s">
        <v>1063</v>
      </c>
      <c r="C493" s="1" t="s">
        <v>43</v>
      </c>
      <c r="D493" s="1" t="s">
        <v>20</v>
      </c>
      <c r="E493" s="1" t="s">
        <v>29</v>
      </c>
      <c r="F493" s="1" t="s">
        <v>30</v>
      </c>
      <c r="G493" s="1" t="s">
        <v>88</v>
      </c>
      <c r="H493" s="1">
        <v>60.0</v>
      </c>
      <c r="I493" s="1" t="str">
        <f t="shared" si="1"/>
        <v>Old</v>
      </c>
      <c r="J493" s="5">
        <v>36010.0</v>
      </c>
      <c r="K493" s="6">
        <v>85120.0</v>
      </c>
      <c r="L493" s="7" t="str">
        <f t="shared" si="4"/>
        <v>51-100</v>
      </c>
      <c r="M493" s="8">
        <v>0.09</v>
      </c>
      <c r="N493" s="1" t="s">
        <v>24</v>
      </c>
      <c r="O493" s="1" t="s">
        <v>25</v>
      </c>
      <c r="P493" s="3"/>
      <c r="Q493" s="1" t="str">
        <f t="shared" si="3"/>
        <v/>
      </c>
    </row>
    <row r="494" ht="15.75" customHeight="1">
      <c r="A494" s="1" t="s">
        <v>1064</v>
      </c>
      <c r="B494" s="1" t="s">
        <v>1065</v>
      </c>
      <c r="C494" s="1" t="s">
        <v>187</v>
      </c>
      <c r="D494" s="1" t="s">
        <v>68</v>
      </c>
      <c r="E494" s="1" t="s">
        <v>29</v>
      </c>
      <c r="F494" s="1" t="s">
        <v>30</v>
      </c>
      <c r="G494" s="1" t="s">
        <v>88</v>
      </c>
      <c r="H494" s="1">
        <v>34.0</v>
      </c>
      <c r="I494" s="1" t="str">
        <f t="shared" si="1"/>
        <v>Adult</v>
      </c>
      <c r="J494" s="5">
        <v>42219.0</v>
      </c>
      <c r="K494" s="6">
        <v>52200.0</v>
      </c>
      <c r="L494" s="7" t="str">
        <f t="shared" si="4"/>
        <v>51-100</v>
      </c>
      <c r="M494" s="8">
        <v>0.0</v>
      </c>
      <c r="N494" s="1" t="s">
        <v>24</v>
      </c>
      <c r="O494" s="1" t="s">
        <v>91</v>
      </c>
      <c r="P494" s="3"/>
      <c r="Q494" s="1" t="str">
        <f t="shared" si="3"/>
        <v/>
      </c>
    </row>
    <row r="495" ht="15.75" customHeight="1">
      <c r="A495" s="1" t="s">
        <v>1066</v>
      </c>
      <c r="B495" s="1" t="s">
        <v>1067</v>
      </c>
      <c r="C495" s="1" t="s">
        <v>19</v>
      </c>
      <c r="D495" s="1" t="s">
        <v>68</v>
      </c>
      <c r="E495" s="1" t="s">
        <v>52</v>
      </c>
      <c r="F495" s="1" t="s">
        <v>22</v>
      </c>
      <c r="G495" s="1" t="s">
        <v>39</v>
      </c>
      <c r="H495" s="1">
        <v>60.0</v>
      </c>
      <c r="I495" s="1" t="str">
        <f t="shared" si="1"/>
        <v>Old</v>
      </c>
      <c r="J495" s="5">
        <v>39739.0</v>
      </c>
      <c r="K495" s="6">
        <v>150855.0</v>
      </c>
      <c r="L495" s="7" t="str">
        <f t="shared" si="4"/>
        <v>151-200</v>
      </c>
      <c r="M495" s="8">
        <v>0.11</v>
      </c>
      <c r="N495" s="1" t="s">
        <v>24</v>
      </c>
      <c r="O495" s="1" t="s">
        <v>47</v>
      </c>
      <c r="P495" s="3"/>
      <c r="Q495" s="1" t="str">
        <f t="shared" si="3"/>
        <v/>
      </c>
    </row>
    <row r="496" ht="15.75" customHeight="1">
      <c r="A496" s="1" t="s">
        <v>1068</v>
      </c>
      <c r="B496" s="1" t="s">
        <v>1069</v>
      </c>
      <c r="C496" s="1" t="s">
        <v>134</v>
      </c>
      <c r="D496" s="1" t="s">
        <v>20</v>
      </c>
      <c r="E496" s="1" t="s">
        <v>29</v>
      </c>
      <c r="F496" s="1" t="s">
        <v>22</v>
      </c>
      <c r="G496" s="1" t="s">
        <v>88</v>
      </c>
      <c r="H496" s="1">
        <v>53.0</v>
      </c>
      <c r="I496" s="1" t="str">
        <f t="shared" si="1"/>
        <v>Middle Age</v>
      </c>
      <c r="J496" s="5">
        <v>38188.0</v>
      </c>
      <c r="K496" s="6">
        <v>65702.0</v>
      </c>
      <c r="L496" s="7" t="str">
        <f t="shared" si="4"/>
        <v>51-100</v>
      </c>
      <c r="M496" s="8">
        <v>0.0</v>
      </c>
      <c r="N496" s="1" t="s">
        <v>24</v>
      </c>
      <c r="O496" s="1" t="s">
        <v>91</v>
      </c>
      <c r="P496" s="3"/>
      <c r="Q496" s="1" t="str">
        <f t="shared" si="3"/>
        <v/>
      </c>
    </row>
    <row r="497" ht="15.75" customHeight="1">
      <c r="A497" s="1" t="s">
        <v>1070</v>
      </c>
      <c r="B497" s="1" t="s">
        <v>1071</v>
      </c>
      <c r="C497" s="1" t="s">
        <v>36</v>
      </c>
      <c r="D497" s="1" t="s">
        <v>37</v>
      </c>
      <c r="E497" s="1" t="s">
        <v>52</v>
      </c>
      <c r="F497" s="1" t="s">
        <v>30</v>
      </c>
      <c r="G497" s="1" t="s">
        <v>31</v>
      </c>
      <c r="H497" s="1">
        <v>58.0</v>
      </c>
      <c r="I497" s="1" t="str">
        <f t="shared" si="1"/>
        <v>Middle Age</v>
      </c>
      <c r="J497" s="5">
        <v>39367.0</v>
      </c>
      <c r="K497" s="6">
        <v>162038.0</v>
      </c>
      <c r="L497" s="7" t="str">
        <f t="shared" si="4"/>
        <v>151-200</v>
      </c>
      <c r="M497" s="8">
        <v>0.24</v>
      </c>
      <c r="N497" s="1" t="s">
        <v>32</v>
      </c>
      <c r="O497" s="1" t="s">
        <v>33</v>
      </c>
      <c r="P497" s="3"/>
      <c r="Q497" s="1" t="str">
        <f t="shared" si="3"/>
        <v/>
      </c>
    </row>
    <row r="498" ht="15.75" customHeight="1">
      <c r="A498" s="1" t="s">
        <v>1072</v>
      </c>
      <c r="B498" s="1" t="s">
        <v>1073</v>
      </c>
      <c r="C498" s="1" t="s">
        <v>19</v>
      </c>
      <c r="D498" s="1" t="s">
        <v>83</v>
      </c>
      <c r="E498" s="1" t="s">
        <v>21</v>
      </c>
      <c r="F498" s="1" t="s">
        <v>22</v>
      </c>
      <c r="G498" s="1" t="s">
        <v>31</v>
      </c>
      <c r="H498" s="1">
        <v>25.0</v>
      </c>
      <c r="I498" s="1" t="str">
        <f t="shared" si="1"/>
        <v>Adult</v>
      </c>
      <c r="J498" s="5">
        <v>43930.0</v>
      </c>
      <c r="K498" s="6">
        <v>157057.0</v>
      </c>
      <c r="L498" s="7" t="str">
        <f t="shared" si="4"/>
        <v>151-200</v>
      </c>
      <c r="M498" s="8">
        <v>0.1</v>
      </c>
      <c r="N498" s="1" t="s">
        <v>24</v>
      </c>
      <c r="O498" s="1" t="s">
        <v>91</v>
      </c>
      <c r="P498" s="3"/>
      <c r="Q498" s="1" t="str">
        <f t="shared" si="3"/>
        <v/>
      </c>
    </row>
    <row r="499" ht="15.75" customHeight="1">
      <c r="A499" s="1" t="s">
        <v>1074</v>
      </c>
      <c r="B499" s="1" t="s">
        <v>1075</v>
      </c>
      <c r="C499" s="1" t="s">
        <v>55</v>
      </c>
      <c r="D499" s="1" t="s">
        <v>20</v>
      </c>
      <c r="E499" s="1" t="s">
        <v>21</v>
      </c>
      <c r="F499" s="1" t="s">
        <v>30</v>
      </c>
      <c r="G499" s="1" t="s">
        <v>39</v>
      </c>
      <c r="H499" s="1">
        <v>46.0</v>
      </c>
      <c r="I499" s="1" t="str">
        <f t="shared" si="1"/>
        <v>Middle Age</v>
      </c>
      <c r="J499" s="5">
        <v>44419.0</v>
      </c>
      <c r="K499" s="6">
        <v>127559.0</v>
      </c>
      <c r="L499" s="7" t="str">
        <f t="shared" si="4"/>
        <v>101-150</v>
      </c>
      <c r="M499" s="8">
        <v>0.1</v>
      </c>
      <c r="N499" s="1" t="s">
        <v>24</v>
      </c>
      <c r="O499" s="1" t="s">
        <v>63</v>
      </c>
      <c r="P499" s="3"/>
      <c r="Q499" s="1" t="str">
        <f t="shared" si="3"/>
        <v/>
      </c>
    </row>
    <row r="500" ht="15.75" customHeight="1">
      <c r="A500" s="1" t="s">
        <v>1076</v>
      </c>
      <c r="B500" s="1" t="s">
        <v>1077</v>
      </c>
      <c r="C500" s="1" t="s">
        <v>178</v>
      </c>
      <c r="D500" s="1" t="s">
        <v>72</v>
      </c>
      <c r="E500" s="1" t="s">
        <v>52</v>
      </c>
      <c r="F500" s="1" t="s">
        <v>22</v>
      </c>
      <c r="G500" s="1" t="s">
        <v>39</v>
      </c>
      <c r="H500" s="1">
        <v>39.0</v>
      </c>
      <c r="I500" s="1" t="str">
        <f t="shared" si="1"/>
        <v>Adult</v>
      </c>
      <c r="J500" s="5">
        <v>43536.0</v>
      </c>
      <c r="K500" s="6">
        <v>62644.0</v>
      </c>
      <c r="L500" s="7" t="str">
        <f t="shared" si="4"/>
        <v>51-100</v>
      </c>
      <c r="M500" s="8">
        <v>0.0</v>
      </c>
      <c r="N500" s="1" t="s">
        <v>24</v>
      </c>
      <c r="O500" s="1" t="s">
        <v>25</v>
      </c>
      <c r="P500" s="3"/>
      <c r="Q500" s="1" t="str">
        <f t="shared" si="3"/>
        <v/>
      </c>
    </row>
    <row r="501" ht="15.75" customHeight="1">
      <c r="A501" s="1" t="s">
        <v>1078</v>
      </c>
      <c r="B501" s="1" t="s">
        <v>1079</v>
      </c>
      <c r="C501" s="1" t="s">
        <v>251</v>
      </c>
      <c r="D501" s="1" t="s">
        <v>20</v>
      </c>
      <c r="E501" s="1" t="s">
        <v>29</v>
      </c>
      <c r="F501" s="1" t="s">
        <v>30</v>
      </c>
      <c r="G501" s="1" t="s">
        <v>31</v>
      </c>
      <c r="H501" s="1">
        <v>50.0</v>
      </c>
      <c r="I501" s="1" t="str">
        <f t="shared" si="1"/>
        <v>Middle Age</v>
      </c>
      <c r="J501" s="5">
        <v>36956.0</v>
      </c>
      <c r="K501" s="6">
        <v>73907.0</v>
      </c>
      <c r="L501" s="7" t="str">
        <f t="shared" si="4"/>
        <v>51-100</v>
      </c>
      <c r="M501" s="8">
        <v>0.0</v>
      </c>
      <c r="N501" s="1" t="s">
        <v>32</v>
      </c>
      <c r="O501" s="1" t="s">
        <v>77</v>
      </c>
      <c r="P501" s="3"/>
      <c r="Q501" s="1" t="str">
        <f t="shared" si="3"/>
        <v/>
      </c>
    </row>
    <row r="502" ht="15.75" customHeight="1">
      <c r="A502" s="1" t="s">
        <v>1080</v>
      </c>
      <c r="B502" s="1" t="s">
        <v>1081</v>
      </c>
      <c r="C502" s="1" t="s">
        <v>46</v>
      </c>
      <c r="D502" s="1" t="s">
        <v>62</v>
      </c>
      <c r="E502" s="1" t="s">
        <v>29</v>
      </c>
      <c r="F502" s="1" t="s">
        <v>22</v>
      </c>
      <c r="G502" s="1" t="s">
        <v>39</v>
      </c>
      <c r="H502" s="1">
        <v>56.0</v>
      </c>
      <c r="I502" s="1" t="str">
        <f t="shared" si="1"/>
        <v>Middle Age</v>
      </c>
      <c r="J502" s="5">
        <v>43169.0</v>
      </c>
      <c r="K502" s="6">
        <v>90040.0</v>
      </c>
      <c r="L502" s="7" t="str">
        <f t="shared" si="4"/>
        <v>51-100</v>
      </c>
      <c r="M502" s="8">
        <v>0.0</v>
      </c>
      <c r="N502" s="1" t="s">
        <v>24</v>
      </c>
      <c r="O502" s="1" t="s">
        <v>40</v>
      </c>
      <c r="P502" s="3"/>
      <c r="Q502" s="1" t="str">
        <f t="shared" si="3"/>
        <v/>
      </c>
    </row>
    <row r="503" ht="15.75" customHeight="1">
      <c r="A503" s="1" t="s">
        <v>1082</v>
      </c>
      <c r="B503" s="1" t="s">
        <v>1083</v>
      </c>
      <c r="C503" s="1" t="s">
        <v>280</v>
      </c>
      <c r="D503" s="1" t="s">
        <v>72</v>
      </c>
      <c r="E503" s="1" t="s">
        <v>29</v>
      </c>
      <c r="F503" s="1" t="s">
        <v>22</v>
      </c>
      <c r="G503" s="1" t="s">
        <v>88</v>
      </c>
      <c r="H503" s="1">
        <v>30.0</v>
      </c>
      <c r="I503" s="1" t="str">
        <f t="shared" si="1"/>
        <v>Adult</v>
      </c>
      <c r="J503" s="5">
        <v>42516.0</v>
      </c>
      <c r="K503" s="6">
        <v>91134.0</v>
      </c>
      <c r="L503" s="7" t="str">
        <f t="shared" si="4"/>
        <v>51-100</v>
      </c>
      <c r="M503" s="8">
        <v>0.0</v>
      </c>
      <c r="N503" s="1" t="s">
        <v>96</v>
      </c>
      <c r="O503" s="1" t="s">
        <v>221</v>
      </c>
      <c r="P503" s="3"/>
      <c r="Q503" s="1" t="str">
        <f t="shared" si="3"/>
        <v/>
      </c>
    </row>
    <row r="504" ht="15.75" customHeight="1">
      <c r="A504" s="1" t="s">
        <v>1084</v>
      </c>
      <c r="B504" s="1" t="s">
        <v>1085</v>
      </c>
      <c r="C504" s="1" t="s">
        <v>82</v>
      </c>
      <c r="D504" s="1" t="s">
        <v>68</v>
      </c>
      <c r="E504" s="1" t="s">
        <v>38</v>
      </c>
      <c r="F504" s="1" t="s">
        <v>22</v>
      </c>
      <c r="G504" s="1" t="s">
        <v>31</v>
      </c>
      <c r="H504" s="1">
        <v>45.0</v>
      </c>
      <c r="I504" s="1" t="str">
        <f t="shared" si="1"/>
        <v>Middle Age</v>
      </c>
      <c r="J504" s="5">
        <v>44461.0</v>
      </c>
      <c r="K504" s="6">
        <v>201396.0</v>
      </c>
      <c r="L504" s="7" t="str">
        <f t="shared" si="4"/>
        <v>201-250</v>
      </c>
      <c r="M504" s="8">
        <v>0.32</v>
      </c>
      <c r="N504" s="1" t="s">
        <v>24</v>
      </c>
      <c r="O504" s="1" t="s">
        <v>59</v>
      </c>
      <c r="P504" s="3"/>
      <c r="Q504" s="1" t="str">
        <f t="shared" si="3"/>
        <v/>
      </c>
    </row>
    <row r="505" ht="15.75" customHeight="1">
      <c r="A505" s="1" t="s">
        <v>1086</v>
      </c>
      <c r="B505" s="1" t="s">
        <v>1087</v>
      </c>
      <c r="C505" s="1" t="s">
        <v>58</v>
      </c>
      <c r="D505" s="1" t="s">
        <v>62</v>
      </c>
      <c r="E505" s="1" t="s">
        <v>52</v>
      </c>
      <c r="F505" s="1" t="s">
        <v>22</v>
      </c>
      <c r="G505" s="1" t="s">
        <v>31</v>
      </c>
      <c r="H505" s="1">
        <v>55.0</v>
      </c>
      <c r="I505" s="1" t="str">
        <f t="shared" si="1"/>
        <v>Middle Age</v>
      </c>
      <c r="J505" s="5">
        <v>40899.0</v>
      </c>
      <c r="K505" s="6">
        <v>54733.0</v>
      </c>
      <c r="L505" s="7" t="str">
        <f t="shared" si="4"/>
        <v>51-100</v>
      </c>
      <c r="M505" s="8">
        <v>0.0</v>
      </c>
      <c r="N505" s="1" t="s">
        <v>32</v>
      </c>
      <c r="O505" s="1" t="s">
        <v>33</v>
      </c>
      <c r="P505" s="3"/>
      <c r="Q505" s="1" t="str">
        <f t="shared" si="3"/>
        <v/>
      </c>
    </row>
    <row r="506" ht="15.75" customHeight="1">
      <c r="A506" s="1" t="s">
        <v>1088</v>
      </c>
      <c r="B506" s="1" t="s">
        <v>1089</v>
      </c>
      <c r="C506" s="1" t="s">
        <v>302</v>
      </c>
      <c r="D506" s="1" t="s">
        <v>20</v>
      </c>
      <c r="E506" s="1" t="s">
        <v>52</v>
      </c>
      <c r="F506" s="1" t="s">
        <v>30</v>
      </c>
      <c r="G506" s="1" t="s">
        <v>23</v>
      </c>
      <c r="H506" s="1">
        <v>28.0</v>
      </c>
      <c r="I506" s="1" t="str">
        <f t="shared" si="1"/>
        <v>Adult</v>
      </c>
      <c r="J506" s="5">
        <v>43633.0</v>
      </c>
      <c r="K506" s="6">
        <v>65341.0</v>
      </c>
      <c r="L506" s="7" t="str">
        <f t="shared" si="4"/>
        <v>51-100</v>
      </c>
      <c r="M506" s="8">
        <v>0.0</v>
      </c>
      <c r="N506" s="1" t="s">
        <v>24</v>
      </c>
      <c r="O506" s="1" t="s">
        <v>59</v>
      </c>
      <c r="P506" s="9">
        <v>44662.0</v>
      </c>
      <c r="Q506" s="1">
        <f t="shared" si="3"/>
        <v>2</v>
      </c>
    </row>
    <row r="507" ht="15.75" customHeight="1">
      <c r="A507" s="1" t="s">
        <v>1090</v>
      </c>
      <c r="B507" s="1" t="s">
        <v>1091</v>
      </c>
      <c r="C507" s="1" t="s">
        <v>19</v>
      </c>
      <c r="D507" s="1" t="s">
        <v>37</v>
      </c>
      <c r="E507" s="1" t="s">
        <v>52</v>
      </c>
      <c r="F507" s="1" t="s">
        <v>22</v>
      </c>
      <c r="G507" s="1" t="s">
        <v>23</v>
      </c>
      <c r="H507" s="1">
        <v>59.0</v>
      </c>
      <c r="I507" s="1" t="str">
        <f t="shared" si="1"/>
        <v>Middle Age</v>
      </c>
      <c r="J507" s="5">
        <v>43400.0</v>
      </c>
      <c r="K507" s="6">
        <v>139208.0</v>
      </c>
      <c r="L507" s="7" t="str">
        <f t="shared" si="4"/>
        <v>101-150</v>
      </c>
      <c r="M507" s="8">
        <v>0.11</v>
      </c>
      <c r="N507" s="1" t="s">
        <v>24</v>
      </c>
      <c r="O507" s="1" t="s">
        <v>63</v>
      </c>
      <c r="P507" s="3"/>
      <c r="Q507" s="1" t="str">
        <f t="shared" si="3"/>
        <v/>
      </c>
    </row>
    <row r="508" ht="15.75" customHeight="1">
      <c r="A508" s="1" t="s">
        <v>1092</v>
      </c>
      <c r="B508" s="1" t="s">
        <v>1093</v>
      </c>
      <c r="C508" s="1" t="s">
        <v>46</v>
      </c>
      <c r="D508" s="1" t="s">
        <v>51</v>
      </c>
      <c r="E508" s="1" t="s">
        <v>38</v>
      </c>
      <c r="F508" s="1" t="s">
        <v>30</v>
      </c>
      <c r="G508" s="1" t="s">
        <v>31</v>
      </c>
      <c r="H508" s="1">
        <v>63.0</v>
      </c>
      <c r="I508" s="1" t="str">
        <f t="shared" si="1"/>
        <v>Old</v>
      </c>
      <c r="J508" s="5">
        <v>43171.0</v>
      </c>
      <c r="K508" s="6">
        <v>73200.0</v>
      </c>
      <c r="L508" s="7" t="str">
        <f t="shared" si="4"/>
        <v>51-100</v>
      </c>
      <c r="M508" s="8">
        <v>0.0</v>
      </c>
      <c r="N508" s="1" t="s">
        <v>32</v>
      </c>
      <c r="O508" s="1" t="s">
        <v>77</v>
      </c>
      <c r="P508" s="3"/>
      <c r="Q508" s="1" t="str">
        <f t="shared" si="3"/>
        <v/>
      </c>
    </row>
    <row r="509" ht="15.75" customHeight="1">
      <c r="A509" s="1" t="s">
        <v>1094</v>
      </c>
      <c r="B509" s="1" t="s">
        <v>1095</v>
      </c>
      <c r="C509" s="1" t="s">
        <v>55</v>
      </c>
      <c r="D509" s="1" t="s">
        <v>62</v>
      </c>
      <c r="E509" s="1" t="s">
        <v>38</v>
      </c>
      <c r="F509" s="1" t="s">
        <v>22</v>
      </c>
      <c r="G509" s="1" t="s">
        <v>88</v>
      </c>
      <c r="H509" s="1">
        <v>46.0</v>
      </c>
      <c r="I509" s="1" t="str">
        <f t="shared" si="1"/>
        <v>Middle Age</v>
      </c>
      <c r="J509" s="5">
        <v>40292.0</v>
      </c>
      <c r="K509" s="6">
        <v>102636.0</v>
      </c>
      <c r="L509" s="7" t="str">
        <f t="shared" si="4"/>
        <v>101-150</v>
      </c>
      <c r="M509" s="8">
        <v>0.06</v>
      </c>
      <c r="N509" s="1" t="s">
        <v>24</v>
      </c>
      <c r="O509" s="1" t="s">
        <v>25</v>
      </c>
      <c r="P509" s="3"/>
      <c r="Q509" s="1" t="str">
        <f t="shared" si="3"/>
        <v/>
      </c>
    </row>
    <row r="510" ht="15.75" customHeight="1">
      <c r="A510" s="1" t="s">
        <v>1096</v>
      </c>
      <c r="B510" s="1" t="s">
        <v>1097</v>
      </c>
      <c r="C510" s="1" t="s">
        <v>297</v>
      </c>
      <c r="D510" s="1" t="s">
        <v>51</v>
      </c>
      <c r="E510" s="1" t="s">
        <v>38</v>
      </c>
      <c r="F510" s="1" t="s">
        <v>22</v>
      </c>
      <c r="G510" s="1" t="s">
        <v>88</v>
      </c>
      <c r="H510" s="1">
        <v>26.0</v>
      </c>
      <c r="I510" s="1" t="str">
        <f t="shared" si="1"/>
        <v>Adult</v>
      </c>
      <c r="J510" s="5">
        <v>44236.0</v>
      </c>
      <c r="K510" s="6">
        <v>87427.0</v>
      </c>
      <c r="L510" s="7" t="str">
        <f t="shared" si="4"/>
        <v>51-100</v>
      </c>
      <c r="M510" s="8">
        <v>0.0</v>
      </c>
      <c r="N510" s="1" t="s">
        <v>96</v>
      </c>
      <c r="O510" s="1" t="s">
        <v>221</v>
      </c>
      <c r="P510" s="3"/>
      <c r="Q510" s="1" t="str">
        <f t="shared" si="3"/>
        <v/>
      </c>
    </row>
    <row r="511" ht="15.75" customHeight="1">
      <c r="A511" s="1" t="s">
        <v>1098</v>
      </c>
      <c r="B511" s="1" t="s">
        <v>1099</v>
      </c>
      <c r="C511" s="1" t="s">
        <v>122</v>
      </c>
      <c r="D511" s="1" t="s">
        <v>20</v>
      </c>
      <c r="E511" s="1" t="s">
        <v>21</v>
      </c>
      <c r="F511" s="1" t="s">
        <v>30</v>
      </c>
      <c r="G511" s="1" t="s">
        <v>39</v>
      </c>
      <c r="H511" s="1">
        <v>45.0</v>
      </c>
      <c r="I511" s="1" t="str">
        <f t="shared" si="1"/>
        <v>Middle Age</v>
      </c>
      <c r="J511" s="5">
        <v>43248.0</v>
      </c>
      <c r="K511" s="6">
        <v>49219.0</v>
      </c>
      <c r="L511" s="7" t="str">
        <f t="shared" si="4"/>
        <v>0-50</v>
      </c>
      <c r="M511" s="8">
        <v>0.0</v>
      </c>
      <c r="N511" s="1" t="s">
        <v>24</v>
      </c>
      <c r="O511" s="1" t="s">
        <v>91</v>
      </c>
      <c r="P511" s="3"/>
      <c r="Q511" s="1" t="str">
        <f t="shared" si="3"/>
        <v/>
      </c>
    </row>
    <row r="512" ht="15.75" customHeight="1">
      <c r="A512" s="1" t="s">
        <v>1100</v>
      </c>
      <c r="B512" s="1" t="s">
        <v>632</v>
      </c>
      <c r="C512" s="1" t="s">
        <v>55</v>
      </c>
      <c r="D512" s="1" t="s">
        <v>37</v>
      </c>
      <c r="E512" s="1" t="s">
        <v>29</v>
      </c>
      <c r="F512" s="1" t="s">
        <v>30</v>
      </c>
      <c r="G512" s="1" t="s">
        <v>31</v>
      </c>
      <c r="H512" s="1">
        <v>50.0</v>
      </c>
      <c r="I512" s="1" t="str">
        <f t="shared" si="1"/>
        <v>Middle Age</v>
      </c>
      <c r="J512" s="5">
        <v>43239.0</v>
      </c>
      <c r="K512" s="6">
        <v>106437.0</v>
      </c>
      <c r="L512" s="7" t="str">
        <f t="shared" si="4"/>
        <v>101-150</v>
      </c>
      <c r="M512" s="8">
        <v>0.07</v>
      </c>
      <c r="N512" s="1" t="s">
        <v>32</v>
      </c>
      <c r="O512" s="1" t="s">
        <v>33</v>
      </c>
      <c r="P512" s="3"/>
      <c r="Q512" s="1" t="str">
        <f t="shared" si="3"/>
        <v/>
      </c>
    </row>
    <row r="513" ht="15.75" customHeight="1">
      <c r="A513" s="1" t="s">
        <v>1101</v>
      </c>
      <c r="B513" s="1" t="s">
        <v>1102</v>
      </c>
      <c r="C513" s="1" t="s">
        <v>127</v>
      </c>
      <c r="D513" s="1" t="s">
        <v>37</v>
      </c>
      <c r="E513" s="1" t="s">
        <v>29</v>
      </c>
      <c r="F513" s="1" t="s">
        <v>30</v>
      </c>
      <c r="G513" s="1" t="s">
        <v>88</v>
      </c>
      <c r="H513" s="1">
        <v>46.0</v>
      </c>
      <c r="I513" s="1" t="str">
        <f t="shared" si="1"/>
        <v>Middle Age</v>
      </c>
      <c r="J513" s="5">
        <v>42129.0</v>
      </c>
      <c r="K513" s="6">
        <v>64364.0</v>
      </c>
      <c r="L513" s="7" t="str">
        <f t="shared" si="4"/>
        <v>51-100</v>
      </c>
      <c r="M513" s="8">
        <v>0.0</v>
      </c>
      <c r="N513" s="1" t="s">
        <v>96</v>
      </c>
      <c r="O513" s="1" t="s">
        <v>221</v>
      </c>
      <c r="P513" s="3"/>
      <c r="Q513" s="1" t="str">
        <f t="shared" si="3"/>
        <v/>
      </c>
    </row>
    <row r="514" ht="15.75" customHeight="1">
      <c r="A514" s="1" t="s">
        <v>1103</v>
      </c>
      <c r="B514" s="1" t="s">
        <v>1104</v>
      </c>
      <c r="C514" s="1" t="s">
        <v>36</v>
      </c>
      <c r="D514" s="1" t="s">
        <v>68</v>
      </c>
      <c r="E514" s="1" t="s">
        <v>29</v>
      </c>
      <c r="F514" s="1" t="s">
        <v>30</v>
      </c>
      <c r="G514" s="1" t="s">
        <v>39</v>
      </c>
      <c r="H514" s="1">
        <v>50.0</v>
      </c>
      <c r="I514" s="1" t="str">
        <f t="shared" si="1"/>
        <v>Middle Age</v>
      </c>
      <c r="J514" s="5">
        <v>44486.0</v>
      </c>
      <c r="K514" s="6">
        <v>172180.0</v>
      </c>
      <c r="L514" s="7" t="str">
        <f t="shared" si="4"/>
        <v>151-200</v>
      </c>
      <c r="M514" s="8">
        <v>0.3</v>
      </c>
      <c r="N514" s="1" t="s">
        <v>24</v>
      </c>
      <c r="O514" s="1" t="s">
        <v>91</v>
      </c>
      <c r="P514" s="3"/>
      <c r="Q514" s="1" t="str">
        <f t="shared" si="3"/>
        <v/>
      </c>
    </row>
    <row r="515" ht="15.75" customHeight="1">
      <c r="A515" s="1" t="s">
        <v>1105</v>
      </c>
      <c r="B515" s="1" t="s">
        <v>1106</v>
      </c>
      <c r="C515" s="1" t="s">
        <v>46</v>
      </c>
      <c r="D515" s="1" t="s">
        <v>51</v>
      </c>
      <c r="E515" s="1" t="s">
        <v>29</v>
      </c>
      <c r="F515" s="1" t="s">
        <v>22</v>
      </c>
      <c r="G515" s="1" t="s">
        <v>88</v>
      </c>
      <c r="H515" s="1">
        <v>33.0</v>
      </c>
      <c r="I515" s="1" t="str">
        <f t="shared" si="1"/>
        <v>Adult</v>
      </c>
      <c r="J515" s="5">
        <v>41043.0</v>
      </c>
      <c r="K515" s="6">
        <v>88343.0</v>
      </c>
      <c r="L515" s="7" t="str">
        <f t="shared" si="4"/>
        <v>51-100</v>
      </c>
      <c r="M515" s="8">
        <v>0.0</v>
      </c>
      <c r="N515" s="1" t="s">
        <v>96</v>
      </c>
      <c r="O515" s="1" t="s">
        <v>102</v>
      </c>
      <c r="P515" s="3"/>
      <c r="Q515" s="1" t="str">
        <f t="shared" si="3"/>
        <v/>
      </c>
    </row>
    <row r="516" ht="15.75" customHeight="1">
      <c r="A516" s="1" t="s">
        <v>1107</v>
      </c>
      <c r="B516" s="1" t="s">
        <v>1108</v>
      </c>
      <c r="C516" s="1" t="s">
        <v>376</v>
      </c>
      <c r="D516" s="1" t="s">
        <v>20</v>
      </c>
      <c r="E516" s="1" t="s">
        <v>38</v>
      </c>
      <c r="F516" s="1" t="s">
        <v>30</v>
      </c>
      <c r="G516" s="1" t="s">
        <v>88</v>
      </c>
      <c r="H516" s="1">
        <v>57.0</v>
      </c>
      <c r="I516" s="1" t="str">
        <f t="shared" si="1"/>
        <v>Middle Age</v>
      </c>
      <c r="J516" s="5">
        <v>41830.0</v>
      </c>
      <c r="K516" s="6">
        <v>66649.0</v>
      </c>
      <c r="L516" s="7" t="str">
        <f t="shared" si="4"/>
        <v>51-100</v>
      </c>
      <c r="M516" s="8">
        <v>0.0</v>
      </c>
      <c r="N516" s="1" t="s">
        <v>96</v>
      </c>
      <c r="O516" s="1" t="s">
        <v>102</v>
      </c>
      <c r="P516" s="3"/>
      <c r="Q516" s="1" t="str">
        <f t="shared" si="3"/>
        <v/>
      </c>
    </row>
    <row r="517" ht="15.75" customHeight="1">
      <c r="A517" s="1" t="s">
        <v>1109</v>
      </c>
      <c r="B517" s="1" t="s">
        <v>1110</v>
      </c>
      <c r="C517" s="1" t="s">
        <v>55</v>
      </c>
      <c r="D517" s="1" t="s">
        <v>37</v>
      </c>
      <c r="E517" s="1" t="s">
        <v>52</v>
      </c>
      <c r="F517" s="1" t="s">
        <v>22</v>
      </c>
      <c r="G517" s="1" t="s">
        <v>39</v>
      </c>
      <c r="H517" s="1">
        <v>48.0</v>
      </c>
      <c r="I517" s="1" t="str">
        <f t="shared" si="1"/>
        <v>Middle Age</v>
      </c>
      <c r="J517" s="5">
        <v>36272.0</v>
      </c>
      <c r="K517" s="6">
        <v>102847.0</v>
      </c>
      <c r="L517" s="7" t="str">
        <f t="shared" si="4"/>
        <v>101-150</v>
      </c>
      <c r="M517" s="8">
        <v>0.05</v>
      </c>
      <c r="N517" s="1" t="s">
        <v>24</v>
      </c>
      <c r="O517" s="1" t="s">
        <v>40</v>
      </c>
      <c r="P517" s="3"/>
      <c r="Q517" s="1" t="str">
        <f t="shared" si="3"/>
        <v/>
      </c>
    </row>
    <row r="518" ht="15.75" customHeight="1">
      <c r="A518" s="1" t="s">
        <v>1111</v>
      </c>
      <c r="B518" s="1" t="s">
        <v>1112</v>
      </c>
      <c r="C518" s="1" t="s">
        <v>19</v>
      </c>
      <c r="D518" s="1" t="s">
        <v>37</v>
      </c>
      <c r="E518" s="1" t="s">
        <v>29</v>
      </c>
      <c r="F518" s="1" t="s">
        <v>30</v>
      </c>
      <c r="G518" s="1" t="s">
        <v>88</v>
      </c>
      <c r="H518" s="1">
        <v>46.0</v>
      </c>
      <c r="I518" s="1" t="str">
        <f t="shared" si="1"/>
        <v>Middle Age</v>
      </c>
      <c r="J518" s="5">
        <v>40378.0</v>
      </c>
      <c r="K518" s="6">
        <v>134881.0</v>
      </c>
      <c r="L518" s="7" t="str">
        <f t="shared" si="4"/>
        <v>101-150</v>
      </c>
      <c r="M518" s="8">
        <v>0.15</v>
      </c>
      <c r="N518" s="1" t="s">
        <v>96</v>
      </c>
      <c r="O518" s="1" t="s">
        <v>97</v>
      </c>
      <c r="P518" s="3"/>
      <c r="Q518" s="1" t="str">
        <f t="shared" si="3"/>
        <v/>
      </c>
    </row>
    <row r="519" ht="15.75" customHeight="1">
      <c r="A519" s="1" t="s">
        <v>1113</v>
      </c>
      <c r="B519" s="1" t="s">
        <v>1114</v>
      </c>
      <c r="C519" s="1" t="s">
        <v>127</v>
      </c>
      <c r="D519" s="1" t="s">
        <v>83</v>
      </c>
      <c r="E519" s="1" t="s">
        <v>29</v>
      </c>
      <c r="F519" s="1" t="s">
        <v>30</v>
      </c>
      <c r="G519" s="1" t="s">
        <v>31</v>
      </c>
      <c r="H519" s="1">
        <v>52.0</v>
      </c>
      <c r="I519" s="1" t="str">
        <f t="shared" si="1"/>
        <v>Middle Age</v>
      </c>
      <c r="J519" s="5">
        <v>36303.0</v>
      </c>
      <c r="K519" s="6">
        <v>68807.0</v>
      </c>
      <c r="L519" s="7" t="str">
        <f t="shared" si="4"/>
        <v>51-100</v>
      </c>
      <c r="M519" s="8">
        <v>0.0</v>
      </c>
      <c r="N519" s="1" t="s">
        <v>32</v>
      </c>
      <c r="O519" s="1" t="s">
        <v>137</v>
      </c>
      <c r="P519" s="9">
        <v>42338.0</v>
      </c>
      <c r="Q519" s="1">
        <f t="shared" si="3"/>
        <v>16</v>
      </c>
    </row>
    <row r="520" ht="15.75" customHeight="1">
      <c r="A520" s="1" t="s">
        <v>1115</v>
      </c>
      <c r="B520" s="1" t="s">
        <v>1116</v>
      </c>
      <c r="C520" s="1" t="s">
        <v>82</v>
      </c>
      <c r="D520" s="1" t="s">
        <v>20</v>
      </c>
      <c r="E520" s="1" t="s">
        <v>29</v>
      </c>
      <c r="F520" s="1" t="s">
        <v>30</v>
      </c>
      <c r="G520" s="1" t="s">
        <v>39</v>
      </c>
      <c r="H520" s="1">
        <v>56.0</v>
      </c>
      <c r="I520" s="1" t="str">
        <f t="shared" si="1"/>
        <v>Middle Age</v>
      </c>
      <c r="J520" s="5">
        <v>38866.0</v>
      </c>
      <c r="K520" s="6">
        <v>228822.0</v>
      </c>
      <c r="L520" s="7" t="str">
        <f t="shared" si="4"/>
        <v>201-250</v>
      </c>
      <c r="M520" s="8">
        <v>0.36</v>
      </c>
      <c r="N520" s="1" t="s">
        <v>24</v>
      </c>
      <c r="O520" s="1" t="s">
        <v>59</v>
      </c>
      <c r="P520" s="3"/>
      <c r="Q520" s="1" t="str">
        <f t="shared" si="3"/>
        <v/>
      </c>
    </row>
    <row r="521" ht="15.75" customHeight="1">
      <c r="A521" s="1" t="s">
        <v>1117</v>
      </c>
      <c r="B521" s="1" t="s">
        <v>1118</v>
      </c>
      <c r="C521" s="1" t="s">
        <v>58</v>
      </c>
      <c r="D521" s="1" t="s">
        <v>83</v>
      </c>
      <c r="E521" s="1" t="s">
        <v>29</v>
      </c>
      <c r="F521" s="1" t="s">
        <v>30</v>
      </c>
      <c r="G521" s="1" t="s">
        <v>39</v>
      </c>
      <c r="H521" s="1">
        <v>28.0</v>
      </c>
      <c r="I521" s="1" t="str">
        <f t="shared" si="1"/>
        <v>Adult</v>
      </c>
      <c r="J521" s="5">
        <v>44395.0</v>
      </c>
      <c r="K521" s="6">
        <v>43391.0</v>
      </c>
      <c r="L521" s="7" t="str">
        <f t="shared" si="4"/>
        <v>0-50</v>
      </c>
      <c r="M521" s="8">
        <v>0.0</v>
      </c>
      <c r="N521" s="1" t="s">
        <v>24</v>
      </c>
      <c r="O521" s="1" t="s">
        <v>91</v>
      </c>
      <c r="P521" s="3"/>
      <c r="Q521" s="1" t="str">
        <f t="shared" si="3"/>
        <v/>
      </c>
    </row>
    <row r="522" ht="15.75" customHeight="1">
      <c r="A522" s="1" t="s">
        <v>1119</v>
      </c>
      <c r="B522" s="1" t="s">
        <v>1120</v>
      </c>
      <c r="C522" s="1" t="s">
        <v>111</v>
      </c>
      <c r="D522" s="1" t="s">
        <v>72</v>
      </c>
      <c r="E522" s="1" t="s">
        <v>38</v>
      </c>
      <c r="F522" s="1" t="s">
        <v>30</v>
      </c>
      <c r="G522" s="1" t="s">
        <v>31</v>
      </c>
      <c r="H522" s="1">
        <v>29.0</v>
      </c>
      <c r="I522" s="1" t="str">
        <f t="shared" si="1"/>
        <v>Adult</v>
      </c>
      <c r="J522" s="5">
        <v>44515.0</v>
      </c>
      <c r="K522" s="6">
        <v>91782.0</v>
      </c>
      <c r="L522" s="7" t="str">
        <f t="shared" si="4"/>
        <v>51-100</v>
      </c>
      <c r="M522" s="8">
        <v>0.0</v>
      </c>
      <c r="N522" s="1" t="s">
        <v>32</v>
      </c>
      <c r="O522" s="1" t="s">
        <v>33</v>
      </c>
      <c r="P522" s="3"/>
      <c r="Q522" s="1" t="str">
        <f t="shared" si="3"/>
        <v/>
      </c>
    </row>
    <row r="523" ht="15.75" customHeight="1">
      <c r="A523" s="1" t="s">
        <v>1121</v>
      </c>
      <c r="B523" s="1" t="s">
        <v>1122</v>
      </c>
      <c r="C523" s="1" t="s">
        <v>82</v>
      </c>
      <c r="D523" s="1" t="s">
        <v>83</v>
      </c>
      <c r="E523" s="1" t="s">
        <v>52</v>
      </c>
      <c r="F523" s="1" t="s">
        <v>22</v>
      </c>
      <c r="G523" s="1" t="s">
        <v>31</v>
      </c>
      <c r="H523" s="1">
        <v>45.0</v>
      </c>
      <c r="I523" s="1" t="str">
        <f t="shared" si="1"/>
        <v>Middle Age</v>
      </c>
      <c r="J523" s="5">
        <v>42428.0</v>
      </c>
      <c r="K523" s="6">
        <v>211637.0</v>
      </c>
      <c r="L523" s="7" t="str">
        <f t="shared" si="4"/>
        <v>201-250</v>
      </c>
      <c r="M523" s="8">
        <v>0.31</v>
      </c>
      <c r="N523" s="1" t="s">
        <v>24</v>
      </c>
      <c r="O523" s="1" t="s">
        <v>40</v>
      </c>
      <c r="P523" s="3"/>
      <c r="Q523" s="1" t="str">
        <f t="shared" si="3"/>
        <v/>
      </c>
    </row>
    <row r="524" ht="15.75" customHeight="1">
      <c r="A524" s="1" t="s">
        <v>1123</v>
      </c>
      <c r="B524" s="1" t="s">
        <v>1124</v>
      </c>
      <c r="C524" s="1" t="s">
        <v>43</v>
      </c>
      <c r="D524" s="1" t="s">
        <v>20</v>
      </c>
      <c r="E524" s="1" t="s">
        <v>29</v>
      </c>
      <c r="F524" s="1" t="s">
        <v>30</v>
      </c>
      <c r="G524" s="1" t="s">
        <v>39</v>
      </c>
      <c r="H524" s="1">
        <v>28.0</v>
      </c>
      <c r="I524" s="1" t="str">
        <f t="shared" si="1"/>
        <v>Adult</v>
      </c>
      <c r="J524" s="5">
        <v>44051.0</v>
      </c>
      <c r="K524" s="6">
        <v>73255.0</v>
      </c>
      <c r="L524" s="7" t="str">
        <f t="shared" si="4"/>
        <v>51-100</v>
      </c>
      <c r="M524" s="8">
        <v>0.09</v>
      </c>
      <c r="N524" s="1" t="s">
        <v>24</v>
      </c>
      <c r="O524" s="1" t="s">
        <v>47</v>
      </c>
      <c r="P524" s="3"/>
      <c r="Q524" s="1" t="str">
        <f t="shared" si="3"/>
        <v/>
      </c>
    </row>
    <row r="525" ht="15.75" customHeight="1">
      <c r="A525" s="1" t="s">
        <v>1125</v>
      </c>
      <c r="B525" s="1" t="s">
        <v>1126</v>
      </c>
      <c r="C525" s="1" t="s">
        <v>55</v>
      </c>
      <c r="D525" s="1" t="s">
        <v>51</v>
      </c>
      <c r="E525" s="1" t="s">
        <v>52</v>
      </c>
      <c r="F525" s="1" t="s">
        <v>30</v>
      </c>
      <c r="G525" s="1" t="s">
        <v>39</v>
      </c>
      <c r="H525" s="1">
        <v>28.0</v>
      </c>
      <c r="I525" s="1" t="str">
        <f t="shared" si="1"/>
        <v>Adult</v>
      </c>
      <c r="J525" s="5">
        <v>44204.0</v>
      </c>
      <c r="K525" s="6">
        <v>108826.0</v>
      </c>
      <c r="L525" s="7" t="str">
        <f t="shared" si="4"/>
        <v>101-150</v>
      </c>
      <c r="M525" s="8">
        <v>0.1</v>
      </c>
      <c r="N525" s="1" t="s">
        <v>24</v>
      </c>
      <c r="O525" s="1" t="s">
        <v>59</v>
      </c>
      <c r="P525" s="3"/>
      <c r="Q525" s="1" t="str">
        <f t="shared" si="3"/>
        <v/>
      </c>
    </row>
    <row r="526" ht="15.75" customHeight="1">
      <c r="A526" s="1" t="s">
        <v>1127</v>
      </c>
      <c r="B526" s="1" t="s">
        <v>1128</v>
      </c>
      <c r="C526" s="1" t="s">
        <v>376</v>
      </c>
      <c r="D526" s="1" t="s">
        <v>20</v>
      </c>
      <c r="E526" s="1" t="s">
        <v>38</v>
      </c>
      <c r="F526" s="1" t="s">
        <v>30</v>
      </c>
      <c r="G526" s="1" t="s">
        <v>39</v>
      </c>
      <c r="H526" s="1">
        <v>34.0</v>
      </c>
      <c r="I526" s="1" t="str">
        <f t="shared" si="1"/>
        <v>Adult</v>
      </c>
      <c r="J526" s="5">
        <v>42514.0</v>
      </c>
      <c r="K526" s="6">
        <v>94352.0</v>
      </c>
      <c r="L526" s="7" t="str">
        <f t="shared" si="4"/>
        <v>51-100</v>
      </c>
      <c r="M526" s="8">
        <v>0.0</v>
      </c>
      <c r="N526" s="1" t="s">
        <v>24</v>
      </c>
      <c r="O526" s="1" t="s">
        <v>59</v>
      </c>
      <c r="P526" s="3"/>
      <c r="Q526" s="1" t="str">
        <f t="shared" si="3"/>
        <v/>
      </c>
    </row>
    <row r="527" ht="15.75" customHeight="1">
      <c r="A527" s="1" t="s">
        <v>1129</v>
      </c>
      <c r="B527" s="1" t="s">
        <v>1130</v>
      </c>
      <c r="C527" s="1" t="s">
        <v>448</v>
      </c>
      <c r="D527" s="1" t="s">
        <v>20</v>
      </c>
      <c r="E527" s="1" t="s">
        <v>21</v>
      </c>
      <c r="F527" s="1" t="s">
        <v>22</v>
      </c>
      <c r="G527" s="1" t="s">
        <v>88</v>
      </c>
      <c r="H527" s="1">
        <v>55.0</v>
      </c>
      <c r="I527" s="1" t="str">
        <f t="shared" si="1"/>
        <v>Middle Age</v>
      </c>
      <c r="J527" s="5">
        <v>34576.0</v>
      </c>
      <c r="K527" s="6">
        <v>73955.0</v>
      </c>
      <c r="L527" s="7" t="str">
        <f t="shared" si="4"/>
        <v>51-100</v>
      </c>
      <c r="M527" s="8">
        <v>0.0</v>
      </c>
      <c r="N527" s="1" t="s">
        <v>24</v>
      </c>
      <c r="O527" s="1" t="s">
        <v>47</v>
      </c>
      <c r="P527" s="3"/>
      <c r="Q527" s="1" t="str">
        <f t="shared" si="3"/>
        <v/>
      </c>
    </row>
    <row r="528" ht="15.75" customHeight="1">
      <c r="A528" s="1" t="s">
        <v>1131</v>
      </c>
      <c r="B528" s="1" t="s">
        <v>1132</v>
      </c>
      <c r="C528" s="1" t="s">
        <v>55</v>
      </c>
      <c r="D528" s="1" t="s">
        <v>68</v>
      </c>
      <c r="E528" s="1" t="s">
        <v>29</v>
      </c>
      <c r="F528" s="1" t="s">
        <v>30</v>
      </c>
      <c r="G528" s="1" t="s">
        <v>88</v>
      </c>
      <c r="H528" s="1">
        <v>34.0</v>
      </c>
      <c r="I528" s="1" t="str">
        <f t="shared" si="1"/>
        <v>Adult</v>
      </c>
      <c r="J528" s="5">
        <v>41499.0</v>
      </c>
      <c r="K528" s="6">
        <v>113909.0</v>
      </c>
      <c r="L528" s="7" t="str">
        <f t="shared" si="4"/>
        <v>101-150</v>
      </c>
      <c r="M528" s="8">
        <v>0.06</v>
      </c>
      <c r="N528" s="1" t="s">
        <v>96</v>
      </c>
      <c r="O528" s="1" t="s">
        <v>102</v>
      </c>
      <c r="P528" s="3"/>
      <c r="Q528" s="1" t="str">
        <f t="shared" si="3"/>
        <v/>
      </c>
    </row>
    <row r="529" ht="15.75" customHeight="1">
      <c r="A529" s="1" t="s">
        <v>1133</v>
      </c>
      <c r="B529" s="1" t="s">
        <v>1134</v>
      </c>
      <c r="C529" s="1" t="s">
        <v>492</v>
      </c>
      <c r="D529" s="1" t="s">
        <v>20</v>
      </c>
      <c r="E529" s="1" t="s">
        <v>29</v>
      </c>
      <c r="F529" s="1" t="s">
        <v>30</v>
      </c>
      <c r="G529" s="1" t="s">
        <v>31</v>
      </c>
      <c r="H529" s="1">
        <v>27.0</v>
      </c>
      <c r="I529" s="1" t="str">
        <f t="shared" si="1"/>
        <v>Adult</v>
      </c>
      <c r="J529" s="5">
        <v>44189.0</v>
      </c>
      <c r="K529" s="6">
        <v>92321.0</v>
      </c>
      <c r="L529" s="7" t="str">
        <f t="shared" si="4"/>
        <v>51-100</v>
      </c>
      <c r="M529" s="8">
        <v>0.0</v>
      </c>
      <c r="N529" s="1" t="s">
        <v>24</v>
      </c>
      <c r="O529" s="1" t="s">
        <v>40</v>
      </c>
      <c r="P529" s="3"/>
      <c r="Q529" s="1" t="str">
        <f t="shared" si="3"/>
        <v/>
      </c>
    </row>
    <row r="530" ht="15.75" customHeight="1">
      <c r="A530" s="1" t="s">
        <v>1135</v>
      </c>
      <c r="B530" s="1" t="s">
        <v>1136</v>
      </c>
      <c r="C530" s="1" t="s">
        <v>43</v>
      </c>
      <c r="D530" s="1" t="s">
        <v>20</v>
      </c>
      <c r="E530" s="1" t="s">
        <v>21</v>
      </c>
      <c r="F530" s="1" t="s">
        <v>30</v>
      </c>
      <c r="G530" s="1" t="s">
        <v>39</v>
      </c>
      <c r="H530" s="1">
        <v>52.0</v>
      </c>
      <c r="I530" s="1" t="str">
        <f t="shared" si="1"/>
        <v>Middle Age</v>
      </c>
      <c r="J530" s="5">
        <v>41417.0</v>
      </c>
      <c r="K530" s="6">
        <v>99557.0</v>
      </c>
      <c r="L530" s="7" t="str">
        <f t="shared" si="4"/>
        <v>51-100</v>
      </c>
      <c r="M530" s="8">
        <v>0.09</v>
      </c>
      <c r="N530" s="1" t="s">
        <v>24</v>
      </c>
      <c r="O530" s="1" t="s">
        <v>25</v>
      </c>
      <c r="P530" s="3"/>
      <c r="Q530" s="1" t="str">
        <f t="shared" si="3"/>
        <v/>
      </c>
    </row>
    <row r="531" ht="15.75" customHeight="1">
      <c r="A531" s="1" t="s">
        <v>1137</v>
      </c>
      <c r="B531" s="1" t="s">
        <v>1138</v>
      </c>
      <c r="C531" s="1" t="s">
        <v>181</v>
      </c>
      <c r="D531" s="1" t="s">
        <v>72</v>
      </c>
      <c r="E531" s="1" t="s">
        <v>38</v>
      </c>
      <c r="F531" s="1" t="s">
        <v>22</v>
      </c>
      <c r="G531" s="1" t="s">
        <v>39</v>
      </c>
      <c r="H531" s="1">
        <v>28.0</v>
      </c>
      <c r="I531" s="1" t="str">
        <f t="shared" si="1"/>
        <v>Adult</v>
      </c>
      <c r="J531" s="5">
        <v>43418.0</v>
      </c>
      <c r="K531" s="6">
        <v>115854.0</v>
      </c>
      <c r="L531" s="7" t="str">
        <f t="shared" si="4"/>
        <v>101-150</v>
      </c>
      <c r="M531" s="8">
        <v>0.0</v>
      </c>
      <c r="N531" s="1" t="s">
        <v>24</v>
      </c>
      <c r="O531" s="1" t="s">
        <v>47</v>
      </c>
      <c r="P531" s="3"/>
      <c r="Q531" s="1" t="str">
        <f t="shared" si="3"/>
        <v/>
      </c>
    </row>
    <row r="532" ht="15.75" customHeight="1">
      <c r="A532" s="1" t="s">
        <v>1139</v>
      </c>
      <c r="B532" s="1" t="s">
        <v>1140</v>
      </c>
      <c r="C532" s="1" t="s">
        <v>448</v>
      </c>
      <c r="D532" s="1" t="s">
        <v>20</v>
      </c>
      <c r="E532" s="1" t="s">
        <v>29</v>
      </c>
      <c r="F532" s="1" t="s">
        <v>22</v>
      </c>
      <c r="G532" s="1" t="s">
        <v>88</v>
      </c>
      <c r="H532" s="1">
        <v>44.0</v>
      </c>
      <c r="I532" s="1" t="str">
        <f t="shared" si="1"/>
        <v>Adult</v>
      </c>
      <c r="J532" s="5">
        <v>40603.0</v>
      </c>
      <c r="K532" s="6">
        <v>82462.0</v>
      </c>
      <c r="L532" s="7" t="str">
        <f t="shared" si="4"/>
        <v>51-100</v>
      </c>
      <c r="M532" s="8">
        <v>0.0</v>
      </c>
      <c r="N532" s="1" t="s">
        <v>24</v>
      </c>
      <c r="O532" s="1" t="s">
        <v>63</v>
      </c>
      <c r="P532" s="3"/>
      <c r="Q532" s="1" t="str">
        <f t="shared" si="3"/>
        <v/>
      </c>
    </row>
    <row r="533" ht="15.75" customHeight="1">
      <c r="A533" s="1" t="s">
        <v>1141</v>
      </c>
      <c r="B533" s="1" t="s">
        <v>1142</v>
      </c>
      <c r="C533" s="1" t="s">
        <v>82</v>
      </c>
      <c r="D533" s="1" t="s">
        <v>20</v>
      </c>
      <c r="E533" s="1" t="s">
        <v>21</v>
      </c>
      <c r="F533" s="1" t="s">
        <v>22</v>
      </c>
      <c r="G533" s="1" t="s">
        <v>39</v>
      </c>
      <c r="H533" s="1">
        <v>53.0</v>
      </c>
      <c r="I533" s="1" t="str">
        <f t="shared" si="1"/>
        <v>Middle Age</v>
      </c>
      <c r="J533" s="5">
        <v>40856.0</v>
      </c>
      <c r="K533" s="6">
        <v>198473.0</v>
      </c>
      <c r="L533" s="7" t="str">
        <f t="shared" si="4"/>
        <v>151-200</v>
      </c>
      <c r="M533" s="8">
        <v>0.32</v>
      </c>
      <c r="N533" s="1" t="s">
        <v>24</v>
      </c>
      <c r="O533" s="1" t="s">
        <v>59</v>
      </c>
      <c r="P533" s="3"/>
      <c r="Q533" s="1" t="str">
        <f t="shared" si="3"/>
        <v/>
      </c>
    </row>
    <row r="534" ht="15.75" customHeight="1">
      <c r="A534" s="1" t="s">
        <v>1143</v>
      </c>
      <c r="B534" s="1" t="s">
        <v>1144</v>
      </c>
      <c r="C534" s="1" t="s">
        <v>19</v>
      </c>
      <c r="D534" s="1" t="s">
        <v>37</v>
      </c>
      <c r="E534" s="1" t="s">
        <v>52</v>
      </c>
      <c r="F534" s="1" t="s">
        <v>22</v>
      </c>
      <c r="G534" s="1" t="s">
        <v>31</v>
      </c>
      <c r="H534" s="1">
        <v>43.0</v>
      </c>
      <c r="I534" s="1" t="str">
        <f t="shared" si="1"/>
        <v>Adult</v>
      </c>
      <c r="J534" s="5">
        <v>39005.0</v>
      </c>
      <c r="K534" s="6">
        <v>153492.0</v>
      </c>
      <c r="L534" s="7" t="str">
        <f t="shared" si="4"/>
        <v>151-200</v>
      </c>
      <c r="M534" s="8">
        <v>0.11</v>
      </c>
      <c r="N534" s="1" t="s">
        <v>24</v>
      </c>
      <c r="O534" s="1" t="s">
        <v>40</v>
      </c>
      <c r="P534" s="3"/>
      <c r="Q534" s="1" t="str">
        <f t="shared" si="3"/>
        <v/>
      </c>
    </row>
    <row r="535" ht="15.75" customHeight="1">
      <c r="A535" s="1" t="s">
        <v>1145</v>
      </c>
      <c r="B535" s="1" t="s">
        <v>1146</v>
      </c>
      <c r="C535" s="1" t="s">
        <v>82</v>
      </c>
      <c r="D535" s="1" t="s">
        <v>68</v>
      </c>
      <c r="E535" s="1" t="s">
        <v>52</v>
      </c>
      <c r="F535" s="1" t="s">
        <v>22</v>
      </c>
      <c r="G535" s="1" t="s">
        <v>23</v>
      </c>
      <c r="H535" s="1">
        <v>28.0</v>
      </c>
      <c r="I535" s="1" t="str">
        <f t="shared" si="1"/>
        <v>Adult</v>
      </c>
      <c r="J535" s="5">
        <v>43121.0</v>
      </c>
      <c r="K535" s="6">
        <v>208210.0</v>
      </c>
      <c r="L535" s="7" t="str">
        <f t="shared" si="4"/>
        <v>201-250</v>
      </c>
      <c r="M535" s="8">
        <v>0.3</v>
      </c>
      <c r="N535" s="1" t="s">
        <v>24</v>
      </c>
      <c r="O535" s="1" t="s">
        <v>25</v>
      </c>
      <c r="P535" s="3"/>
      <c r="Q535" s="1" t="str">
        <f t="shared" si="3"/>
        <v/>
      </c>
    </row>
    <row r="536" ht="15.75" customHeight="1">
      <c r="A536" s="1" t="s">
        <v>1147</v>
      </c>
      <c r="B536" s="1" t="s">
        <v>1148</v>
      </c>
      <c r="C536" s="1" t="s">
        <v>46</v>
      </c>
      <c r="D536" s="1" t="s">
        <v>83</v>
      </c>
      <c r="E536" s="1" t="s">
        <v>52</v>
      </c>
      <c r="F536" s="1" t="s">
        <v>30</v>
      </c>
      <c r="G536" s="1" t="s">
        <v>39</v>
      </c>
      <c r="H536" s="1">
        <v>33.0</v>
      </c>
      <c r="I536" s="1" t="str">
        <f t="shared" si="1"/>
        <v>Adult</v>
      </c>
      <c r="J536" s="5">
        <v>42325.0</v>
      </c>
      <c r="K536" s="6">
        <v>91632.0</v>
      </c>
      <c r="L536" s="7" t="str">
        <f t="shared" si="4"/>
        <v>51-100</v>
      </c>
      <c r="M536" s="8">
        <v>0.0</v>
      </c>
      <c r="N536" s="1" t="s">
        <v>24</v>
      </c>
      <c r="O536" s="1" t="s">
        <v>47</v>
      </c>
      <c r="P536" s="3"/>
      <c r="Q536" s="1" t="str">
        <f t="shared" si="3"/>
        <v/>
      </c>
    </row>
    <row r="537" ht="15.75" customHeight="1">
      <c r="A537" s="1" t="s">
        <v>1149</v>
      </c>
      <c r="B537" s="1" t="s">
        <v>1150</v>
      </c>
      <c r="C537" s="1" t="s">
        <v>167</v>
      </c>
      <c r="D537" s="1" t="s">
        <v>68</v>
      </c>
      <c r="E537" s="1" t="s">
        <v>52</v>
      </c>
      <c r="F537" s="1" t="s">
        <v>30</v>
      </c>
      <c r="G537" s="1" t="s">
        <v>31</v>
      </c>
      <c r="H537" s="1">
        <v>31.0</v>
      </c>
      <c r="I537" s="1" t="str">
        <f t="shared" si="1"/>
        <v>Adult</v>
      </c>
      <c r="J537" s="5">
        <v>43002.0</v>
      </c>
      <c r="K537" s="6">
        <v>71755.0</v>
      </c>
      <c r="L537" s="7" t="str">
        <f t="shared" si="4"/>
        <v>51-100</v>
      </c>
      <c r="M537" s="8">
        <v>0.0</v>
      </c>
      <c r="N537" s="1" t="s">
        <v>32</v>
      </c>
      <c r="O537" s="1" t="s">
        <v>33</v>
      </c>
      <c r="P537" s="3"/>
      <c r="Q537" s="1" t="str">
        <f t="shared" si="3"/>
        <v/>
      </c>
    </row>
    <row r="538" ht="15.75" customHeight="1">
      <c r="A538" s="1" t="s">
        <v>1151</v>
      </c>
      <c r="B538" s="1" t="s">
        <v>1152</v>
      </c>
      <c r="C538" s="1" t="s">
        <v>55</v>
      </c>
      <c r="D538" s="1" t="s">
        <v>62</v>
      </c>
      <c r="E538" s="1" t="s">
        <v>52</v>
      </c>
      <c r="F538" s="1" t="s">
        <v>22</v>
      </c>
      <c r="G538" s="1" t="s">
        <v>31</v>
      </c>
      <c r="H538" s="1">
        <v>52.0</v>
      </c>
      <c r="I538" s="1" t="str">
        <f t="shared" si="1"/>
        <v>Middle Age</v>
      </c>
      <c r="J538" s="5">
        <v>44519.0</v>
      </c>
      <c r="K538" s="6">
        <v>111006.0</v>
      </c>
      <c r="L538" s="7" t="str">
        <f t="shared" si="4"/>
        <v>101-150</v>
      </c>
      <c r="M538" s="8">
        <v>0.08</v>
      </c>
      <c r="N538" s="1" t="s">
        <v>32</v>
      </c>
      <c r="O538" s="1" t="s">
        <v>33</v>
      </c>
      <c r="P538" s="3"/>
      <c r="Q538" s="1" t="str">
        <f t="shared" si="3"/>
        <v/>
      </c>
    </row>
    <row r="539" ht="15.75" customHeight="1">
      <c r="A539" s="1" t="s">
        <v>1153</v>
      </c>
      <c r="B539" s="1" t="s">
        <v>1154</v>
      </c>
      <c r="C539" s="1" t="s">
        <v>210</v>
      </c>
      <c r="D539" s="1" t="s">
        <v>20</v>
      </c>
      <c r="E539" s="1" t="s">
        <v>52</v>
      </c>
      <c r="F539" s="1" t="s">
        <v>30</v>
      </c>
      <c r="G539" s="1" t="s">
        <v>31</v>
      </c>
      <c r="H539" s="1">
        <v>55.0</v>
      </c>
      <c r="I539" s="1" t="str">
        <f t="shared" si="1"/>
        <v>Middle Age</v>
      </c>
      <c r="J539" s="5">
        <v>34692.0</v>
      </c>
      <c r="K539" s="6">
        <v>99774.0</v>
      </c>
      <c r="L539" s="7" t="str">
        <f t="shared" si="4"/>
        <v>51-100</v>
      </c>
      <c r="M539" s="8">
        <v>0.0</v>
      </c>
      <c r="N539" s="1" t="s">
        <v>24</v>
      </c>
      <c r="O539" s="1" t="s">
        <v>63</v>
      </c>
      <c r="P539" s="3"/>
      <c r="Q539" s="1" t="str">
        <f t="shared" si="3"/>
        <v/>
      </c>
    </row>
    <row r="540" ht="15.75" customHeight="1">
      <c r="A540" s="1" t="s">
        <v>1155</v>
      </c>
      <c r="B540" s="1" t="s">
        <v>1156</v>
      </c>
      <c r="C540" s="1" t="s">
        <v>36</v>
      </c>
      <c r="D540" s="1" t="s">
        <v>20</v>
      </c>
      <c r="E540" s="1" t="s">
        <v>21</v>
      </c>
      <c r="F540" s="1" t="s">
        <v>30</v>
      </c>
      <c r="G540" s="1" t="s">
        <v>31</v>
      </c>
      <c r="H540" s="1">
        <v>55.0</v>
      </c>
      <c r="I540" s="1" t="str">
        <f t="shared" si="1"/>
        <v>Middle Age</v>
      </c>
      <c r="J540" s="5">
        <v>39154.0</v>
      </c>
      <c r="K540" s="6">
        <v>184648.0</v>
      </c>
      <c r="L540" s="7" t="str">
        <f t="shared" si="4"/>
        <v>151-200</v>
      </c>
      <c r="M540" s="8">
        <v>0.24</v>
      </c>
      <c r="N540" s="1" t="s">
        <v>32</v>
      </c>
      <c r="O540" s="1" t="s">
        <v>77</v>
      </c>
      <c r="P540" s="3"/>
      <c r="Q540" s="1" t="str">
        <f t="shared" si="3"/>
        <v/>
      </c>
    </row>
    <row r="541" ht="15.75" customHeight="1">
      <c r="A541" s="1" t="s">
        <v>1157</v>
      </c>
      <c r="B541" s="1" t="s">
        <v>1158</v>
      </c>
      <c r="C541" s="1" t="s">
        <v>82</v>
      </c>
      <c r="D541" s="1" t="s">
        <v>20</v>
      </c>
      <c r="E541" s="1" t="s">
        <v>29</v>
      </c>
      <c r="F541" s="1" t="s">
        <v>30</v>
      </c>
      <c r="G541" s="1" t="s">
        <v>88</v>
      </c>
      <c r="H541" s="1">
        <v>51.0</v>
      </c>
      <c r="I541" s="1" t="str">
        <f t="shared" si="1"/>
        <v>Middle Age</v>
      </c>
      <c r="J541" s="5">
        <v>37091.0</v>
      </c>
      <c r="K541" s="6">
        <v>247874.0</v>
      </c>
      <c r="L541" s="7" t="str">
        <f t="shared" si="4"/>
        <v>201-250</v>
      </c>
      <c r="M541" s="8">
        <v>0.33</v>
      </c>
      <c r="N541" s="1" t="s">
        <v>96</v>
      </c>
      <c r="O541" s="1" t="s">
        <v>97</v>
      </c>
      <c r="P541" s="3"/>
      <c r="Q541" s="1" t="str">
        <f t="shared" si="3"/>
        <v/>
      </c>
    </row>
    <row r="542" ht="15.75" customHeight="1">
      <c r="A542" s="1" t="s">
        <v>1159</v>
      </c>
      <c r="B542" s="1" t="s">
        <v>1160</v>
      </c>
      <c r="C542" s="1" t="s">
        <v>280</v>
      </c>
      <c r="D542" s="1" t="s">
        <v>72</v>
      </c>
      <c r="E542" s="1" t="s">
        <v>29</v>
      </c>
      <c r="F542" s="1" t="s">
        <v>30</v>
      </c>
      <c r="G542" s="1" t="s">
        <v>31</v>
      </c>
      <c r="H542" s="1">
        <v>60.0</v>
      </c>
      <c r="I542" s="1" t="str">
        <f t="shared" si="1"/>
        <v>Old</v>
      </c>
      <c r="J542" s="5">
        <v>39944.0</v>
      </c>
      <c r="K542" s="6">
        <v>62239.0</v>
      </c>
      <c r="L542" s="7" t="str">
        <f t="shared" si="4"/>
        <v>51-100</v>
      </c>
      <c r="M542" s="8">
        <v>0.0</v>
      </c>
      <c r="N542" s="1" t="s">
        <v>32</v>
      </c>
      <c r="O542" s="1" t="s">
        <v>117</v>
      </c>
      <c r="P542" s="3"/>
      <c r="Q542" s="1" t="str">
        <f t="shared" si="3"/>
        <v/>
      </c>
    </row>
    <row r="543" ht="15.75" customHeight="1">
      <c r="A543" s="1" t="s">
        <v>1161</v>
      </c>
      <c r="B543" s="1" t="s">
        <v>1162</v>
      </c>
      <c r="C543" s="1" t="s">
        <v>55</v>
      </c>
      <c r="D543" s="1" t="s">
        <v>62</v>
      </c>
      <c r="E543" s="1" t="s">
        <v>38</v>
      </c>
      <c r="F543" s="1" t="s">
        <v>22</v>
      </c>
      <c r="G543" s="1" t="s">
        <v>39</v>
      </c>
      <c r="H543" s="1">
        <v>31.0</v>
      </c>
      <c r="I543" s="1" t="str">
        <f t="shared" si="1"/>
        <v>Adult</v>
      </c>
      <c r="J543" s="5">
        <v>41919.0</v>
      </c>
      <c r="K543" s="6">
        <v>114911.0</v>
      </c>
      <c r="L543" s="7" t="str">
        <f t="shared" si="4"/>
        <v>101-150</v>
      </c>
      <c r="M543" s="8">
        <v>0.07</v>
      </c>
      <c r="N543" s="1" t="s">
        <v>24</v>
      </c>
      <c r="O543" s="1" t="s">
        <v>40</v>
      </c>
      <c r="P543" s="3"/>
      <c r="Q543" s="1" t="str">
        <f t="shared" si="3"/>
        <v/>
      </c>
    </row>
    <row r="544" ht="15.75" customHeight="1">
      <c r="A544" s="1" t="s">
        <v>1163</v>
      </c>
      <c r="B544" s="1" t="s">
        <v>1164</v>
      </c>
      <c r="C544" s="1" t="s">
        <v>116</v>
      </c>
      <c r="D544" s="1" t="s">
        <v>72</v>
      </c>
      <c r="E544" s="1" t="s">
        <v>52</v>
      </c>
      <c r="F544" s="1" t="s">
        <v>30</v>
      </c>
      <c r="G544" s="1" t="s">
        <v>88</v>
      </c>
      <c r="H544" s="1">
        <v>45.0</v>
      </c>
      <c r="I544" s="1" t="str">
        <f t="shared" si="1"/>
        <v>Middle Age</v>
      </c>
      <c r="J544" s="5">
        <v>43217.0</v>
      </c>
      <c r="K544" s="6">
        <v>115490.0</v>
      </c>
      <c r="L544" s="7" t="str">
        <f t="shared" si="4"/>
        <v>101-150</v>
      </c>
      <c r="M544" s="8">
        <v>0.12</v>
      </c>
      <c r="N544" s="1" t="s">
        <v>24</v>
      </c>
      <c r="O544" s="1" t="s">
        <v>40</v>
      </c>
      <c r="P544" s="3"/>
      <c r="Q544" s="1" t="str">
        <f t="shared" si="3"/>
        <v/>
      </c>
    </row>
    <row r="545" ht="15.75" customHeight="1">
      <c r="A545" s="1" t="s">
        <v>1165</v>
      </c>
      <c r="B545" s="1" t="s">
        <v>1166</v>
      </c>
      <c r="C545" s="1" t="s">
        <v>55</v>
      </c>
      <c r="D545" s="1" t="s">
        <v>62</v>
      </c>
      <c r="E545" s="1" t="s">
        <v>38</v>
      </c>
      <c r="F545" s="1" t="s">
        <v>30</v>
      </c>
      <c r="G545" s="1" t="s">
        <v>31</v>
      </c>
      <c r="H545" s="1">
        <v>34.0</v>
      </c>
      <c r="I545" s="1" t="str">
        <f t="shared" si="1"/>
        <v>Adult</v>
      </c>
      <c r="J545" s="5">
        <v>40952.0</v>
      </c>
      <c r="K545" s="6">
        <v>118708.0</v>
      </c>
      <c r="L545" s="7" t="str">
        <f t="shared" si="4"/>
        <v>101-150</v>
      </c>
      <c r="M545" s="8">
        <v>0.07</v>
      </c>
      <c r="N545" s="1" t="s">
        <v>32</v>
      </c>
      <c r="O545" s="1" t="s">
        <v>77</v>
      </c>
      <c r="P545" s="3"/>
      <c r="Q545" s="1" t="str">
        <f t="shared" si="3"/>
        <v/>
      </c>
    </row>
    <row r="546" ht="15.75" customHeight="1">
      <c r="A546" s="1" t="s">
        <v>1167</v>
      </c>
      <c r="B546" s="1" t="s">
        <v>1168</v>
      </c>
      <c r="C546" s="1" t="s">
        <v>36</v>
      </c>
      <c r="D546" s="1" t="s">
        <v>62</v>
      </c>
      <c r="E546" s="1" t="s">
        <v>38</v>
      </c>
      <c r="F546" s="1" t="s">
        <v>22</v>
      </c>
      <c r="G546" s="1" t="s">
        <v>31</v>
      </c>
      <c r="H546" s="1">
        <v>29.0</v>
      </c>
      <c r="I546" s="1" t="str">
        <f t="shared" si="1"/>
        <v>Adult</v>
      </c>
      <c r="J546" s="5">
        <v>42914.0</v>
      </c>
      <c r="K546" s="6">
        <v>197649.0</v>
      </c>
      <c r="L546" s="7" t="str">
        <f t="shared" si="4"/>
        <v>151-200</v>
      </c>
      <c r="M546" s="8">
        <v>0.2</v>
      </c>
      <c r="N546" s="1" t="s">
        <v>24</v>
      </c>
      <c r="O546" s="1" t="s">
        <v>91</v>
      </c>
      <c r="P546" s="3"/>
      <c r="Q546" s="1" t="str">
        <f t="shared" si="3"/>
        <v/>
      </c>
    </row>
    <row r="547" ht="15.75" customHeight="1">
      <c r="A547" s="1" t="s">
        <v>1169</v>
      </c>
      <c r="B547" s="1" t="s">
        <v>1170</v>
      </c>
      <c r="C547" s="1" t="s">
        <v>46</v>
      </c>
      <c r="D547" s="1" t="s">
        <v>62</v>
      </c>
      <c r="E547" s="1" t="s">
        <v>38</v>
      </c>
      <c r="F547" s="1" t="s">
        <v>22</v>
      </c>
      <c r="G547" s="1" t="s">
        <v>31</v>
      </c>
      <c r="H547" s="1">
        <v>45.0</v>
      </c>
      <c r="I547" s="1" t="str">
        <f t="shared" si="1"/>
        <v>Middle Age</v>
      </c>
      <c r="J547" s="5">
        <v>43999.0</v>
      </c>
      <c r="K547" s="6">
        <v>89841.0</v>
      </c>
      <c r="L547" s="7" t="str">
        <f t="shared" si="4"/>
        <v>51-100</v>
      </c>
      <c r="M547" s="8">
        <v>0.0</v>
      </c>
      <c r="N547" s="1" t="s">
        <v>32</v>
      </c>
      <c r="O547" s="1" t="s">
        <v>117</v>
      </c>
      <c r="P547" s="3"/>
      <c r="Q547" s="1" t="str">
        <f t="shared" si="3"/>
        <v/>
      </c>
    </row>
    <row r="548" ht="15.75" customHeight="1">
      <c r="A548" s="1" t="s">
        <v>1171</v>
      </c>
      <c r="B548" s="1" t="s">
        <v>1172</v>
      </c>
      <c r="C548" s="1" t="s">
        <v>127</v>
      </c>
      <c r="D548" s="1" t="s">
        <v>37</v>
      </c>
      <c r="E548" s="1" t="s">
        <v>38</v>
      </c>
      <c r="F548" s="1" t="s">
        <v>22</v>
      </c>
      <c r="G548" s="1" t="s">
        <v>39</v>
      </c>
      <c r="H548" s="1">
        <v>52.0</v>
      </c>
      <c r="I548" s="1" t="str">
        <f t="shared" si="1"/>
        <v>Middle Age</v>
      </c>
      <c r="J548" s="5">
        <v>43819.0</v>
      </c>
      <c r="K548" s="6">
        <v>61026.0</v>
      </c>
      <c r="L548" s="7" t="str">
        <f t="shared" si="4"/>
        <v>51-100</v>
      </c>
      <c r="M548" s="8">
        <v>0.0</v>
      </c>
      <c r="N548" s="1" t="s">
        <v>24</v>
      </c>
      <c r="O548" s="1" t="s">
        <v>47</v>
      </c>
      <c r="P548" s="3"/>
      <c r="Q548" s="1" t="str">
        <f t="shared" si="3"/>
        <v/>
      </c>
    </row>
    <row r="549" ht="15.75" customHeight="1">
      <c r="A549" s="1" t="s">
        <v>1173</v>
      </c>
      <c r="B549" s="1" t="s">
        <v>1174</v>
      </c>
      <c r="C549" s="1" t="s">
        <v>71</v>
      </c>
      <c r="D549" s="1" t="s">
        <v>72</v>
      </c>
      <c r="E549" s="1" t="s">
        <v>38</v>
      </c>
      <c r="F549" s="1" t="s">
        <v>22</v>
      </c>
      <c r="G549" s="1" t="s">
        <v>39</v>
      </c>
      <c r="H549" s="1">
        <v>48.0</v>
      </c>
      <c r="I549" s="1" t="str">
        <f t="shared" si="1"/>
        <v>Middle Age</v>
      </c>
      <c r="J549" s="5">
        <v>41907.0</v>
      </c>
      <c r="K549" s="6">
        <v>96693.0</v>
      </c>
      <c r="L549" s="7" t="str">
        <f t="shared" si="4"/>
        <v>51-100</v>
      </c>
      <c r="M549" s="8">
        <v>0.0</v>
      </c>
      <c r="N549" s="1" t="s">
        <v>24</v>
      </c>
      <c r="O549" s="1" t="s">
        <v>40</v>
      </c>
      <c r="P549" s="3"/>
      <c r="Q549" s="1" t="str">
        <f t="shared" si="3"/>
        <v/>
      </c>
    </row>
    <row r="550" ht="15.75" customHeight="1">
      <c r="A550" s="1" t="s">
        <v>1175</v>
      </c>
      <c r="B550" s="1" t="s">
        <v>1176</v>
      </c>
      <c r="C550" s="1" t="s">
        <v>226</v>
      </c>
      <c r="D550" s="1" t="s">
        <v>72</v>
      </c>
      <c r="E550" s="1" t="s">
        <v>38</v>
      </c>
      <c r="F550" s="1" t="s">
        <v>22</v>
      </c>
      <c r="G550" s="1" t="s">
        <v>88</v>
      </c>
      <c r="H550" s="1">
        <v>48.0</v>
      </c>
      <c r="I550" s="1" t="str">
        <f t="shared" si="1"/>
        <v>Middle Age</v>
      </c>
      <c r="J550" s="5">
        <v>39991.0</v>
      </c>
      <c r="K550" s="6">
        <v>82907.0</v>
      </c>
      <c r="L550" s="7" t="str">
        <f t="shared" si="4"/>
        <v>51-100</v>
      </c>
      <c r="M550" s="8">
        <v>0.0</v>
      </c>
      <c r="N550" s="1" t="s">
        <v>24</v>
      </c>
      <c r="O550" s="1" t="s">
        <v>25</v>
      </c>
      <c r="P550" s="3"/>
      <c r="Q550" s="1" t="str">
        <f t="shared" si="3"/>
        <v/>
      </c>
    </row>
    <row r="551" ht="15.75" customHeight="1">
      <c r="A551" s="1" t="s">
        <v>1177</v>
      </c>
      <c r="B551" s="1" t="s">
        <v>1178</v>
      </c>
      <c r="C551" s="1" t="s">
        <v>82</v>
      </c>
      <c r="D551" s="1" t="s">
        <v>83</v>
      </c>
      <c r="E551" s="1" t="s">
        <v>52</v>
      </c>
      <c r="F551" s="1" t="s">
        <v>30</v>
      </c>
      <c r="G551" s="1" t="s">
        <v>31</v>
      </c>
      <c r="H551" s="1">
        <v>41.0</v>
      </c>
      <c r="I551" s="1" t="str">
        <f t="shared" si="1"/>
        <v>Adult</v>
      </c>
      <c r="J551" s="5">
        <v>41916.0</v>
      </c>
      <c r="K551" s="6">
        <v>257194.0</v>
      </c>
      <c r="L551" s="7" t="str">
        <f t="shared" si="4"/>
        <v>above 250</v>
      </c>
      <c r="M551" s="8">
        <v>0.35</v>
      </c>
      <c r="N551" s="1" t="s">
        <v>32</v>
      </c>
      <c r="O551" s="1" t="s">
        <v>33</v>
      </c>
      <c r="P551" s="3"/>
      <c r="Q551" s="1" t="str">
        <f t="shared" si="3"/>
        <v/>
      </c>
    </row>
    <row r="552" ht="15.75" customHeight="1">
      <c r="A552" s="1" t="s">
        <v>1179</v>
      </c>
      <c r="B552" s="1" t="s">
        <v>1180</v>
      </c>
      <c r="C552" s="1" t="s">
        <v>111</v>
      </c>
      <c r="D552" s="1" t="s">
        <v>72</v>
      </c>
      <c r="E552" s="1" t="s">
        <v>21</v>
      </c>
      <c r="F552" s="1" t="s">
        <v>30</v>
      </c>
      <c r="G552" s="1" t="s">
        <v>88</v>
      </c>
      <c r="H552" s="1">
        <v>41.0</v>
      </c>
      <c r="I552" s="1" t="str">
        <f t="shared" si="1"/>
        <v>Adult</v>
      </c>
      <c r="J552" s="5">
        <v>40929.0</v>
      </c>
      <c r="K552" s="6">
        <v>94658.0</v>
      </c>
      <c r="L552" s="7" t="str">
        <f t="shared" si="4"/>
        <v>51-100</v>
      </c>
      <c r="M552" s="8">
        <v>0.0</v>
      </c>
      <c r="N552" s="1" t="s">
        <v>24</v>
      </c>
      <c r="O552" s="1" t="s">
        <v>59</v>
      </c>
      <c r="P552" s="3"/>
      <c r="Q552" s="1" t="str">
        <f t="shared" si="3"/>
        <v/>
      </c>
    </row>
    <row r="553" ht="15.75" customHeight="1">
      <c r="A553" s="1" t="s">
        <v>1181</v>
      </c>
      <c r="B553" s="1" t="s">
        <v>1182</v>
      </c>
      <c r="C553" s="1" t="s">
        <v>111</v>
      </c>
      <c r="D553" s="1" t="s">
        <v>72</v>
      </c>
      <c r="E553" s="1" t="s">
        <v>21</v>
      </c>
      <c r="F553" s="1" t="s">
        <v>30</v>
      </c>
      <c r="G553" s="1" t="s">
        <v>31</v>
      </c>
      <c r="H553" s="1">
        <v>55.0</v>
      </c>
      <c r="I553" s="1" t="str">
        <f t="shared" si="1"/>
        <v>Middle Age</v>
      </c>
      <c r="J553" s="5">
        <v>40663.0</v>
      </c>
      <c r="K553" s="6">
        <v>89419.0</v>
      </c>
      <c r="L553" s="7" t="str">
        <f t="shared" si="4"/>
        <v>51-100</v>
      </c>
      <c r="M553" s="8">
        <v>0.0</v>
      </c>
      <c r="N553" s="1" t="s">
        <v>32</v>
      </c>
      <c r="O553" s="1" t="s">
        <v>77</v>
      </c>
      <c r="P553" s="3"/>
      <c r="Q553" s="1" t="str">
        <f t="shared" si="3"/>
        <v/>
      </c>
    </row>
    <row r="554" ht="15.75" customHeight="1">
      <c r="A554" s="1" t="s">
        <v>1183</v>
      </c>
      <c r="B554" s="1" t="s">
        <v>1184</v>
      </c>
      <c r="C554" s="1" t="s">
        <v>167</v>
      </c>
      <c r="D554" s="1" t="s">
        <v>68</v>
      </c>
      <c r="E554" s="1" t="s">
        <v>29</v>
      </c>
      <c r="F554" s="1" t="s">
        <v>30</v>
      </c>
      <c r="G554" s="1" t="s">
        <v>23</v>
      </c>
      <c r="H554" s="1">
        <v>45.0</v>
      </c>
      <c r="I554" s="1" t="str">
        <f t="shared" si="1"/>
        <v>Middle Age</v>
      </c>
      <c r="J554" s="5">
        <v>42357.0</v>
      </c>
      <c r="K554" s="6">
        <v>51983.0</v>
      </c>
      <c r="L554" s="7" t="str">
        <f t="shared" si="4"/>
        <v>51-100</v>
      </c>
      <c r="M554" s="8">
        <v>0.0</v>
      </c>
      <c r="N554" s="1" t="s">
        <v>24</v>
      </c>
      <c r="O554" s="1" t="s">
        <v>91</v>
      </c>
      <c r="P554" s="3"/>
      <c r="Q554" s="1" t="str">
        <f t="shared" si="3"/>
        <v/>
      </c>
    </row>
    <row r="555" ht="15.75" customHeight="1">
      <c r="A555" s="1" t="s">
        <v>1185</v>
      </c>
      <c r="B555" s="1" t="s">
        <v>1186</v>
      </c>
      <c r="C555" s="1" t="s">
        <v>36</v>
      </c>
      <c r="D555" s="1" t="s">
        <v>37</v>
      </c>
      <c r="E555" s="1" t="s">
        <v>52</v>
      </c>
      <c r="F555" s="1" t="s">
        <v>22</v>
      </c>
      <c r="G555" s="1" t="s">
        <v>31</v>
      </c>
      <c r="H555" s="1">
        <v>53.0</v>
      </c>
      <c r="I555" s="1" t="str">
        <f t="shared" si="1"/>
        <v>Middle Age</v>
      </c>
      <c r="J555" s="5">
        <v>37304.0</v>
      </c>
      <c r="K555" s="6">
        <v>179494.0</v>
      </c>
      <c r="L555" s="7" t="str">
        <f t="shared" si="4"/>
        <v>151-200</v>
      </c>
      <c r="M555" s="8">
        <v>0.2</v>
      </c>
      <c r="N555" s="1" t="s">
        <v>32</v>
      </c>
      <c r="O555" s="1" t="s">
        <v>33</v>
      </c>
      <c r="P555" s="3"/>
      <c r="Q555" s="1" t="str">
        <f t="shared" si="3"/>
        <v/>
      </c>
    </row>
    <row r="556" ht="15.75" customHeight="1">
      <c r="A556" s="1" t="s">
        <v>1187</v>
      </c>
      <c r="B556" s="1" t="s">
        <v>1188</v>
      </c>
      <c r="C556" s="1" t="s">
        <v>448</v>
      </c>
      <c r="D556" s="1" t="s">
        <v>20</v>
      </c>
      <c r="E556" s="1" t="s">
        <v>52</v>
      </c>
      <c r="F556" s="1" t="s">
        <v>30</v>
      </c>
      <c r="G556" s="1" t="s">
        <v>88</v>
      </c>
      <c r="H556" s="1">
        <v>49.0</v>
      </c>
      <c r="I556" s="1" t="str">
        <f t="shared" si="1"/>
        <v>Middle Age</v>
      </c>
      <c r="J556" s="5">
        <v>42545.0</v>
      </c>
      <c r="K556" s="6">
        <v>68426.0</v>
      </c>
      <c r="L556" s="7" t="str">
        <f t="shared" si="4"/>
        <v>51-100</v>
      </c>
      <c r="M556" s="8">
        <v>0.0</v>
      </c>
      <c r="N556" s="1" t="s">
        <v>96</v>
      </c>
      <c r="O556" s="1" t="s">
        <v>102</v>
      </c>
      <c r="P556" s="3"/>
      <c r="Q556" s="1" t="str">
        <f t="shared" si="3"/>
        <v/>
      </c>
    </row>
    <row r="557" ht="15.75" customHeight="1">
      <c r="A557" s="1" t="s">
        <v>1189</v>
      </c>
      <c r="B557" s="1" t="s">
        <v>1190</v>
      </c>
      <c r="C557" s="1" t="s">
        <v>19</v>
      </c>
      <c r="D557" s="1" t="s">
        <v>37</v>
      </c>
      <c r="E557" s="1" t="s">
        <v>52</v>
      </c>
      <c r="F557" s="1" t="s">
        <v>22</v>
      </c>
      <c r="G557" s="1" t="s">
        <v>88</v>
      </c>
      <c r="H557" s="1">
        <v>55.0</v>
      </c>
      <c r="I557" s="1" t="str">
        <f t="shared" si="1"/>
        <v>Middle Age</v>
      </c>
      <c r="J557" s="5">
        <v>42772.0</v>
      </c>
      <c r="K557" s="6">
        <v>144986.0</v>
      </c>
      <c r="L557" s="7" t="str">
        <f t="shared" si="4"/>
        <v>101-150</v>
      </c>
      <c r="M557" s="8">
        <v>0.12</v>
      </c>
      <c r="N557" s="1" t="s">
        <v>24</v>
      </c>
      <c r="O557" s="1" t="s">
        <v>47</v>
      </c>
      <c r="P557" s="3"/>
      <c r="Q557" s="1" t="str">
        <f t="shared" si="3"/>
        <v/>
      </c>
    </row>
    <row r="558" ht="15.75" customHeight="1">
      <c r="A558" s="1" t="s">
        <v>1191</v>
      </c>
      <c r="B558" s="1" t="s">
        <v>1192</v>
      </c>
      <c r="C558" s="1" t="s">
        <v>50</v>
      </c>
      <c r="D558" s="1" t="s">
        <v>51</v>
      </c>
      <c r="E558" s="1" t="s">
        <v>38</v>
      </c>
      <c r="F558" s="1" t="s">
        <v>22</v>
      </c>
      <c r="G558" s="1" t="s">
        <v>31</v>
      </c>
      <c r="H558" s="1">
        <v>45.0</v>
      </c>
      <c r="I558" s="1" t="str">
        <f t="shared" si="1"/>
        <v>Middle Age</v>
      </c>
      <c r="J558" s="5">
        <v>36754.0</v>
      </c>
      <c r="K558" s="6">
        <v>60113.0</v>
      </c>
      <c r="L558" s="7" t="str">
        <f t="shared" si="4"/>
        <v>51-100</v>
      </c>
      <c r="M558" s="8">
        <v>0.0</v>
      </c>
      <c r="N558" s="1" t="s">
        <v>24</v>
      </c>
      <c r="O558" s="1" t="s">
        <v>40</v>
      </c>
      <c r="P558" s="3"/>
      <c r="Q558" s="1" t="str">
        <f t="shared" si="3"/>
        <v/>
      </c>
    </row>
    <row r="559" ht="15.75" customHeight="1">
      <c r="A559" s="1" t="s">
        <v>1193</v>
      </c>
      <c r="B559" s="1" t="s">
        <v>1194</v>
      </c>
      <c r="C559" s="1" t="s">
        <v>167</v>
      </c>
      <c r="D559" s="1" t="s">
        <v>68</v>
      </c>
      <c r="E559" s="1" t="s">
        <v>21</v>
      </c>
      <c r="F559" s="1" t="s">
        <v>22</v>
      </c>
      <c r="G559" s="1" t="s">
        <v>88</v>
      </c>
      <c r="H559" s="1">
        <v>52.0</v>
      </c>
      <c r="I559" s="1" t="str">
        <f t="shared" si="1"/>
        <v>Middle Age</v>
      </c>
      <c r="J559" s="5">
        <v>44304.0</v>
      </c>
      <c r="K559" s="6">
        <v>50548.0</v>
      </c>
      <c r="L559" s="7" t="str">
        <f t="shared" si="4"/>
        <v>51-100</v>
      </c>
      <c r="M559" s="8">
        <v>0.0</v>
      </c>
      <c r="N559" s="1" t="s">
        <v>96</v>
      </c>
      <c r="O559" s="1" t="s">
        <v>221</v>
      </c>
      <c r="P559" s="3"/>
      <c r="Q559" s="1" t="str">
        <f t="shared" si="3"/>
        <v/>
      </c>
    </row>
    <row r="560" ht="15.75" customHeight="1">
      <c r="A560" s="1" t="s">
        <v>1195</v>
      </c>
      <c r="B560" s="1" t="s">
        <v>1196</v>
      </c>
      <c r="C560" s="1" t="s">
        <v>127</v>
      </c>
      <c r="D560" s="1" t="s">
        <v>83</v>
      </c>
      <c r="E560" s="1" t="s">
        <v>29</v>
      </c>
      <c r="F560" s="1" t="s">
        <v>22</v>
      </c>
      <c r="G560" s="1" t="s">
        <v>39</v>
      </c>
      <c r="H560" s="1">
        <v>33.0</v>
      </c>
      <c r="I560" s="1" t="str">
        <f t="shared" si="1"/>
        <v>Adult</v>
      </c>
      <c r="J560" s="5">
        <v>43904.0</v>
      </c>
      <c r="K560" s="6">
        <v>68846.0</v>
      </c>
      <c r="L560" s="7" t="str">
        <f t="shared" si="4"/>
        <v>51-100</v>
      </c>
      <c r="M560" s="8">
        <v>0.0</v>
      </c>
      <c r="N560" s="1" t="s">
        <v>24</v>
      </c>
      <c r="O560" s="1" t="s">
        <v>40</v>
      </c>
      <c r="P560" s="3"/>
      <c r="Q560" s="1" t="str">
        <f t="shared" si="3"/>
        <v/>
      </c>
    </row>
    <row r="561" ht="15.75" customHeight="1">
      <c r="A561" s="1" t="s">
        <v>1197</v>
      </c>
      <c r="B561" s="1" t="s">
        <v>1198</v>
      </c>
      <c r="C561" s="1" t="s">
        <v>376</v>
      </c>
      <c r="D561" s="1" t="s">
        <v>20</v>
      </c>
      <c r="E561" s="1" t="s">
        <v>52</v>
      </c>
      <c r="F561" s="1" t="s">
        <v>22</v>
      </c>
      <c r="G561" s="1" t="s">
        <v>88</v>
      </c>
      <c r="H561" s="1">
        <v>59.0</v>
      </c>
      <c r="I561" s="1" t="str">
        <f t="shared" si="1"/>
        <v>Middle Age</v>
      </c>
      <c r="J561" s="5">
        <v>41717.0</v>
      </c>
      <c r="K561" s="6">
        <v>90901.0</v>
      </c>
      <c r="L561" s="7" t="str">
        <f t="shared" si="4"/>
        <v>51-100</v>
      </c>
      <c r="M561" s="8">
        <v>0.0</v>
      </c>
      <c r="N561" s="1" t="s">
        <v>24</v>
      </c>
      <c r="O561" s="1" t="s">
        <v>25</v>
      </c>
      <c r="P561" s="3"/>
      <c r="Q561" s="1" t="str">
        <f t="shared" si="3"/>
        <v/>
      </c>
    </row>
    <row r="562" ht="15.75" customHeight="1">
      <c r="A562" s="1" t="s">
        <v>1199</v>
      </c>
      <c r="B562" s="1" t="s">
        <v>1200</v>
      </c>
      <c r="C562" s="1" t="s">
        <v>55</v>
      </c>
      <c r="D562" s="1" t="s">
        <v>62</v>
      </c>
      <c r="E562" s="1" t="s">
        <v>52</v>
      </c>
      <c r="F562" s="1" t="s">
        <v>22</v>
      </c>
      <c r="G562" s="1" t="s">
        <v>31</v>
      </c>
      <c r="H562" s="1">
        <v>50.0</v>
      </c>
      <c r="I562" s="1" t="str">
        <f t="shared" si="1"/>
        <v>Middle Age</v>
      </c>
      <c r="J562" s="5">
        <v>41155.0</v>
      </c>
      <c r="K562" s="6">
        <v>102033.0</v>
      </c>
      <c r="L562" s="7" t="str">
        <f t="shared" si="4"/>
        <v>101-150</v>
      </c>
      <c r="M562" s="8">
        <v>0.08</v>
      </c>
      <c r="N562" s="1" t="s">
        <v>24</v>
      </c>
      <c r="O562" s="1" t="s">
        <v>63</v>
      </c>
      <c r="P562" s="3"/>
      <c r="Q562" s="1" t="str">
        <f t="shared" si="3"/>
        <v/>
      </c>
    </row>
    <row r="563" ht="15.75" customHeight="1">
      <c r="A563" s="1" t="s">
        <v>1201</v>
      </c>
      <c r="B563" s="1" t="s">
        <v>1202</v>
      </c>
      <c r="C563" s="1" t="s">
        <v>36</v>
      </c>
      <c r="D563" s="1" t="s">
        <v>51</v>
      </c>
      <c r="E563" s="1" t="s">
        <v>29</v>
      </c>
      <c r="F563" s="1" t="s">
        <v>22</v>
      </c>
      <c r="G563" s="1" t="s">
        <v>39</v>
      </c>
      <c r="H563" s="1">
        <v>61.0</v>
      </c>
      <c r="I563" s="1" t="str">
        <f t="shared" si="1"/>
        <v>Old</v>
      </c>
      <c r="J563" s="5">
        <v>44219.0</v>
      </c>
      <c r="K563" s="6">
        <v>151783.0</v>
      </c>
      <c r="L563" s="7" t="str">
        <f t="shared" si="4"/>
        <v>151-200</v>
      </c>
      <c r="M563" s="8">
        <v>0.26</v>
      </c>
      <c r="N563" s="1" t="s">
        <v>24</v>
      </c>
      <c r="O563" s="1" t="s">
        <v>25</v>
      </c>
      <c r="P563" s="3"/>
      <c r="Q563" s="1" t="str">
        <f t="shared" si="3"/>
        <v/>
      </c>
    </row>
    <row r="564" ht="15.75" customHeight="1">
      <c r="A564" s="1" t="s">
        <v>1203</v>
      </c>
      <c r="B564" s="1" t="s">
        <v>1204</v>
      </c>
      <c r="C564" s="1" t="s">
        <v>36</v>
      </c>
      <c r="D564" s="1" t="s">
        <v>72</v>
      </c>
      <c r="E564" s="1" t="s">
        <v>52</v>
      </c>
      <c r="F564" s="1" t="s">
        <v>22</v>
      </c>
      <c r="G564" s="1" t="s">
        <v>88</v>
      </c>
      <c r="H564" s="1">
        <v>27.0</v>
      </c>
      <c r="I564" s="1" t="str">
        <f t="shared" si="1"/>
        <v>Adult</v>
      </c>
      <c r="J564" s="5">
        <v>43441.0</v>
      </c>
      <c r="K564" s="6">
        <v>170164.0</v>
      </c>
      <c r="L564" s="7" t="str">
        <f t="shared" si="4"/>
        <v>151-200</v>
      </c>
      <c r="M564" s="8">
        <v>0.17</v>
      </c>
      <c r="N564" s="1" t="s">
        <v>24</v>
      </c>
      <c r="O564" s="1" t="s">
        <v>63</v>
      </c>
      <c r="P564" s="3"/>
      <c r="Q564" s="1" t="str">
        <f t="shared" si="3"/>
        <v/>
      </c>
    </row>
    <row r="565" ht="15.75" customHeight="1">
      <c r="A565" s="1" t="s">
        <v>1205</v>
      </c>
      <c r="B565" s="1" t="s">
        <v>1206</v>
      </c>
      <c r="C565" s="1" t="s">
        <v>19</v>
      </c>
      <c r="D565" s="1" t="s">
        <v>83</v>
      </c>
      <c r="E565" s="1" t="s">
        <v>38</v>
      </c>
      <c r="F565" s="1" t="s">
        <v>22</v>
      </c>
      <c r="G565" s="1" t="s">
        <v>31</v>
      </c>
      <c r="H565" s="1">
        <v>35.0</v>
      </c>
      <c r="I565" s="1" t="str">
        <f t="shared" si="1"/>
        <v>Adult</v>
      </c>
      <c r="J565" s="5">
        <v>41690.0</v>
      </c>
      <c r="K565" s="6">
        <v>155905.0</v>
      </c>
      <c r="L565" s="7" t="str">
        <f t="shared" si="4"/>
        <v>151-200</v>
      </c>
      <c r="M565" s="8">
        <v>0.14</v>
      </c>
      <c r="N565" s="1" t="s">
        <v>24</v>
      </c>
      <c r="O565" s="1" t="s">
        <v>47</v>
      </c>
      <c r="P565" s="3"/>
      <c r="Q565" s="1" t="str">
        <f t="shared" si="3"/>
        <v/>
      </c>
    </row>
    <row r="566" ht="15.75" customHeight="1">
      <c r="A566" s="1" t="s">
        <v>1207</v>
      </c>
      <c r="B566" s="1" t="s">
        <v>1208</v>
      </c>
      <c r="C566" s="1" t="s">
        <v>58</v>
      </c>
      <c r="D566" s="1" t="s">
        <v>51</v>
      </c>
      <c r="E566" s="1" t="s">
        <v>52</v>
      </c>
      <c r="F566" s="1" t="s">
        <v>30</v>
      </c>
      <c r="G566" s="1" t="s">
        <v>31</v>
      </c>
      <c r="H566" s="1">
        <v>40.0</v>
      </c>
      <c r="I566" s="1" t="str">
        <f t="shared" si="1"/>
        <v>Adult</v>
      </c>
      <c r="J566" s="5">
        <v>42721.0</v>
      </c>
      <c r="K566" s="6">
        <v>50733.0</v>
      </c>
      <c r="L566" s="7" t="str">
        <f t="shared" si="4"/>
        <v>51-100</v>
      </c>
      <c r="M566" s="8">
        <v>0.0</v>
      </c>
      <c r="N566" s="1" t="s">
        <v>24</v>
      </c>
      <c r="O566" s="1" t="s">
        <v>59</v>
      </c>
      <c r="P566" s="3"/>
      <c r="Q566" s="1" t="str">
        <f t="shared" si="3"/>
        <v/>
      </c>
    </row>
    <row r="567" ht="15.75" customHeight="1">
      <c r="A567" s="1" t="s">
        <v>1209</v>
      </c>
      <c r="B567" s="1" t="s">
        <v>1210</v>
      </c>
      <c r="C567" s="1" t="s">
        <v>146</v>
      </c>
      <c r="D567" s="1" t="s">
        <v>68</v>
      </c>
      <c r="E567" s="1" t="s">
        <v>52</v>
      </c>
      <c r="F567" s="1" t="s">
        <v>22</v>
      </c>
      <c r="G567" s="1" t="s">
        <v>39</v>
      </c>
      <c r="H567" s="1">
        <v>30.0</v>
      </c>
      <c r="I567" s="1" t="str">
        <f t="shared" si="1"/>
        <v>Adult</v>
      </c>
      <c r="J567" s="5">
        <v>42761.0</v>
      </c>
      <c r="K567" s="6">
        <v>88663.0</v>
      </c>
      <c r="L567" s="7" t="str">
        <f t="shared" si="4"/>
        <v>51-100</v>
      </c>
      <c r="M567" s="8">
        <v>0.0</v>
      </c>
      <c r="N567" s="1" t="s">
        <v>24</v>
      </c>
      <c r="O567" s="1" t="s">
        <v>47</v>
      </c>
      <c r="P567" s="3"/>
      <c r="Q567" s="1" t="str">
        <f t="shared" si="3"/>
        <v/>
      </c>
    </row>
    <row r="568" ht="15.75" customHeight="1">
      <c r="A568" s="1" t="s">
        <v>1211</v>
      </c>
      <c r="B568" s="1" t="s">
        <v>1212</v>
      </c>
      <c r="C568" s="1" t="s">
        <v>178</v>
      </c>
      <c r="D568" s="1" t="s">
        <v>72</v>
      </c>
      <c r="E568" s="1" t="s">
        <v>29</v>
      </c>
      <c r="F568" s="1" t="s">
        <v>30</v>
      </c>
      <c r="G568" s="1" t="s">
        <v>31</v>
      </c>
      <c r="H568" s="1">
        <v>60.0</v>
      </c>
      <c r="I568" s="1" t="str">
        <f t="shared" si="1"/>
        <v>Old</v>
      </c>
      <c r="J568" s="5">
        <v>33890.0</v>
      </c>
      <c r="K568" s="6">
        <v>88213.0</v>
      </c>
      <c r="L568" s="7" t="str">
        <f t="shared" si="4"/>
        <v>51-100</v>
      </c>
      <c r="M568" s="8">
        <v>0.0</v>
      </c>
      <c r="N568" s="1" t="s">
        <v>32</v>
      </c>
      <c r="O568" s="1" t="s">
        <v>33</v>
      </c>
      <c r="P568" s="3"/>
      <c r="Q568" s="1" t="str">
        <f t="shared" si="3"/>
        <v/>
      </c>
    </row>
    <row r="569" ht="15.75" customHeight="1">
      <c r="A569" s="1" t="s">
        <v>1213</v>
      </c>
      <c r="B569" s="1" t="s">
        <v>1214</v>
      </c>
      <c r="C569" s="1" t="s">
        <v>127</v>
      </c>
      <c r="D569" s="1" t="s">
        <v>51</v>
      </c>
      <c r="E569" s="1" t="s">
        <v>38</v>
      </c>
      <c r="F569" s="1" t="s">
        <v>30</v>
      </c>
      <c r="G569" s="1" t="s">
        <v>31</v>
      </c>
      <c r="H569" s="1">
        <v>55.0</v>
      </c>
      <c r="I569" s="1" t="str">
        <f t="shared" si="1"/>
        <v>Middle Age</v>
      </c>
      <c r="J569" s="5">
        <v>44410.0</v>
      </c>
      <c r="K569" s="6">
        <v>67130.0</v>
      </c>
      <c r="L569" s="7" t="str">
        <f t="shared" si="4"/>
        <v>51-100</v>
      </c>
      <c r="M569" s="8">
        <v>0.0</v>
      </c>
      <c r="N569" s="1" t="s">
        <v>24</v>
      </c>
      <c r="O569" s="1" t="s">
        <v>59</v>
      </c>
      <c r="P569" s="3"/>
      <c r="Q569" s="1" t="str">
        <f t="shared" si="3"/>
        <v/>
      </c>
    </row>
    <row r="570" ht="15.75" customHeight="1">
      <c r="A570" s="1" t="s">
        <v>1215</v>
      </c>
      <c r="B570" s="1" t="s">
        <v>1216</v>
      </c>
      <c r="C570" s="1" t="s">
        <v>46</v>
      </c>
      <c r="D570" s="1" t="s">
        <v>37</v>
      </c>
      <c r="E570" s="1" t="s">
        <v>38</v>
      </c>
      <c r="F570" s="1" t="s">
        <v>22</v>
      </c>
      <c r="G570" s="1" t="s">
        <v>31</v>
      </c>
      <c r="H570" s="1">
        <v>33.0</v>
      </c>
      <c r="I570" s="1" t="str">
        <f t="shared" si="1"/>
        <v>Adult</v>
      </c>
      <c r="J570" s="5">
        <v>42285.0</v>
      </c>
      <c r="K570" s="6">
        <v>94876.0</v>
      </c>
      <c r="L570" s="7" t="str">
        <f t="shared" si="4"/>
        <v>51-100</v>
      </c>
      <c r="M570" s="8">
        <v>0.0</v>
      </c>
      <c r="N570" s="1" t="s">
        <v>24</v>
      </c>
      <c r="O570" s="1" t="s">
        <v>59</v>
      </c>
      <c r="P570" s="3"/>
      <c r="Q570" s="1" t="str">
        <f t="shared" si="3"/>
        <v/>
      </c>
    </row>
    <row r="571" ht="15.75" customHeight="1">
      <c r="A571" s="1" t="s">
        <v>1217</v>
      </c>
      <c r="B571" s="1" t="s">
        <v>1218</v>
      </c>
      <c r="C571" s="1" t="s">
        <v>280</v>
      </c>
      <c r="D571" s="1" t="s">
        <v>72</v>
      </c>
      <c r="E571" s="1" t="s">
        <v>38</v>
      </c>
      <c r="F571" s="1" t="s">
        <v>30</v>
      </c>
      <c r="G571" s="1" t="s">
        <v>88</v>
      </c>
      <c r="H571" s="1">
        <v>62.0</v>
      </c>
      <c r="I571" s="1" t="str">
        <f t="shared" si="1"/>
        <v>Old</v>
      </c>
      <c r="J571" s="5">
        <v>34616.0</v>
      </c>
      <c r="K571" s="6">
        <v>98230.0</v>
      </c>
      <c r="L571" s="7" t="str">
        <f t="shared" si="4"/>
        <v>51-100</v>
      </c>
      <c r="M571" s="8">
        <v>0.0</v>
      </c>
      <c r="N571" s="1" t="s">
        <v>24</v>
      </c>
      <c r="O571" s="1" t="s">
        <v>59</v>
      </c>
      <c r="P571" s="3"/>
      <c r="Q571" s="1" t="str">
        <f t="shared" si="3"/>
        <v/>
      </c>
    </row>
    <row r="572" ht="15.75" customHeight="1">
      <c r="A572" s="1" t="s">
        <v>1219</v>
      </c>
      <c r="B572" s="1" t="s">
        <v>1220</v>
      </c>
      <c r="C572" s="1" t="s">
        <v>226</v>
      </c>
      <c r="D572" s="1" t="s">
        <v>72</v>
      </c>
      <c r="E572" s="1" t="s">
        <v>21</v>
      </c>
      <c r="F572" s="1" t="s">
        <v>22</v>
      </c>
      <c r="G572" s="1" t="s">
        <v>31</v>
      </c>
      <c r="H572" s="1">
        <v>36.0</v>
      </c>
      <c r="I572" s="1" t="str">
        <f t="shared" si="1"/>
        <v>Adult</v>
      </c>
      <c r="J572" s="5">
        <v>43448.0</v>
      </c>
      <c r="K572" s="6">
        <v>96757.0</v>
      </c>
      <c r="L572" s="7" t="str">
        <f t="shared" si="4"/>
        <v>51-100</v>
      </c>
      <c r="M572" s="8">
        <v>0.0</v>
      </c>
      <c r="N572" s="1" t="s">
        <v>24</v>
      </c>
      <c r="O572" s="1" t="s">
        <v>91</v>
      </c>
      <c r="P572" s="3"/>
      <c r="Q572" s="1" t="str">
        <f t="shared" si="3"/>
        <v/>
      </c>
    </row>
    <row r="573" ht="15.75" customHeight="1">
      <c r="A573" s="1" t="s">
        <v>1221</v>
      </c>
      <c r="B573" s="1" t="s">
        <v>1222</v>
      </c>
      <c r="C573" s="1" t="s">
        <v>127</v>
      </c>
      <c r="D573" s="1" t="s">
        <v>83</v>
      </c>
      <c r="E573" s="1" t="s">
        <v>29</v>
      </c>
      <c r="F573" s="1" t="s">
        <v>30</v>
      </c>
      <c r="G573" s="1" t="s">
        <v>23</v>
      </c>
      <c r="H573" s="1">
        <v>35.0</v>
      </c>
      <c r="I573" s="1" t="str">
        <f t="shared" si="1"/>
        <v>Adult</v>
      </c>
      <c r="J573" s="5">
        <v>44015.0</v>
      </c>
      <c r="K573" s="6">
        <v>51513.0</v>
      </c>
      <c r="L573" s="7" t="str">
        <f t="shared" si="4"/>
        <v>51-100</v>
      </c>
      <c r="M573" s="8">
        <v>0.0</v>
      </c>
      <c r="N573" s="1" t="s">
        <v>24</v>
      </c>
      <c r="O573" s="1" t="s">
        <v>91</v>
      </c>
      <c r="P573" s="3"/>
      <c r="Q573" s="1" t="str">
        <f t="shared" si="3"/>
        <v/>
      </c>
    </row>
    <row r="574" ht="15.75" customHeight="1">
      <c r="A574" s="1" t="s">
        <v>1223</v>
      </c>
      <c r="B574" s="1" t="s">
        <v>1224</v>
      </c>
      <c r="C574" s="1" t="s">
        <v>82</v>
      </c>
      <c r="D574" s="1" t="s">
        <v>83</v>
      </c>
      <c r="E574" s="1" t="s">
        <v>52</v>
      </c>
      <c r="F574" s="1" t="s">
        <v>30</v>
      </c>
      <c r="G574" s="1" t="s">
        <v>31</v>
      </c>
      <c r="H574" s="1">
        <v>60.0</v>
      </c>
      <c r="I574" s="1" t="str">
        <f t="shared" si="1"/>
        <v>Old</v>
      </c>
      <c r="J574" s="5">
        <v>39109.0</v>
      </c>
      <c r="K574" s="6">
        <v>234311.0</v>
      </c>
      <c r="L574" s="7" t="str">
        <f t="shared" si="4"/>
        <v>201-250</v>
      </c>
      <c r="M574" s="8">
        <v>0.37</v>
      </c>
      <c r="N574" s="1" t="s">
        <v>24</v>
      </c>
      <c r="O574" s="1" t="s">
        <v>59</v>
      </c>
      <c r="P574" s="3"/>
      <c r="Q574" s="1" t="str">
        <f t="shared" si="3"/>
        <v/>
      </c>
    </row>
    <row r="575" ht="15.75" customHeight="1">
      <c r="A575" s="1" t="s">
        <v>1225</v>
      </c>
      <c r="B575" s="1" t="s">
        <v>1226</v>
      </c>
      <c r="C575" s="1" t="s">
        <v>19</v>
      </c>
      <c r="D575" s="1" t="s">
        <v>68</v>
      </c>
      <c r="E575" s="1" t="s">
        <v>38</v>
      </c>
      <c r="F575" s="1" t="s">
        <v>22</v>
      </c>
      <c r="G575" s="1" t="s">
        <v>88</v>
      </c>
      <c r="H575" s="1">
        <v>45.0</v>
      </c>
      <c r="I575" s="1" t="str">
        <f t="shared" si="1"/>
        <v>Middle Age</v>
      </c>
      <c r="J575" s="5">
        <v>40685.0</v>
      </c>
      <c r="K575" s="6">
        <v>152353.0</v>
      </c>
      <c r="L575" s="7" t="str">
        <f t="shared" si="4"/>
        <v>151-200</v>
      </c>
      <c r="M575" s="8">
        <v>0.14</v>
      </c>
      <c r="N575" s="1" t="s">
        <v>24</v>
      </c>
      <c r="O575" s="1" t="s">
        <v>25</v>
      </c>
      <c r="P575" s="3"/>
      <c r="Q575" s="1" t="str">
        <f t="shared" si="3"/>
        <v/>
      </c>
    </row>
    <row r="576" ht="15.75" customHeight="1">
      <c r="A576" s="1" t="s">
        <v>1227</v>
      </c>
      <c r="B576" s="1" t="s">
        <v>1228</v>
      </c>
      <c r="C576" s="1" t="s">
        <v>19</v>
      </c>
      <c r="D576" s="1" t="s">
        <v>62</v>
      </c>
      <c r="E576" s="1" t="s">
        <v>38</v>
      </c>
      <c r="F576" s="1" t="s">
        <v>22</v>
      </c>
      <c r="G576" s="1" t="s">
        <v>39</v>
      </c>
      <c r="H576" s="1">
        <v>48.0</v>
      </c>
      <c r="I576" s="1" t="str">
        <f t="shared" si="1"/>
        <v>Middle Age</v>
      </c>
      <c r="J576" s="5">
        <v>40389.0</v>
      </c>
      <c r="K576" s="6">
        <v>124774.0</v>
      </c>
      <c r="L576" s="7" t="str">
        <f t="shared" si="4"/>
        <v>101-150</v>
      </c>
      <c r="M576" s="8">
        <v>0.12</v>
      </c>
      <c r="N576" s="1" t="s">
        <v>24</v>
      </c>
      <c r="O576" s="1" t="s">
        <v>47</v>
      </c>
      <c r="P576" s="3"/>
      <c r="Q576" s="1" t="str">
        <f t="shared" si="3"/>
        <v/>
      </c>
    </row>
    <row r="577" ht="15.75" customHeight="1">
      <c r="A577" s="1" t="s">
        <v>1229</v>
      </c>
      <c r="B577" s="1" t="s">
        <v>1230</v>
      </c>
      <c r="C577" s="1" t="s">
        <v>36</v>
      </c>
      <c r="D577" s="1" t="s">
        <v>83</v>
      </c>
      <c r="E577" s="1" t="s">
        <v>52</v>
      </c>
      <c r="F577" s="1" t="s">
        <v>22</v>
      </c>
      <c r="G577" s="1" t="s">
        <v>31</v>
      </c>
      <c r="H577" s="1">
        <v>36.0</v>
      </c>
      <c r="I577" s="1" t="str">
        <f t="shared" si="1"/>
        <v>Adult</v>
      </c>
      <c r="J577" s="5">
        <v>40434.0</v>
      </c>
      <c r="K577" s="6">
        <v>157070.0</v>
      </c>
      <c r="L577" s="7" t="str">
        <f t="shared" si="4"/>
        <v>151-200</v>
      </c>
      <c r="M577" s="8">
        <v>0.28</v>
      </c>
      <c r="N577" s="1" t="s">
        <v>32</v>
      </c>
      <c r="O577" s="1" t="s">
        <v>33</v>
      </c>
      <c r="P577" s="3"/>
      <c r="Q577" s="1" t="str">
        <f t="shared" si="3"/>
        <v/>
      </c>
    </row>
    <row r="578" ht="15.75" customHeight="1">
      <c r="A578" s="1" t="s">
        <v>1231</v>
      </c>
      <c r="B578" s="1" t="s">
        <v>1232</v>
      </c>
      <c r="C578" s="1" t="s">
        <v>19</v>
      </c>
      <c r="D578" s="1" t="s">
        <v>37</v>
      </c>
      <c r="E578" s="1" t="s">
        <v>38</v>
      </c>
      <c r="F578" s="1" t="s">
        <v>30</v>
      </c>
      <c r="G578" s="1" t="s">
        <v>88</v>
      </c>
      <c r="H578" s="1">
        <v>44.0</v>
      </c>
      <c r="I578" s="1" t="str">
        <f t="shared" si="1"/>
        <v>Adult</v>
      </c>
      <c r="J578" s="5">
        <v>43685.0</v>
      </c>
      <c r="K578" s="6">
        <v>130133.0</v>
      </c>
      <c r="L578" s="7" t="str">
        <f t="shared" si="4"/>
        <v>101-150</v>
      </c>
      <c r="M578" s="8">
        <v>0.15</v>
      </c>
      <c r="N578" s="1" t="s">
        <v>24</v>
      </c>
      <c r="O578" s="1" t="s">
        <v>63</v>
      </c>
      <c r="P578" s="9">
        <v>44699.0</v>
      </c>
      <c r="Q578" s="1">
        <f t="shared" si="3"/>
        <v>2</v>
      </c>
    </row>
    <row r="579" ht="15.75" customHeight="1">
      <c r="A579" s="1" t="s">
        <v>1233</v>
      </c>
      <c r="B579" s="1" t="s">
        <v>1234</v>
      </c>
      <c r="C579" s="1" t="s">
        <v>55</v>
      </c>
      <c r="D579" s="1" t="s">
        <v>83</v>
      </c>
      <c r="E579" s="1" t="s">
        <v>29</v>
      </c>
      <c r="F579" s="1" t="s">
        <v>22</v>
      </c>
      <c r="G579" s="1" t="s">
        <v>31</v>
      </c>
      <c r="H579" s="1">
        <v>64.0</v>
      </c>
      <c r="I579" s="1" t="str">
        <f t="shared" si="1"/>
        <v>Old</v>
      </c>
      <c r="J579" s="5">
        <v>43729.0</v>
      </c>
      <c r="K579" s="6">
        <v>108780.0</v>
      </c>
      <c r="L579" s="7" t="str">
        <f t="shared" si="4"/>
        <v>101-150</v>
      </c>
      <c r="M579" s="8">
        <v>0.06</v>
      </c>
      <c r="N579" s="1" t="s">
        <v>32</v>
      </c>
      <c r="O579" s="1" t="s">
        <v>77</v>
      </c>
      <c r="P579" s="3"/>
      <c r="Q579" s="1" t="str">
        <f t="shared" si="3"/>
        <v/>
      </c>
    </row>
    <row r="580" ht="15.75" customHeight="1">
      <c r="A580" s="1" t="s">
        <v>1235</v>
      </c>
      <c r="B580" s="1" t="s">
        <v>1236</v>
      </c>
      <c r="C580" s="1" t="s">
        <v>36</v>
      </c>
      <c r="D580" s="1" t="s">
        <v>72</v>
      </c>
      <c r="E580" s="1" t="s">
        <v>38</v>
      </c>
      <c r="F580" s="1" t="s">
        <v>22</v>
      </c>
      <c r="G580" s="1" t="s">
        <v>31</v>
      </c>
      <c r="H580" s="1">
        <v>46.0</v>
      </c>
      <c r="I580" s="1" t="str">
        <f t="shared" si="1"/>
        <v>Middle Age</v>
      </c>
      <c r="J580" s="5">
        <v>44125.0</v>
      </c>
      <c r="K580" s="6">
        <v>151853.0</v>
      </c>
      <c r="L580" s="7" t="str">
        <f t="shared" si="4"/>
        <v>151-200</v>
      </c>
      <c r="M580" s="8">
        <v>0.16</v>
      </c>
      <c r="N580" s="1" t="s">
        <v>32</v>
      </c>
      <c r="O580" s="1" t="s">
        <v>137</v>
      </c>
      <c r="P580" s="3"/>
      <c r="Q580" s="1" t="str">
        <f t="shared" si="3"/>
        <v/>
      </c>
    </row>
    <row r="581" ht="15.75" customHeight="1">
      <c r="A581" s="1" t="s">
        <v>1237</v>
      </c>
      <c r="B581" s="1" t="s">
        <v>1238</v>
      </c>
      <c r="C581" s="1" t="s">
        <v>50</v>
      </c>
      <c r="D581" s="1" t="s">
        <v>51</v>
      </c>
      <c r="E581" s="1" t="s">
        <v>29</v>
      </c>
      <c r="F581" s="1" t="s">
        <v>22</v>
      </c>
      <c r="G581" s="1" t="s">
        <v>31</v>
      </c>
      <c r="H581" s="1">
        <v>62.0</v>
      </c>
      <c r="I581" s="1" t="str">
        <f t="shared" si="1"/>
        <v>Old</v>
      </c>
      <c r="J581" s="5">
        <v>38977.0</v>
      </c>
      <c r="K581" s="6">
        <v>64669.0</v>
      </c>
      <c r="L581" s="7" t="str">
        <f t="shared" si="4"/>
        <v>51-100</v>
      </c>
      <c r="M581" s="8">
        <v>0.0</v>
      </c>
      <c r="N581" s="1" t="s">
        <v>32</v>
      </c>
      <c r="O581" s="1" t="s">
        <v>33</v>
      </c>
      <c r="P581" s="3"/>
      <c r="Q581" s="1" t="str">
        <f t="shared" si="3"/>
        <v/>
      </c>
    </row>
    <row r="582" ht="15.75" customHeight="1">
      <c r="A582" s="1" t="s">
        <v>1239</v>
      </c>
      <c r="B582" s="1" t="s">
        <v>1240</v>
      </c>
      <c r="C582" s="1" t="s">
        <v>127</v>
      </c>
      <c r="D582" s="1" t="s">
        <v>83</v>
      </c>
      <c r="E582" s="1" t="s">
        <v>21</v>
      </c>
      <c r="F582" s="1" t="s">
        <v>30</v>
      </c>
      <c r="G582" s="1" t="s">
        <v>88</v>
      </c>
      <c r="H582" s="1">
        <v>61.0</v>
      </c>
      <c r="I582" s="1" t="str">
        <f t="shared" si="1"/>
        <v>Old</v>
      </c>
      <c r="J582" s="5">
        <v>39568.0</v>
      </c>
      <c r="K582" s="6">
        <v>69352.0</v>
      </c>
      <c r="L582" s="7" t="str">
        <f t="shared" si="4"/>
        <v>51-100</v>
      </c>
      <c r="M582" s="8">
        <v>0.0</v>
      </c>
      <c r="N582" s="1" t="s">
        <v>96</v>
      </c>
      <c r="O582" s="1" t="s">
        <v>102</v>
      </c>
      <c r="P582" s="3"/>
      <c r="Q582" s="1" t="str">
        <f t="shared" si="3"/>
        <v/>
      </c>
    </row>
    <row r="583" ht="15.75" customHeight="1">
      <c r="A583" s="1" t="s">
        <v>1241</v>
      </c>
      <c r="B583" s="1" t="s">
        <v>1242</v>
      </c>
      <c r="C583" s="1" t="s">
        <v>127</v>
      </c>
      <c r="D583" s="1" t="s">
        <v>83</v>
      </c>
      <c r="E583" s="1" t="s">
        <v>21</v>
      </c>
      <c r="F583" s="1" t="s">
        <v>30</v>
      </c>
      <c r="G583" s="1" t="s">
        <v>31</v>
      </c>
      <c r="H583" s="1">
        <v>65.0</v>
      </c>
      <c r="I583" s="1" t="str">
        <f t="shared" si="1"/>
        <v>Old</v>
      </c>
      <c r="J583" s="5">
        <v>37181.0</v>
      </c>
      <c r="K583" s="6">
        <v>74631.0</v>
      </c>
      <c r="L583" s="7" t="str">
        <f t="shared" si="4"/>
        <v>51-100</v>
      </c>
      <c r="M583" s="8">
        <v>0.0</v>
      </c>
      <c r="N583" s="1" t="s">
        <v>32</v>
      </c>
      <c r="O583" s="1" t="s">
        <v>33</v>
      </c>
      <c r="P583" s="3"/>
      <c r="Q583" s="1" t="str">
        <f t="shared" si="3"/>
        <v/>
      </c>
    </row>
    <row r="584" ht="15.75" customHeight="1">
      <c r="A584" s="1" t="s">
        <v>1243</v>
      </c>
      <c r="B584" s="1" t="s">
        <v>1244</v>
      </c>
      <c r="C584" s="1" t="s">
        <v>111</v>
      </c>
      <c r="D584" s="1" t="s">
        <v>72</v>
      </c>
      <c r="E584" s="1" t="s">
        <v>38</v>
      </c>
      <c r="F584" s="1" t="s">
        <v>30</v>
      </c>
      <c r="G584" s="1" t="s">
        <v>88</v>
      </c>
      <c r="H584" s="1">
        <v>54.0</v>
      </c>
      <c r="I584" s="1" t="str">
        <f t="shared" si="1"/>
        <v>Middle Age</v>
      </c>
      <c r="J584" s="5">
        <v>41028.0</v>
      </c>
      <c r="K584" s="6">
        <v>96441.0</v>
      </c>
      <c r="L584" s="7" t="str">
        <f t="shared" si="4"/>
        <v>51-100</v>
      </c>
      <c r="M584" s="8">
        <v>0.0</v>
      </c>
      <c r="N584" s="1" t="s">
        <v>96</v>
      </c>
      <c r="O584" s="1" t="s">
        <v>221</v>
      </c>
      <c r="P584" s="3"/>
      <c r="Q584" s="1" t="str">
        <f t="shared" si="3"/>
        <v/>
      </c>
    </row>
    <row r="585" ht="15.75" customHeight="1">
      <c r="A585" s="1" t="s">
        <v>1245</v>
      </c>
      <c r="B585" s="1" t="s">
        <v>1246</v>
      </c>
      <c r="C585" s="1" t="s">
        <v>116</v>
      </c>
      <c r="D585" s="1" t="s">
        <v>72</v>
      </c>
      <c r="E585" s="1" t="s">
        <v>38</v>
      </c>
      <c r="F585" s="1" t="s">
        <v>30</v>
      </c>
      <c r="G585" s="1" t="s">
        <v>31</v>
      </c>
      <c r="H585" s="1">
        <v>46.0</v>
      </c>
      <c r="I585" s="1" t="str">
        <f t="shared" si="1"/>
        <v>Middle Age</v>
      </c>
      <c r="J585" s="5">
        <v>40836.0</v>
      </c>
      <c r="K585" s="6">
        <v>114250.0</v>
      </c>
      <c r="L585" s="7" t="str">
        <f t="shared" si="4"/>
        <v>101-150</v>
      </c>
      <c r="M585" s="8">
        <v>0.14</v>
      </c>
      <c r="N585" s="1" t="s">
        <v>32</v>
      </c>
      <c r="O585" s="1" t="s">
        <v>137</v>
      </c>
      <c r="P585" s="3"/>
      <c r="Q585" s="1" t="str">
        <f t="shared" si="3"/>
        <v/>
      </c>
    </row>
    <row r="586" ht="15.75" customHeight="1">
      <c r="A586" s="1" t="s">
        <v>1247</v>
      </c>
      <c r="B586" s="1" t="s">
        <v>1248</v>
      </c>
      <c r="C586" s="1" t="s">
        <v>43</v>
      </c>
      <c r="D586" s="1" t="s">
        <v>20</v>
      </c>
      <c r="E586" s="1" t="s">
        <v>52</v>
      </c>
      <c r="F586" s="1" t="s">
        <v>30</v>
      </c>
      <c r="G586" s="1" t="s">
        <v>88</v>
      </c>
      <c r="H586" s="1">
        <v>36.0</v>
      </c>
      <c r="I586" s="1" t="str">
        <f t="shared" si="1"/>
        <v>Adult</v>
      </c>
      <c r="J586" s="5">
        <v>44192.0</v>
      </c>
      <c r="K586" s="6">
        <v>70165.0</v>
      </c>
      <c r="L586" s="7" t="str">
        <f t="shared" si="4"/>
        <v>51-100</v>
      </c>
      <c r="M586" s="8">
        <v>0.07</v>
      </c>
      <c r="N586" s="1" t="s">
        <v>96</v>
      </c>
      <c r="O586" s="1" t="s">
        <v>97</v>
      </c>
      <c r="P586" s="3"/>
      <c r="Q586" s="1" t="str">
        <f t="shared" si="3"/>
        <v/>
      </c>
    </row>
    <row r="587" ht="15.75" customHeight="1">
      <c r="A587" s="1" t="s">
        <v>1249</v>
      </c>
      <c r="B587" s="1" t="s">
        <v>1250</v>
      </c>
      <c r="C587" s="1" t="s">
        <v>55</v>
      </c>
      <c r="D587" s="1" t="s">
        <v>20</v>
      </c>
      <c r="E587" s="1" t="s">
        <v>52</v>
      </c>
      <c r="F587" s="1" t="s">
        <v>30</v>
      </c>
      <c r="G587" s="1" t="s">
        <v>31</v>
      </c>
      <c r="H587" s="1">
        <v>60.0</v>
      </c>
      <c r="I587" s="1" t="str">
        <f t="shared" si="1"/>
        <v>Old</v>
      </c>
      <c r="J587" s="5">
        <v>36554.0</v>
      </c>
      <c r="K587" s="6">
        <v>109059.0</v>
      </c>
      <c r="L587" s="7" t="str">
        <f t="shared" si="4"/>
        <v>101-150</v>
      </c>
      <c r="M587" s="8">
        <v>0.07</v>
      </c>
      <c r="N587" s="1" t="s">
        <v>32</v>
      </c>
      <c r="O587" s="1" t="s">
        <v>137</v>
      </c>
      <c r="P587" s="3"/>
      <c r="Q587" s="1" t="str">
        <f t="shared" si="3"/>
        <v/>
      </c>
    </row>
    <row r="588" ht="15.75" customHeight="1">
      <c r="A588" s="1" t="s">
        <v>1251</v>
      </c>
      <c r="B588" s="1" t="s">
        <v>1252</v>
      </c>
      <c r="C588" s="1" t="s">
        <v>184</v>
      </c>
      <c r="D588" s="1" t="s">
        <v>72</v>
      </c>
      <c r="E588" s="1" t="s">
        <v>21</v>
      </c>
      <c r="F588" s="1" t="s">
        <v>22</v>
      </c>
      <c r="G588" s="1" t="s">
        <v>31</v>
      </c>
      <c r="H588" s="1">
        <v>30.0</v>
      </c>
      <c r="I588" s="1" t="str">
        <f t="shared" si="1"/>
        <v>Adult</v>
      </c>
      <c r="J588" s="5">
        <v>42322.0</v>
      </c>
      <c r="K588" s="6">
        <v>77442.0</v>
      </c>
      <c r="L588" s="7" t="str">
        <f t="shared" si="4"/>
        <v>51-100</v>
      </c>
      <c r="M588" s="8">
        <v>0.0</v>
      </c>
      <c r="N588" s="1" t="s">
        <v>24</v>
      </c>
      <c r="O588" s="1" t="s">
        <v>91</v>
      </c>
      <c r="P588" s="3"/>
      <c r="Q588" s="1" t="str">
        <f t="shared" si="3"/>
        <v/>
      </c>
    </row>
    <row r="589" ht="15.75" customHeight="1">
      <c r="A589" s="1" t="s">
        <v>1253</v>
      </c>
      <c r="B589" s="1" t="s">
        <v>1254</v>
      </c>
      <c r="C589" s="1" t="s">
        <v>127</v>
      </c>
      <c r="D589" s="1" t="s">
        <v>51</v>
      </c>
      <c r="E589" s="1" t="s">
        <v>52</v>
      </c>
      <c r="F589" s="1" t="s">
        <v>22</v>
      </c>
      <c r="G589" s="1" t="s">
        <v>88</v>
      </c>
      <c r="H589" s="1">
        <v>34.0</v>
      </c>
      <c r="I589" s="1" t="str">
        <f t="shared" si="1"/>
        <v>Adult</v>
      </c>
      <c r="J589" s="5">
        <v>41066.0</v>
      </c>
      <c r="K589" s="6">
        <v>72126.0</v>
      </c>
      <c r="L589" s="7" t="str">
        <f t="shared" si="4"/>
        <v>51-100</v>
      </c>
      <c r="M589" s="8">
        <v>0.0</v>
      </c>
      <c r="N589" s="1" t="s">
        <v>96</v>
      </c>
      <c r="O589" s="1" t="s">
        <v>97</v>
      </c>
      <c r="P589" s="3"/>
      <c r="Q589" s="1" t="str">
        <f t="shared" si="3"/>
        <v/>
      </c>
    </row>
    <row r="590" ht="15.75" customHeight="1">
      <c r="A590" s="1" t="s">
        <v>1255</v>
      </c>
      <c r="B590" s="1" t="s">
        <v>1256</v>
      </c>
      <c r="C590" s="1" t="s">
        <v>469</v>
      </c>
      <c r="D590" s="1" t="s">
        <v>20</v>
      </c>
      <c r="E590" s="1" t="s">
        <v>29</v>
      </c>
      <c r="F590" s="1" t="s">
        <v>30</v>
      </c>
      <c r="G590" s="1" t="s">
        <v>39</v>
      </c>
      <c r="H590" s="1">
        <v>55.0</v>
      </c>
      <c r="I590" s="1" t="str">
        <f t="shared" si="1"/>
        <v>Middle Age</v>
      </c>
      <c r="J590" s="5">
        <v>41565.0</v>
      </c>
      <c r="K590" s="6">
        <v>70334.0</v>
      </c>
      <c r="L590" s="7" t="str">
        <f t="shared" si="4"/>
        <v>51-100</v>
      </c>
      <c r="M590" s="8">
        <v>0.0</v>
      </c>
      <c r="N590" s="1" t="s">
        <v>24</v>
      </c>
      <c r="O590" s="1" t="s">
        <v>59</v>
      </c>
      <c r="P590" s="3"/>
      <c r="Q590" s="1" t="str">
        <f t="shared" si="3"/>
        <v/>
      </c>
    </row>
    <row r="591" ht="15.75" customHeight="1">
      <c r="A591" s="1" t="s">
        <v>1257</v>
      </c>
      <c r="B591" s="1" t="s">
        <v>1258</v>
      </c>
      <c r="C591" s="1" t="s">
        <v>111</v>
      </c>
      <c r="D591" s="1" t="s">
        <v>72</v>
      </c>
      <c r="E591" s="1" t="s">
        <v>21</v>
      </c>
      <c r="F591" s="1" t="s">
        <v>30</v>
      </c>
      <c r="G591" s="1" t="s">
        <v>31</v>
      </c>
      <c r="H591" s="1">
        <v>59.0</v>
      </c>
      <c r="I591" s="1" t="str">
        <f t="shared" si="1"/>
        <v>Middle Age</v>
      </c>
      <c r="J591" s="5">
        <v>40170.0</v>
      </c>
      <c r="K591" s="6">
        <v>78006.0</v>
      </c>
      <c r="L591" s="7" t="str">
        <f t="shared" si="4"/>
        <v>51-100</v>
      </c>
      <c r="M591" s="8">
        <v>0.0</v>
      </c>
      <c r="N591" s="1" t="s">
        <v>24</v>
      </c>
      <c r="O591" s="1" t="s">
        <v>59</v>
      </c>
      <c r="P591" s="3"/>
      <c r="Q591" s="1" t="str">
        <f t="shared" si="3"/>
        <v/>
      </c>
    </row>
    <row r="592" ht="15.75" customHeight="1">
      <c r="A592" s="1" t="s">
        <v>1259</v>
      </c>
      <c r="B592" s="1" t="s">
        <v>1260</v>
      </c>
      <c r="C592" s="1" t="s">
        <v>36</v>
      </c>
      <c r="D592" s="1" t="s">
        <v>20</v>
      </c>
      <c r="E592" s="1" t="s">
        <v>29</v>
      </c>
      <c r="F592" s="1" t="s">
        <v>22</v>
      </c>
      <c r="G592" s="1" t="s">
        <v>88</v>
      </c>
      <c r="H592" s="1">
        <v>28.0</v>
      </c>
      <c r="I592" s="1" t="str">
        <f t="shared" si="1"/>
        <v>Adult</v>
      </c>
      <c r="J592" s="5">
        <v>44221.0</v>
      </c>
      <c r="K592" s="6">
        <v>160385.0</v>
      </c>
      <c r="L592" s="7" t="str">
        <f t="shared" si="4"/>
        <v>151-200</v>
      </c>
      <c r="M592" s="8">
        <v>0.23</v>
      </c>
      <c r="N592" s="1" t="s">
        <v>24</v>
      </c>
      <c r="O592" s="1" t="s">
        <v>59</v>
      </c>
      <c r="P592" s="9">
        <v>44334.0</v>
      </c>
      <c r="Q592" s="1">
        <f t="shared" si="3"/>
        <v>0</v>
      </c>
    </row>
    <row r="593" ht="15.75" customHeight="1">
      <c r="A593" s="1" t="s">
        <v>1261</v>
      </c>
      <c r="B593" s="1" t="s">
        <v>1262</v>
      </c>
      <c r="C593" s="1" t="s">
        <v>82</v>
      </c>
      <c r="D593" s="1" t="s">
        <v>37</v>
      </c>
      <c r="E593" s="1" t="s">
        <v>52</v>
      </c>
      <c r="F593" s="1" t="s">
        <v>22</v>
      </c>
      <c r="G593" s="1" t="s">
        <v>39</v>
      </c>
      <c r="H593" s="1">
        <v>36.0</v>
      </c>
      <c r="I593" s="1" t="str">
        <f t="shared" si="1"/>
        <v>Adult</v>
      </c>
      <c r="J593" s="5">
        <v>41650.0</v>
      </c>
      <c r="K593" s="6">
        <v>202323.0</v>
      </c>
      <c r="L593" s="7" t="str">
        <f t="shared" si="4"/>
        <v>201-250</v>
      </c>
      <c r="M593" s="8">
        <v>0.39</v>
      </c>
      <c r="N593" s="1" t="s">
        <v>24</v>
      </c>
      <c r="O593" s="1" t="s">
        <v>40</v>
      </c>
      <c r="P593" s="3"/>
      <c r="Q593" s="1" t="str">
        <f t="shared" si="3"/>
        <v/>
      </c>
    </row>
    <row r="594" ht="15.75" customHeight="1">
      <c r="A594" s="1" t="s">
        <v>1263</v>
      </c>
      <c r="B594" s="1" t="s">
        <v>1264</v>
      </c>
      <c r="C594" s="1" t="s">
        <v>19</v>
      </c>
      <c r="D594" s="1" t="s">
        <v>68</v>
      </c>
      <c r="E594" s="1" t="s">
        <v>52</v>
      </c>
      <c r="F594" s="1" t="s">
        <v>22</v>
      </c>
      <c r="G594" s="1" t="s">
        <v>88</v>
      </c>
      <c r="H594" s="1">
        <v>29.0</v>
      </c>
      <c r="I594" s="1" t="str">
        <f t="shared" si="1"/>
        <v>Adult</v>
      </c>
      <c r="J594" s="5">
        <v>44025.0</v>
      </c>
      <c r="K594" s="6">
        <v>141555.0</v>
      </c>
      <c r="L594" s="7" t="str">
        <f t="shared" si="4"/>
        <v>101-150</v>
      </c>
      <c r="M594" s="8">
        <v>0.11</v>
      </c>
      <c r="N594" s="1" t="s">
        <v>96</v>
      </c>
      <c r="O594" s="1" t="s">
        <v>97</v>
      </c>
      <c r="P594" s="3"/>
      <c r="Q594" s="1" t="str">
        <f t="shared" si="3"/>
        <v/>
      </c>
    </row>
    <row r="595" ht="15.75" customHeight="1">
      <c r="A595" s="1" t="s">
        <v>1265</v>
      </c>
      <c r="B595" s="1" t="s">
        <v>1266</v>
      </c>
      <c r="C595" s="1" t="s">
        <v>36</v>
      </c>
      <c r="D595" s="1" t="s">
        <v>37</v>
      </c>
      <c r="E595" s="1" t="s">
        <v>38</v>
      </c>
      <c r="F595" s="1" t="s">
        <v>22</v>
      </c>
      <c r="G595" s="1" t="s">
        <v>31</v>
      </c>
      <c r="H595" s="1">
        <v>34.0</v>
      </c>
      <c r="I595" s="1" t="str">
        <f t="shared" si="1"/>
        <v>Adult</v>
      </c>
      <c r="J595" s="5">
        <v>44032.0</v>
      </c>
      <c r="K595" s="6">
        <v>184960.0</v>
      </c>
      <c r="L595" s="7" t="str">
        <f t="shared" si="4"/>
        <v>151-200</v>
      </c>
      <c r="M595" s="8">
        <v>0.18</v>
      </c>
      <c r="N595" s="1" t="s">
        <v>24</v>
      </c>
      <c r="O595" s="1" t="s">
        <v>25</v>
      </c>
      <c r="P595" s="3"/>
      <c r="Q595" s="1" t="str">
        <f t="shared" si="3"/>
        <v/>
      </c>
    </row>
    <row r="596" ht="15.75" customHeight="1">
      <c r="A596" s="1" t="s">
        <v>1267</v>
      </c>
      <c r="B596" s="1" t="s">
        <v>1268</v>
      </c>
      <c r="C596" s="1" t="s">
        <v>82</v>
      </c>
      <c r="D596" s="1" t="s">
        <v>20</v>
      </c>
      <c r="E596" s="1" t="s">
        <v>29</v>
      </c>
      <c r="F596" s="1" t="s">
        <v>30</v>
      </c>
      <c r="G596" s="1" t="s">
        <v>31</v>
      </c>
      <c r="H596" s="1">
        <v>37.0</v>
      </c>
      <c r="I596" s="1" t="str">
        <f t="shared" si="1"/>
        <v>Adult</v>
      </c>
      <c r="J596" s="5">
        <v>40719.0</v>
      </c>
      <c r="K596" s="6">
        <v>221592.0</v>
      </c>
      <c r="L596" s="7" t="str">
        <f t="shared" si="4"/>
        <v>201-250</v>
      </c>
      <c r="M596" s="8">
        <v>0.31</v>
      </c>
      <c r="N596" s="1" t="s">
        <v>24</v>
      </c>
      <c r="O596" s="1" t="s">
        <v>91</v>
      </c>
      <c r="P596" s="3"/>
      <c r="Q596" s="1" t="str">
        <f t="shared" si="3"/>
        <v/>
      </c>
    </row>
    <row r="597" ht="15.75" customHeight="1">
      <c r="A597" s="1" t="s">
        <v>1269</v>
      </c>
      <c r="B597" s="1" t="s">
        <v>1270</v>
      </c>
      <c r="C597" s="1" t="s">
        <v>167</v>
      </c>
      <c r="D597" s="1" t="s">
        <v>68</v>
      </c>
      <c r="E597" s="1" t="s">
        <v>29</v>
      </c>
      <c r="F597" s="1" t="s">
        <v>22</v>
      </c>
      <c r="G597" s="1" t="s">
        <v>31</v>
      </c>
      <c r="H597" s="1">
        <v>44.0</v>
      </c>
      <c r="I597" s="1" t="str">
        <f t="shared" si="1"/>
        <v>Adult</v>
      </c>
      <c r="J597" s="5">
        <v>39841.0</v>
      </c>
      <c r="K597" s="6">
        <v>53301.0</v>
      </c>
      <c r="L597" s="7" t="str">
        <f t="shared" si="4"/>
        <v>51-100</v>
      </c>
      <c r="M597" s="8">
        <v>0.0</v>
      </c>
      <c r="N597" s="1" t="s">
        <v>24</v>
      </c>
      <c r="O597" s="1" t="s">
        <v>25</v>
      </c>
      <c r="P597" s="3"/>
      <c r="Q597" s="1" t="str">
        <f t="shared" si="3"/>
        <v/>
      </c>
    </row>
    <row r="598" ht="15.75" customHeight="1">
      <c r="A598" s="1" t="s">
        <v>1271</v>
      </c>
      <c r="B598" s="1" t="s">
        <v>1272</v>
      </c>
      <c r="C598" s="1" t="s">
        <v>210</v>
      </c>
      <c r="D598" s="1" t="s">
        <v>20</v>
      </c>
      <c r="E598" s="1" t="s">
        <v>52</v>
      </c>
      <c r="F598" s="1" t="s">
        <v>30</v>
      </c>
      <c r="G598" s="1" t="s">
        <v>31</v>
      </c>
      <c r="H598" s="1">
        <v>45.0</v>
      </c>
      <c r="I598" s="1" t="str">
        <f t="shared" si="1"/>
        <v>Middle Age</v>
      </c>
      <c r="J598" s="5">
        <v>36587.0</v>
      </c>
      <c r="K598" s="6">
        <v>91276.0</v>
      </c>
      <c r="L598" s="7" t="str">
        <f t="shared" si="4"/>
        <v>51-100</v>
      </c>
      <c r="M598" s="8">
        <v>0.0</v>
      </c>
      <c r="N598" s="1" t="s">
        <v>24</v>
      </c>
      <c r="O598" s="1" t="s">
        <v>25</v>
      </c>
      <c r="P598" s="3"/>
      <c r="Q598" s="1" t="str">
        <f t="shared" si="3"/>
        <v/>
      </c>
    </row>
    <row r="599" ht="15.75" customHeight="1">
      <c r="A599" s="1" t="s">
        <v>1273</v>
      </c>
      <c r="B599" s="1" t="s">
        <v>1274</v>
      </c>
      <c r="C599" s="1" t="s">
        <v>19</v>
      </c>
      <c r="D599" s="1" t="s">
        <v>68</v>
      </c>
      <c r="E599" s="1" t="s">
        <v>21</v>
      </c>
      <c r="F599" s="1" t="s">
        <v>22</v>
      </c>
      <c r="G599" s="1" t="s">
        <v>31</v>
      </c>
      <c r="H599" s="1">
        <v>52.0</v>
      </c>
      <c r="I599" s="1" t="str">
        <f t="shared" si="1"/>
        <v>Middle Age</v>
      </c>
      <c r="J599" s="5">
        <v>42983.0</v>
      </c>
      <c r="K599" s="6">
        <v>140042.0</v>
      </c>
      <c r="L599" s="7" t="str">
        <f t="shared" si="4"/>
        <v>101-150</v>
      </c>
      <c r="M599" s="8">
        <v>0.13</v>
      </c>
      <c r="N599" s="1" t="s">
        <v>24</v>
      </c>
      <c r="O599" s="1" t="s">
        <v>63</v>
      </c>
      <c r="P599" s="3"/>
      <c r="Q599" s="1" t="str">
        <f t="shared" si="3"/>
        <v/>
      </c>
    </row>
    <row r="600" ht="15.75" customHeight="1">
      <c r="A600" s="1" t="s">
        <v>1275</v>
      </c>
      <c r="B600" s="1" t="s">
        <v>1276</v>
      </c>
      <c r="C600" s="1" t="s">
        <v>58</v>
      </c>
      <c r="D600" s="1" t="s">
        <v>62</v>
      </c>
      <c r="E600" s="1" t="s">
        <v>29</v>
      </c>
      <c r="F600" s="1" t="s">
        <v>22</v>
      </c>
      <c r="G600" s="1" t="s">
        <v>31</v>
      </c>
      <c r="H600" s="1">
        <v>40.0</v>
      </c>
      <c r="I600" s="1" t="str">
        <f t="shared" si="1"/>
        <v>Adult</v>
      </c>
      <c r="J600" s="5">
        <v>43440.0</v>
      </c>
      <c r="K600" s="6">
        <v>57225.0</v>
      </c>
      <c r="L600" s="7" t="str">
        <f t="shared" si="4"/>
        <v>51-100</v>
      </c>
      <c r="M600" s="8">
        <v>0.0</v>
      </c>
      <c r="N600" s="1" t="s">
        <v>24</v>
      </c>
      <c r="O600" s="1" t="s">
        <v>91</v>
      </c>
      <c r="P600" s="3"/>
      <c r="Q600" s="1" t="str">
        <f t="shared" si="3"/>
        <v/>
      </c>
    </row>
    <row r="601" ht="15.75" customHeight="1">
      <c r="A601" s="1" t="s">
        <v>1277</v>
      </c>
      <c r="B601" s="1" t="s">
        <v>1278</v>
      </c>
      <c r="C601" s="1" t="s">
        <v>55</v>
      </c>
      <c r="D601" s="1" t="s">
        <v>68</v>
      </c>
      <c r="E601" s="1" t="s">
        <v>38</v>
      </c>
      <c r="F601" s="1" t="s">
        <v>22</v>
      </c>
      <c r="G601" s="1" t="s">
        <v>88</v>
      </c>
      <c r="H601" s="1">
        <v>55.0</v>
      </c>
      <c r="I601" s="1" t="str">
        <f t="shared" si="1"/>
        <v>Middle Age</v>
      </c>
      <c r="J601" s="5">
        <v>40233.0</v>
      </c>
      <c r="K601" s="6">
        <v>102839.0</v>
      </c>
      <c r="L601" s="7" t="str">
        <f t="shared" si="4"/>
        <v>101-150</v>
      </c>
      <c r="M601" s="8">
        <v>0.05</v>
      </c>
      <c r="N601" s="1" t="s">
        <v>24</v>
      </c>
      <c r="O601" s="1" t="s">
        <v>59</v>
      </c>
      <c r="P601" s="3"/>
      <c r="Q601" s="1" t="str">
        <f t="shared" si="3"/>
        <v/>
      </c>
    </row>
    <row r="602" ht="15.75" customHeight="1">
      <c r="A602" s="1" t="s">
        <v>1279</v>
      </c>
      <c r="B602" s="1" t="s">
        <v>1280</v>
      </c>
      <c r="C602" s="1" t="s">
        <v>36</v>
      </c>
      <c r="D602" s="1" t="s">
        <v>83</v>
      </c>
      <c r="E602" s="1" t="s">
        <v>21</v>
      </c>
      <c r="F602" s="1" t="s">
        <v>30</v>
      </c>
      <c r="G602" s="1" t="s">
        <v>31</v>
      </c>
      <c r="H602" s="1">
        <v>29.0</v>
      </c>
      <c r="I602" s="1" t="str">
        <f t="shared" si="1"/>
        <v>Adult</v>
      </c>
      <c r="J602" s="5">
        <v>44454.0</v>
      </c>
      <c r="K602" s="6">
        <v>199783.0</v>
      </c>
      <c r="L602" s="7" t="str">
        <f t="shared" si="4"/>
        <v>151-200</v>
      </c>
      <c r="M602" s="8">
        <v>0.21</v>
      </c>
      <c r="N602" s="1" t="s">
        <v>24</v>
      </c>
      <c r="O602" s="1" t="s">
        <v>40</v>
      </c>
      <c r="P602" s="9">
        <v>44661.0</v>
      </c>
      <c r="Q602" s="1">
        <f t="shared" si="3"/>
        <v>0</v>
      </c>
    </row>
    <row r="603" ht="15.75" customHeight="1">
      <c r="A603" s="1" t="s">
        <v>1281</v>
      </c>
      <c r="B603" s="1" t="s">
        <v>1282</v>
      </c>
      <c r="C603" s="1" t="s">
        <v>146</v>
      </c>
      <c r="D603" s="1" t="s">
        <v>68</v>
      </c>
      <c r="E603" s="1" t="s">
        <v>21</v>
      </c>
      <c r="F603" s="1" t="s">
        <v>30</v>
      </c>
      <c r="G603" s="1" t="s">
        <v>88</v>
      </c>
      <c r="H603" s="1">
        <v>32.0</v>
      </c>
      <c r="I603" s="1" t="str">
        <f t="shared" si="1"/>
        <v>Adult</v>
      </c>
      <c r="J603" s="5">
        <v>44295.0</v>
      </c>
      <c r="K603" s="6">
        <v>70980.0</v>
      </c>
      <c r="L603" s="7" t="str">
        <f t="shared" si="4"/>
        <v>51-100</v>
      </c>
      <c r="M603" s="8">
        <v>0.0</v>
      </c>
      <c r="N603" s="1" t="s">
        <v>96</v>
      </c>
      <c r="O603" s="1" t="s">
        <v>102</v>
      </c>
      <c r="P603" s="3"/>
      <c r="Q603" s="1" t="str">
        <f t="shared" si="3"/>
        <v/>
      </c>
    </row>
    <row r="604" ht="15.75" customHeight="1">
      <c r="A604" s="1" t="s">
        <v>1283</v>
      </c>
      <c r="B604" s="1" t="s">
        <v>1284</v>
      </c>
      <c r="C604" s="1" t="s">
        <v>55</v>
      </c>
      <c r="D604" s="1" t="s">
        <v>83</v>
      </c>
      <c r="E604" s="1" t="s">
        <v>52</v>
      </c>
      <c r="F604" s="1" t="s">
        <v>30</v>
      </c>
      <c r="G604" s="1" t="s">
        <v>39</v>
      </c>
      <c r="H604" s="1">
        <v>51.0</v>
      </c>
      <c r="I604" s="1" t="str">
        <f t="shared" si="1"/>
        <v>Middle Age</v>
      </c>
      <c r="J604" s="5">
        <v>35456.0</v>
      </c>
      <c r="K604" s="6">
        <v>104431.0</v>
      </c>
      <c r="L604" s="7" t="str">
        <f t="shared" si="4"/>
        <v>101-150</v>
      </c>
      <c r="M604" s="8">
        <v>0.07</v>
      </c>
      <c r="N604" s="1" t="s">
        <v>24</v>
      </c>
      <c r="O604" s="1" t="s">
        <v>47</v>
      </c>
      <c r="P604" s="3"/>
      <c r="Q604" s="1" t="str">
        <f t="shared" si="3"/>
        <v/>
      </c>
    </row>
    <row r="605" ht="15.75" customHeight="1">
      <c r="A605" s="1" t="s">
        <v>1285</v>
      </c>
      <c r="B605" s="1" t="s">
        <v>1286</v>
      </c>
      <c r="C605" s="1" t="s">
        <v>187</v>
      </c>
      <c r="D605" s="1" t="s">
        <v>68</v>
      </c>
      <c r="E605" s="1" t="s">
        <v>38</v>
      </c>
      <c r="F605" s="1" t="s">
        <v>30</v>
      </c>
      <c r="G605" s="1" t="s">
        <v>39</v>
      </c>
      <c r="H605" s="1">
        <v>28.0</v>
      </c>
      <c r="I605" s="1" t="str">
        <f t="shared" si="1"/>
        <v>Adult</v>
      </c>
      <c r="J605" s="5">
        <v>44374.0</v>
      </c>
      <c r="K605" s="6">
        <v>48510.0</v>
      </c>
      <c r="L605" s="7" t="str">
        <f t="shared" si="4"/>
        <v>0-50</v>
      </c>
      <c r="M605" s="8">
        <v>0.0</v>
      </c>
      <c r="N605" s="1" t="s">
        <v>24</v>
      </c>
      <c r="O605" s="1" t="s">
        <v>40</v>
      </c>
      <c r="P605" s="3"/>
      <c r="Q605" s="1" t="str">
        <f t="shared" si="3"/>
        <v/>
      </c>
    </row>
    <row r="606" ht="15.75" customHeight="1">
      <c r="A606" s="1" t="s">
        <v>1287</v>
      </c>
      <c r="B606" s="1" t="s">
        <v>1288</v>
      </c>
      <c r="C606" s="1" t="s">
        <v>111</v>
      </c>
      <c r="D606" s="1" t="s">
        <v>72</v>
      </c>
      <c r="E606" s="1" t="s">
        <v>38</v>
      </c>
      <c r="F606" s="1" t="s">
        <v>30</v>
      </c>
      <c r="G606" s="1" t="s">
        <v>23</v>
      </c>
      <c r="H606" s="1">
        <v>27.0</v>
      </c>
      <c r="I606" s="1" t="str">
        <f t="shared" si="1"/>
        <v>Adult</v>
      </c>
      <c r="J606" s="5">
        <v>43613.0</v>
      </c>
      <c r="K606" s="6">
        <v>70110.0</v>
      </c>
      <c r="L606" s="7" t="str">
        <f t="shared" si="4"/>
        <v>51-100</v>
      </c>
      <c r="M606" s="8">
        <v>0.0</v>
      </c>
      <c r="N606" s="1" t="s">
        <v>24</v>
      </c>
      <c r="O606" s="1" t="s">
        <v>59</v>
      </c>
      <c r="P606" s="9">
        <v>44203.0</v>
      </c>
      <c r="Q606" s="1">
        <f t="shared" si="3"/>
        <v>1</v>
      </c>
    </row>
    <row r="607" ht="15.75" customHeight="1">
      <c r="A607" s="1" t="s">
        <v>1289</v>
      </c>
      <c r="B607" s="1" t="s">
        <v>1290</v>
      </c>
      <c r="C607" s="1" t="s">
        <v>36</v>
      </c>
      <c r="D607" s="1" t="s">
        <v>83</v>
      </c>
      <c r="E607" s="1" t="s">
        <v>52</v>
      </c>
      <c r="F607" s="1" t="s">
        <v>30</v>
      </c>
      <c r="G607" s="1" t="s">
        <v>31</v>
      </c>
      <c r="H607" s="1">
        <v>45.0</v>
      </c>
      <c r="I607" s="1" t="str">
        <f t="shared" si="1"/>
        <v>Middle Age</v>
      </c>
      <c r="J607" s="5">
        <v>39519.0</v>
      </c>
      <c r="K607" s="6">
        <v>186138.0</v>
      </c>
      <c r="L607" s="7" t="str">
        <f t="shared" si="4"/>
        <v>151-200</v>
      </c>
      <c r="M607" s="8">
        <v>0.28</v>
      </c>
      <c r="N607" s="1" t="s">
        <v>32</v>
      </c>
      <c r="O607" s="1" t="s">
        <v>33</v>
      </c>
      <c r="P607" s="3"/>
      <c r="Q607" s="1" t="str">
        <f t="shared" si="3"/>
        <v/>
      </c>
    </row>
    <row r="608" ht="15.75" customHeight="1">
      <c r="A608" s="1" t="s">
        <v>1291</v>
      </c>
      <c r="B608" s="1" t="s">
        <v>1292</v>
      </c>
      <c r="C608" s="1" t="s">
        <v>58</v>
      </c>
      <c r="D608" s="1" t="s">
        <v>62</v>
      </c>
      <c r="E608" s="1" t="s">
        <v>29</v>
      </c>
      <c r="F608" s="1" t="s">
        <v>30</v>
      </c>
      <c r="G608" s="1" t="s">
        <v>88</v>
      </c>
      <c r="H608" s="1">
        <v>58.0</v>
      </c>
      <c r="I608" s="1" t="str">
        <f t="shared" si="1"/>
        <v>Middle Age</v>
      </c>
      <c r="J608" s="5">
        <v>40287.0</v>
      </c>
      <c r="K608" s="6">
        <v>56350.0</v>
      </c>
      <c r="L608" s="7" t="str">
        <f t="shared" si="4"/>
        <v>51-100</v>
      </c>
      <c r="M608" s="8">
        <v>0.0</v>
      </c>
      <c r="N608" s="1" t="s">
        <v>96</v>
      </c>
      <c r="O608" s="1" t="s">
        <v>102</v>
      </c>
      <c r="P608" s="3"/>
      <c r="Q608" s="1" t="str">
        <f t="shared" si="3"/>
        <v/>
      </c>
    </row>
    <row r="609" ht="15.75" customHeight="1">
      <c r="A609" s="1" t="s">
        <v>1293</v>
      </c>
      <c r="B609" s="1" t="s">
        <v>1294</v>
      </c>
      <c r="C609" s="1" t="s">
        <v>19</v>
      </c>
      <c r="D609" s="1" t="s">
        <v>37</v>
      </c>
      <c r="E609" s="1" t="s">
        <v>21</v>
      </c>
      <c r="F609" s="1" t="s">
        <v>22</v>
      </c>
      <c r="G609" s="1" t="s">
        <v>88</v>
      </c>
      <c r="H609" s="1">
        <v>45.0</v>
      </c>
      <c r="I609" s="1" t="str">
        <f t="shared" si="1"/>
        <v>Middle Age</v>
      </c>
      <c r="J609" s="5">
        <v>42379.0</v>
      </c>
      <c r="K609" s="6">
        <v>149761.0</v>
      </c>
      <c r="L609" s="7" t="str">
        <f t="shared" si="4"/>
        <v>101-150</v>
      </c>
      <c r="M609" s="8">
        <v>0.12</v>
      </c>
      <c r="N609" s="1" t="s">
        <v>24</v>
      </c>
      <c r="O609" s="1" t="s">
        <v>91</v>
      </c>
      <c r="P609" s="3"/>
      <c r="Q609" s="1" t="str">
        <f t="shared" si="3"/>
        <v/>
      </c>
    </row>
    <row r="610" ht="15.75" customHeight="1">
      <c r="A610" s="1" t="s">
        <v>1295</v>
      </c>
      <c r="B610" s="1" t="s">
        <v>1296</v>
      </c>
      <c r="C610" s="1" t="s">
        <v>19</v>
      </c>
      <c r="D610" s="1" t="s">
        <v>37</v>
      </c>
      <c r="E610" s="1" t="s">
        <v>52</v>
      </c>
      <c r="F610" s="1" t="s">
        <v>30</v>
      </c>
      <c r="G610" s="1" t="s">
        <v>88</v>
      </c>
      <c r="H610" s="1">
        <v>44.0</v>
      </c>
      <c r="I610" s="1" t="str">
        <f t="shared" si="1"/>
        <v>Adult</v>
      </c>
      <c r="J610" s="5">
        <v>39305.0</v>
      </c>
      <c r="K610" s="6">
        <v>126277.0</v>
      </c>
      <c r="L610" s="7" t="str">
        <f t="shared" si="4"/>
        <v>101-150</v>
      </c>
      <c r="M610" s="8">
        <v>0.13</v>
      </c>
      <c r="N610" s="1" t="s">
        <v>96</v>
      </c>
      <c r="O610" s="1" t="s">
        <v>97</v>
      </c>
      <c r="P610" s="3"/>
      <c r="Q610" s="1" t="str">
        <f t="shared" si="3"/>
        <v/>
      </c>
    </row>
    <row r="611" ht="15.75" customHeight="1">
      <c r="A611" s="1" t="s">
        <v>1297</v>
      </c>
      <c r="B611" s="1" t="s">
        <v>1298</v>
      </c>
      <c r="C611" s="1" t="s">
        <v>55</v>
      </c>
      <c r="D611" s="1" t="s">
        <v>51</v>
      </c>
      <c r="E611" s="1" t="s">
        <v>38</v>
      </c>
      <c r="F611" s="1" t="s">
        <v>30</v>
      </c>
      <c r="G611" s="1" t="s">
        <v>39</v>
      </c>
      <c r="H611" s="1">
        <v>33.0</v>
      </c>
      <c r="I611" s="1" t="str">
        <f t="shared" si="1"/>
        <v>Adult</v>
      </c>
      <c r="J611" s="5">
        <v>41446.0</v>
      </c>
      <c r="K611" s="6">
        <v>119631.0</v>
      </c>
      <c r="L611" s="7" t="str">
        <f t="shared" si="4"/>
        <v>101-150</v>
      </c>
      <c r="M611" s="8">
        <v>0.06</v>
      </c>
      <c r="N611" s="1" t="s">
        <v>24</v>
      </c>
      <c r="O611" s="1" t="s">
        <v>47</v>
      </c>
      <c r="P611" s="3"/>
      <c r="Q611" s="1" t="str">
        <f t="shared" si="3"/>
        <v/>
      </c>
    </row>
    <row r="612" ht="15.75" customHeight="1">
      <c r="A612" s="1" t="s">
        <v>1299</v>
      </c>
      <c r="B612" s="1" t="s">
        <v>1300</v>
      </c>
      <c r="C612" s="1" t="s">
        <v>82</v>
      </c>
      <c r="D612" s="1" t="s">
        <v>20</v>
      </c>
      <c r="E612" s="1" t="s">
        <v>21</v>
      </c>
      <c r="F612" s="1" t="s">
        <v>30</v>
      </c>
      <c r="G612" s="1" t="s">
        <v>31</v>
      </c>
      <c r="H612" s="1">
        <v>26.0</v>
      </c>
      <c r="I612" s="1" t="str">
        <f t="shared" si="1"/>
        <v>Adult</v>
      </c>
      <c r="J612" s="5">
        <v>43960.0</v>
      </c>
      <c r="K612" s="6">
        <v>256561.0</v>
      </c>
      <c r="L612" s="7" t="str">
        <f t="shared" si="4"/>
        <v>above 250</v>
      </c>
      <c r="M612" s="8">
        <v>0.39</v>
      </c>
      <c r="N612" s="1" t="s">
        <v>24</v>
      </c>
      <c r="O612" s="1" t="s">
        <v>63</v>
      </c>
      <c r="P612" s="3"/>
      <c r="Q612" s="1" t="str">
        <f t="shared" si="3"/>
        <v/>
      </c>
    </row>
    <row r="613" ht="15.75" customHeight="1">
      <c r="A613" s="1" t="s">
        <v>1301</v>
      </c>
      <c r="B613" s="1" t="s">
        <v>1302</v>
      </c>
      <c r="C613" s="1" t="s">
        <v>376</v>
      </c>
      <c r="D613" s="1" t="s">
        <v>20</v>
      </c>
      <c r="E613" s="1" t="s">
        <v>38</v>
      </c>
      <c r="F613" s="1" t="s">
        <v>22</v>
      </c>
      <c r="G613" s="1" t="s">
        <v>88</v>
      </c>
      <c r="H613" s="1">
        <v>45.0</v>
      </c>
      <c r="I613" s="1" t="str">
        <f t="shared" si="1"/>
        <v>Middle Age</v>
      </c>
      <c r="J613" s="5">
        <v>43937.0</v>
      </c>
      <c r="K613" s="6">
        <v>66958.0</v>
      </c>
      <c r="L613" s="7" t="str">
        <f t="shared" si="4"/>
        <v>51-100</v>
      </c>
      <c r="M613" s="8">
        <v>0.0</v>
      </c>
      <c r="N613" s="1" t="s">
        <v>24</v>
      </c>
      <c r="O613" s="1" t="s">
        <v>59</v>
      </c>
      <c r="P613" s="3"/>
      <c r="Q613" s="1" t="str">
        <f t="shared" si="3"/>
        <v/>
      </c>
    </row>
    <row r="614" ht="15.75" customHeight="1">
      <c r="A614" s="1" t="s">
        <v>1303</v>
      </c>
      <c r="B614" s="1" t="s">
        <v>1304</v>
      </c>
      <c r="C614" s="1" t="s">
        <v>19</v>
      </c>
      <c r="D614" s="1" t="s">
        <v>51</v>
      </c>
      <c r="E614" s="1" t="s">
        <v>29</v>
      </c>
      <c r="F614" s="1" t="s">
        <v>22</v>
      </c>
      <c r="G614" s="1" t="s">
        <v>31</v>
      </c>
      <c r="H614" s="1">
        <v>46.0</v>
      </c>
      <c r="I614" s="1" t="str">
        <f t="shared" si="1"/>
        <v>Middle Age</v>
      </c>
      <c r="J614" s="5">
        <v>38046.0</v>
      </c>
      <c r="K614" s="6">
        <v>158897.0</v>
      </c>
      <c r="L614" s="7" t="str">
        <f t="shared" si="4"/>
        <v>151-200</v>
      </c>
      <c r="M614" s="8">
        <v>0.1</v>
      </c>
      <c r="N614" s="1" t="s">
        <v>32</v>
      </c>
      <c r="O614" s="1" t="s">
        <v>33</v>
      </c>
      <c r="P614" s="3"/>
      <c r="Q614" s="1" t="str">
        <f t="shared" si="3"/>
        <v/>
      </c>
    </row>
    <row r="615" ht="15.75" customHeight="1">
      <c r="A615" s="1" t="s">
        <v>1305</v>
      </c>
      <c r="B615" s="1" t="s">
        <v>1306</v>
      </c>
      <c r="C615" s="1" t="s">
        <v>28</v>
      </c>
      <c r="D615" s="1" t="s">
        <v>20</v>
      </c>
      <c r="E615" s="1" t="s">
        <v>52</v>
      </c>
      <c r="F615" s="1" t="s">
        <v>30</v>
      </c>
      <c r="G615" s="1" t="s">
        <v>39</v>
      </c>
      <c r="H615" s="1">
        <v>37.0</v>
      </c>
      <c r="I615" s="1" t="str">
        <f t="shared" si="1"/>
        <v>Adult</v>
      </c>
      <c r="J615" s="5">
        <v>39493.0</v>
      </c>
      <c r="K615" s="6">
        <v>71695.0</v>
      </c>
      <c r="L615" s="7" t="str">
        <f t="shared" si="4"/>
        <v>51-100</v>
      </c>
      <c r="M615" s="8">
        <v>0.0</v>
      </c>
      <c r="N615" s="1" t="s">
        <v>24</v>
      </c>
      <c r="O615" s="1" t="s">
        <v>47</v>
      </c>
      <c r="P615" s="3"/>
      <c r="Q615" s="1" t="str">
        <f t="shared" si="3"/>
        <v/>
      </c>
    </row>
    <row r="616" ht="15.75" customHeight="1">
      <c r="A616" s="1" t="s">
        <v>1307</v>
      </c>
      <c r="B616" s="1" t="s">
        <v>1308</v>
      </c>
      <c r="C616" s="1" t="s">
        <v>46</v>
      </c>
      <c r="D616" s="1" t="s">
        <v>83</v>
      </c>
      <c r="E616" s="1" t="s">
        <v>52</v>
      </c>
      <c r="F616" s="1" t="s">
        <v>30</v>
      </c>
      <c r="G616" s="1" t="s">
        <v>31</v>
      </c>
      <c r="H616" s="1">
        <v>40.0</v>
      </c>
      <c r="I616" s="1" t="str">
        <f t="shared" si="1"/>
        <v>Adult</v>
      </c>
      <c r="J616" s="5">
        <v>41904.0</v>
      </c>
      <c r="K616" s="6">
        <v>73779.0</v>
      </c>
      <c r="L616" s="7" t="str">
        <f t="shared" si="4"/>
        <v>51-100</v>
      </c>
      <c r="M616" s="8">
        <v>0.0</v>
      </c>
      <c r="N616" s="1" t="s">
        <v>32</v>
      </c>
      <c r="O616" s="1" t="s">
        <v>33</v>
      </c>
      <c r="P616" s="9">
        <v>43594.0</v>
      </c>
      <c r="Q616" s="1">
        <f t="shared" si="3"/>
        <v>4</v>
      </c>
    </row>
    <row r="617" ht="15.75" customHeight="1">
      <c r="A617" s="1" t="s">
        <v>1309</v>
      </c>
      <c r="B617" s="1" t="s">
        <v>1310</v>
      </c>
      <c r="C617" s="1" t="s">
        <v>55</v>
      </c>
      <c r="D617" s="1" t="s">
        <v>51</v>
      </c>
      <c r="E617" s="1" t="s">
        <v>38</v>
      </c>
      <c r="F617" s="1" t="s">
        <v>22</v>
      </c>
      <c r="G617" s="1" t="s">
        <v>31</v>
      </c>
      <c r="H617" s="1">
        <v>45.0</v>
      </c>
      <c r="I617" s="1" t="str">
        <f t="shared" si="1"/>
        <v>Middle Age</v>
      </c>
      <c r="J617" s="5">
        <v>40836.0</v>
      </c>
      <c r="K617" s="6">
        <v>123640.0</v>
      </c>
      <c r="L617" s="7" t="str">
        <f t="shared" si="4"/>
        <v>101-150</v>
      </c>
      <c r="M617" s="8">
        <v>0.07</v>
      </c>
      <c r="N617" s="1" t="s">
        <v>32</v>
      </c>
      <c r="O617" s="1" t="s">
        <v>77</v>
      </c>
      <c r="P617" s="3"/>
      <c r="Q617" s="1" t="str">
        <f t="shared" si="3"/>
        <v/>
      </c>
    </row>
    <row r="618" ht="15.75" customHeight="1">
      <c r="A618" s="1" t="s">
        <v>1311</v>
      </c>
      <c r="B618" s="1" t="s">
        <v>1312</v>
      </c>
      <c r="C618" s="1" t="s">
        <v>58</v>
      </c>
      <c r="D618" s="1" t="s">
        <v>51</v>
      </c>
      <c r="E618" s="1" t="s">
        <v>38</v>
      </c>
      <c r="F618" s="1" t="s">
        <v>22</v>
      </c>
      <c r="G618" s="1" t="s">
        <v>39</v>
      </c>
      <c r="H618" s="1">
        <v>33.0</v>
      </c>
      <c r="I618" s="1" t="str">
        <f t="shared" si="1"/>
        <v>Adult</v>
      </c>
      <c r="J618" s="5">
        <v>41742.0</v>
      </c>
      <c r="K618" s="6">
        <v>46878.0</v>
      </c>
      <c r="L618" s="7" t="str">
        <f t="shared" si="4"/>
        <v>0-50</v>
      </c>
      <c r="M618" s="8">
        <v>0.0</v>
      </c>
      <c r="N618" s="1" t="s">
        <v>24</v>
      </c>
      <c r="O618" s="1" t="s">
        <v>59</v>
      </c>
      <c r="P618" s="3"/>
      <c r="Q618" s="1" t="str">
        <f t="shared" si="3"/>
        <v/>
      </c>
    </row>
    <row r="619" ht="15.75" customHeight="1">
      <c r="A619" s="1" t="s">
        <v>1313</v>
      </c>
      <c r="B619" s="1" t="s">
        <v>1314</v>
      </c>
      <c r="C619" s="1" t="s">
        <v>58</v>
      </c>
      <c r="D619" s="1" t="s">
        <v>83</v>
      </c>
      <c r="E619" s="1" t="s">
        <v>38</v>
      </c>
      <c r="F619" s="1" t="s">
        <v>22</v>
      </c>
      <c r="G619" s="1" t="s">
        <v>39</v>
      </c>
      <c r="H619" s="1">
        <v>64.0</v>
      </c>
      <c r="I619" s="1" t="str">
        <f t="shared" si="1"/>
        <v>Old</v>
      </c>
      <c r="J619" s="5">
        <v>37662.0</v>
      </c>
      <c r="K619" s="6">
        <v>57032.0</v>
      </c>
      <c r="L619" s="7" t="str">
        <f t="shared" si="4"/>
        <v>51-100</v>
      </c>
      <c r="M619" s="8">
        <v>0.0</v>
      </c>
      <c r="N619" s="1" t="s">
        <v>24</v>
      </c>
      <c r="O619" s="1" t="s">
        <v>59</v>
      </c>
      <c r="P619" s="3"/>
      <c r="Q619" s="1" t="str">
        <f t="shared" si="3"/>
        <v/>
      </c>
    </row>
    <row r="620" ht="15.75" customHeight="1">
      <c r="A620" s="1" t="s">
        <v>1315</v>
      </c>
      <c r="B620" s="1" t="s">
        <v>1316</v>
      </c>
      <c r="C620" s="1" t="s">
        <v>46</v>
      </c>
      <c r="D620" s="1" t="s">
        <v>51</v>
      </c>
      <c r="E620" s="1" t="s">
        <v>29</v>
      </c>
      <c r="F620" s="1" t="s">
        <v>22</v>
      </c>
      <c r="G620" s="1" t="s">
        <v>88</v>
      </c>
      <c r="H620" s="1">
        <v>57.0</v>
      </c>
      <c r="I620" s="1" t="str">
        <f t="shared" si="1"/>
        <v>Middle Age</v>
      </c>
      <c r="J620" s="5">
        <v>39357.0</v>
      </c>
      <c r="K620" s="6">
        <v>98150.0</v>
      </c>
      <c r="L620" s="7" t="str">
        <f t="shared" si="4"/>
        <v>51-100</v>
      </c>
      <c r="M620" s="8">
        <v>0.0</v>
      </c>
      <c r="N620" s="1" t="s">
        <v>96</v>
      </c>
      <c r="O620" s="1" t="s">
        <v>102</v>
      </c>
      <c r="P620" s="3"/>
      <c r="Q620" s="1" t="str">
        <f t="shared" si="3"/>
        <v/>
      </c>
    </row>
    <row r="621" ht="15.75" customHeight="1">
      <c r="A621" s="1" t="s">
        <v>1317</v>
      </c>
      <c r="B621" s="1" t="s">
        <v>1318</v>
      </c>
      <c r="C621" s="1" t="s">
        <v>36</v>
      </c>
      <c r="D621" s="1" t="s">
        <v>83</v>
      </c>
      <c r="E621" s="1" t="s">
        <v>29</v>
      </c>
      <c r="F621" s="1" t="s">
        <v>22</v>
      </c>
      <c r="G621" s="1" t="s">
        <v>31</v>
      </c>
      <c r="H621" s="1">
        <v>35.0</v>
      </c>
      <c r="I621" s="1" t="str">
        <f t="shared" si="1"/>
        <v>Adult</v>
      </c>
      <c r="J621" s="5">
        <v>42800.0</v>
      </c>
      <c r="K621" s="6">
        <v>171426.0</v>
      </c>
      <c r="L621" s="7" t="str">
        <f t="shared" si="4"/>
        <v>151-200</v>
      </c>
      <c r="M621" s="8">
        <v>0.15</v>
      </c>
      <c r="N621" s="1" t="s">
        <v>32</v>
      </c>
      <c r="O621" s="1" t="s">
        <v>117</v>
      </c>
      <c r="P621" s="9">
        <v>43000.0</v>
      </c>
      <c r="Q621" s="1">
        <f t="shared" si="3"/>
        <v>0</v>
      </c>
    </row>
    <row r="622" ht="15.75" customHeight="1">
      <c r="A622" s="1" t="s">
        <v>1319</v>
      </c>
      <c r="B622" s="1" t="s">
        <v>1320</v>
      </c>
      <c r="C622" s="1" t="s">
        <v>58</v>
      </c>
      <c r="D622" s="1" t="s">
        <v>37</v>
      </c>
      <c r="E622" s="1" t="s">
        <v>29</v>
      </c>
      <c r="F622" s="1" t="s">
        <v>22</v>
      </c>
      <c r="G622" s="1" t="s">
        <v>39</v>
      </c>
      <c r="H622" s="1">
        <v>55.0</v>
      </c>
      <c r="I622" s="1" t="str">
        <f t="shared" si="1"/>
        <v>Middle Age</v>
      </c>
      <c r="J622" s="5">
        <v>44302.0</v>
      </c>
      <c r="K622" s="6">
        <v>48266.0</v>
      </c>
      <c r="L622" s="7" t="str">
        <f t="shared" si="4"/>
        <v>0-50</v>
      </c>
      <c r="M622" s="8">
        <v>0.0</v>
      </c>
      <c r="N622" s="1" t="s">
        <v>24</v>
      </c>
      <c r="O622" s="1" t="s">
        <v>40</v>
      </c>
      <c r="P622" s="3"/>
      <c r="Q622" s="1" t="str">
        <f t="shared" si="3"/>
        <v/>
      </c>
    </row>
    <row r="623" ht="15.75" customHeight="1">
      <c r="A623" s="1" t="s">
        <v>1321</v>
      </c>
      <c r="B623" s="1" t="s">
        <v>1322</v>
      </c>
      <c r="C623" s="1" t="s">
        <v>82</v>
      </c>
      <c r="D623" s="1" t="s">
        <v>37</v>
      </c>
      <c r="E623" s="1" t="s">
        <v>21</v>
      </c>
      <c r="F623" s="1" t="s">
        <v>30</v>
      </c>
      <c r="G623" s="1" t="s">
        <v>88</v>
      </c>
      <c r="H623" s="1">
        <v>36.0</v>
      </c>
      <c r="I623" s="1" t="str">
        <f t="shared" si="1"/>
        <v>Adult</v>
      </c>
      <c r="J623" s="5">
        <v>43330.0</v>
      </c>
      <c r="K623" s="6">
        <v>223404.0</v>
      </c>
      <c r="L623" s="7" t="str">
        <f t="shared" si="4"/>
        <v>201-250</v>
      </c>
      <c r="M623" s="8">
        <v>0.32</v>
      </c>
      <c r="N623" s="1" t="s">
        <v>24</v>
      </c>
      <c r="O623" s="1" t="s">
        <v>91</v>
      </c>
      <c r="P623" s="3"/>
      <c r="Q623" s="1" t="str">
        <f t="shared" si="3"/>
        <v/>
      </c>
    </row>
    <row r="624" ht="15.75" customHeight="1">
      <c r="A624" s="1" t="s">
        <v>1323</v>
      </c>
      <c r="B624" s="1" t="s">
        <v>1324</v>
      </c>
      <c r="C624" s="1" t="s">
        <v>302</v>
      </c>
      <c r="D624" s="1" t="s">
        <v>20</v>
      </c>
      <c r="E624" s="1" t="s">
        <v>38</v>
      </c>
      <c r="F624" s="1" t="s">
        <v>22</v>
      </c>
      <c r="G624" s="1" t="s">
        <v>31</v>
      </c>
      <c r="H624" s="1">
        <v>57.0</v>
      </c>
      <c r="I624" s="1" t="str">
        <f t="shared" si="1"/>
        <v>Middle Age</v>
      </c>
      <c r="J624" s="5">
        <v>41649.0</v>
      </c>
      <c r="K624" s="6">
        <v>74854.0</v>
      </c>
      <c r="L624" s="7" t="str">
        <f t="shared" si="4"/>
        <v>51-100</v>
      </c>
      <c r="M624" s="8">
        <v>0.0</v>
      </c>
      <c r="N624" s="1" t="s">
        <v>24</v>
      </c>
      <c r="O624" s="1" t="s">
        <v>25</v>
      </c>
      <c r="P624" s="3"/>
      <c r="Q624" s="1" t="str">
        <f t="shared" si="3"/>
        <v/>
      </c>
    </row>
    <row r="625" ht="15.75" customHeight="1">
      <c r="A625" s="1" t="s">
        <v>1325</v>
      </c>
      <c r="B625" s="1" t="s">
        <v>1326</v>
      </c>
      <c r="C625" s="1" t="s">
        <v>82</v>
      </c>
      <c r="D625" s="1" t="s">
        <v>62</v>
      </c>
      <c r="E625" s="1" t="s">
        <v>38</v>
      </c>
      <c r="F625" s="1" t="s">
        <v>22</v>
      </c>
      <c r="G625" s="1" t="s">
        <v>39</v>
      </c>
      <c r="H625" s="1">
        <v>48.0</v>
      </c>
      <c r="I625" s="1" t="str">
        <f t="shared" si="1"/>
        <v>Middle Age</v>
      </c>
      <c r="J625" s="5">
        <v>39197.0</v>
      </c>
      <c r="K625" s="6">
        <v>217783.0</v>
      </c>
      <c r="L625" s="7" t="str">
        <f t="shared" si="4"/>
        <v>201-250</v>
      </c>
      <c r="M625" s="8">
        <v>0.36</v>
      </c>
      <c r="N625" s="1" t="s">
        <v>24</v>
      </c>
      <c r="O625" s="1" t="s">
        <v>25</v>
      </c>
      <c r="P625" s="3"/>
      <c r="Q625" s="1" t="str">
        <f t="shared" si="3"/>
        <v/>
      </c>
    </row>
    <row r="626" ht="15.75" customHeight="1">
      <c r="A626" s="1" t="s">
        <v>1327</v>
      </c>
      <c r="B626" s="1" t="s">
        <v>1328</v>
      </c>
      <c r="C626" s="1" t="s">
        <v>333</v>
      </c>
      <c r="D626" s="1" t="s">
        <v>20</v>
      </c>
      <c r="E626" s="1" t="s">
        <v>29</v>
      </c>
      <c r="F626" s="1" t="s">
        <v>22</v>
      </c>
      <c r="G626" s="1" t="s">
        <v>88</v>
      </c>
      <c r="H626" s="1">
        <v>53.0</v>
      </c>
      <c r="I626" s="1" t="str">
        <f t="shared" si="1"/>
        <v>Middle Age</v>
      </c>
      <c r="J626" s="5">
        <v>38214.0</v>
      </c>
      <c r="K626" s="6">
        <v>44735.0</v>
      </c>
      <c r="L626" s="7" t="str">
        <f t="shared" si="4"/>
        <v>0-50</v>
      </c>
      <c r="M626" s="8">
        <v>0.0</v>
      </c>
      <c r="N626" s="1" t="s">
        <v>96</v>
      </c>
      <c r="O626" s="1" t="s">
        <v>97</v>
      </c>
      <c r="P626" s="3"/>
      <c r="Q626" s="1" t="str">
        <f t="shared" si="3"/>
        <v/>
      </c>
    </row>
    <row r="627" ht="15.75" customHeight="1">
      <c r="A627" s="1" t="s">
        <v>1329</v>
      </c>
      <c r="B627" s="1" t="s">
        <v>1330</v>
      </c>
      <c r="C627" s="1" t="s">
        <v>127</v>
      </c>
      <c r="D627" s="1" t="s">
        <v>37</v>
      </c>
      <c r="E627" s="1" t="s">
        <v>29</v>
      </c>
      <c r="F627" s="1" t="s">
        <v>22</v>
      </c>
      <c r="G627" s="1" t="s">
        <v>39</v>
      </c>
      <c r="H627" s="1">
        <v>41.0</v>
      </c>
      <c r="I627" s="1" t="str">
        <f t="shared" si="1"/>
        <v>Adult</v>
      </c>
      <c r="J627" s="5">
        <v>39091.0</v>
      </c>
      <c r="K627" s="6">
        <v>50685.0</v>
      </c>
      <c r="L627" s="7" t="str">
        <f t="shared" si="4"/>
        <v>51-100</v>
      </c>
      <c r="M627" s="8">
        <v>0.0</v>
      </c>
      <c r="N627" s="1" t="s">
        <v>24</v>
      </c>
      <c r="O627" s="1" t="s">
        <v>91</v>
      </c>
      <c r="P627" s="3"/>
      <c r="Q627" s="1" t="str">
        <f t="shared" si="3"/>
        <v/>
      </c>
    </row>
    <row r="628" ht="15.75" customHeight="1">
      <c r="A628" s="1" t="s">
        <v>1331</v>
      </c>
      <c r="B628" s="1" t="s">
        <v>1332</v>
      </c>
      <c r="C628" s="1" t="s">
        <v>127</v>
      </c>
      <c r="D628" s="1" t="s">
        <v>51</v>
      </c>
      <c r="E628" s="1" t="s">
        <v>21</v>
      </c>
      <c r="F628" s="1" t="s">
        <v>30</v>
      </c>
      <c r="G628" s="1" t="s">
        <v>31</v>
      </c>
      <c r="H628" s="1">
        <v>34.0</v>
      </c>
      <c r="I628" s="1" t="str">
        <f t="shared" si="1"/>
        <v>Adult</v>
      </c>
      <c r="J628" s="5">
        <v>43169.0</v>
      </c>
      <c r="K628" s="6">
        <v>58993.0</v>
      </c>
      <c r="L628" s="7" t="str">
        <f t="shared" si="4"/>
        <v>51-100</v>
      </c>
      <c r="M628" s="8">
        <v>0.0</v>
      </c>
      <c r="N628" s="1" t="s">
        <v>24</v>
      </c>
      <c r="O628" s="1" t="s">
        <v>63</v>
      </c>
      <c r="P628" s="3"/>
      <c r="Q628" s="1" t="str">
        <f t="shared" si="3"/>
        <v/>
      </c>
    </row>
    <row r="629" ht="15.75" customHeight="1">
      <c r="A629" s="1" t="s">
        <v>1333</v>
      </c>
      <c r="B629" s="1" t="s">
        <v>1334</v>
      </c>
      <c r="C629" s="1" t="s">
        <v>184</v>
      </c>
      <c r="D629" s="1" t="s">
        <v>72</v>
      </c>
      <c r="E629" s="1" t="s">
        <v>52</v>
      </c>
      <c r="F629" s="1" t="s">
        <v>30</v>
      </c>
      <c r="G629" s="1" t="s">
        <v>39</v>
      </c>
      <c r="H629" s="1">
        <v>47.0</v>
      </c>
      <c r="I629" s="1" t="str">
        <f t="shared" si="1"/>
        <v>Middle Age</v>
      </c>
      <c r="J629" s="5">
        <v>43990.0</v>
      </c>
      <c r="K629" s="6">
        <v>115765.0</v>
      </c>
      <c r="L629" s="7" t="str">
        <f t="shared" si="4"/>
        <v>101-150</v>
      </c>
      <c r="M629" s="8">
        <v>0.0</v>
      </c>
      <c r="N629" s="1" t="s">
        <v>24</v>
      </c>
      <c r="O629" s="1" t="s">
        <v>59</v>
      </c>
      <c r="P629" s="9">
        <v>44229.0</v>
      </c>
      <c r="Q629" s="1">
        <f t="shared" si="3"/>
        <v>0</v>
      </c>
    </row>
    <row r="630" ht="15.75" customHeight="1">
      <c r="A630" s="1" t="s">
        <v>1335</v>
      </c>
      <c r="B630" s="1" t="s">
        <v>1336</v>
      </c>
      <c r="C630" s="1" t="s">
        <v>36</v>
      </c>
      <c r="D630" s="1" t="s">
        <v>62</v>
      </c>
      <c r="E630" s="1" t="s">
        <v>29</v>
      </c>
      <c r="F630" s="1" t="s">
        <v>22</v>
      </c>
      <c r="G630" s="1" t="s">
        <v>31</v>
      </c>
      <c r="H630" s="1">
        <v>63.0</v>
      </c>
      <c r="I630" s="1" t="str">
        <f t="shared" si="1"/>
        <v>Old</v>
      </c>
      <c r="J630" s="5">
        <v>39147.0</v>
      </c>
      <c r="K630" s="6">
        <v>193044.0</v>
      </c>
      <c r="L630" s="7" t="str">
        <f t="shared" si="4"/>
        <v>151-200</v>
      </c>
      <c r="M630" s="8">
        <v>0.15</v>
      </c>
      <c r="N630" s="1" t="s">
        <v>24</v>
      </c>
      <c r="O630" s="1" t="s">
        <v>59</v>
      </c>
      <c r="P630" s="3"/>
      <c r="Q630" s="1" t="str">
        <f t="shared" si="3"/>
        <v/>
      </c>
    </row>
    <row r="631" ht="15.75" customHeight="1">
      <c r="A631" s="1" t="s">
        <v>1337</v>
      </c>
      <c r="B631" s="1" t="s">
        <v>1338</v>
      </c>
      <c r="C631" s="1" t="s">
        <v>58</v>
      </c>
      <c r="D631" s="1" t="s">
        <v>83</v>
      </c>
      <c r="E631" s="1" t="s">
        <v>21</v>
      </c>
      <c r="F631" s="1" t="s">
        <v>22</v>
      </c>
      <c r="G631" s="1" t="s">
        <v>23</v>
      </c>
      <c r="H631" s="1">
        <v>65.0</v>
      </c>
      <c r="I631" s="1" t="str">
        <f t="shared" si="1"/>
        <v>Old</v>
      </c>
      <c r="J631" s="5">
        <v>40711.0</v>
      </c>
      <c r="K631" s="6">
        <v>56686.0</v>
      </c>
      <c r="L631" s="7" t="str">
        <f t="shared" si="4"/>
        <v>51-100</v>
      </c>
      <c r="M631" s="8">
        <v>0.0</v>
      </c>
      <c r="N631" s="1" t="s">
        <v>24</v>
      </c>
      <c r="O631" s="1" t="s">
        <v>25</v>
      </c>
      <c r="P631" s="9">
        <v>42164.0</v>
      </c>
      <c r="Q631" s="1">
        <f t="shared" si="3"/>
        <v>3</v>
      </c>
    </row>
    <row r="632" ht="15.75" customHeight="1">
      <c r="A632" s="1" t="s">
        <v>1339</v>
      </c>
      <c r="B632" s="1" t="s">
        <v>1340</v>
      </c>
      <c r="C632" s="1" t="s">
        <v>19</v>
      </c>
      <c r="D632" s="1" t="s">
        <v>37</v>
      </c>
      <c r="E632" s="1" t="s">
        <v>29</v>
      </c>
      <c r="F632" s="1" t="s">
        <v>22</v>
      </c>
      <c r="G632" s="1" t="s">
        <v>23</v>
      </c>
      <c r="H632" s="1">
        <v>33.0</v>
      </c>
      <c r="I632" s="1" t="str">
        <f t="shared" si="1"/>
        <v>Adult</v>
      </c>
      <c r="J632" s="5">
        <v>43763.0</v>
      </c>
      <c r="K632" s="6">
        <v>131652.0</v>
      </c>
      <c r="L632" s="7" t="str">
        <f t="shared" si="4"/>
        <v>101-150</v>
      </c>
      <c r="M632" s="8">
        <v>0.11</v>
      </c>
      <c r="N632" s="1" t="s">
        <v>24</v>
      </c>
      <c r="O632" s="1" t="s">
        <v>25</v>
      </c>
      <c r="P632" s="3"/>
      <c r="Q632" s="1" t="str">
        <f t="shared" si="3"/>
        <v/>
      </c>
    </row>
    <row r="633" ht="15.75" customHeight="1">
      <c r="A633" s="1" t="s">
        <v>1341</v>
      </c>
      <c r="B633" s="1" t="s">
        <v>1342</v>
      </c>
      <c r="C633" s="1" t="s">
        <v>36</v>
      </c>
      <c r="D633" s="1" t="s">
        <v>83</v>
      </c>
      <c r="E633" s="1" t="s">
        <v>29</v>
      </c>
      <c r="F633" s="1" t="s">
        <v>22</v>
      </c>
      <c r="G633" s="1" t="s">
        <v>23</v>
      </c>
      <c r="H633" s="1">
        <v>45.0</v>
      </c>
      <c r="I633" s="1" t="str">
        <f t="shared" si="1"/>
        <v>Middle Age</v>
      </c>
      <c r="J633" s="5">
        <v>39507.0</v>
      </c>
      <c r="K633" s="6">
        <v>150577.0</v>
      </c>
      <c r="L633" s="7" t="str">
        <f t="shared" si="4"/>
        <v>151-200</v>
      </c>
      <c r="M633" s="8">
        <v>0.25</v>
      </c>
      <c r="N633" s="1" t="s">
        <v>24</v>
      </c>
      <c r="O633" s="1" t="s">
        <v>59</v>
      </c>
      <c r="P633" s="3"/>
      <c r="Q633" s="1" t="str">
        <f t="shared" si="3"/>
        <v/>
      </c>
    </row>
    <row r="634" ht="15.75" customHeight="1">
      <c r="A634" s="1" t="s">
        <v>1343</v>
      </c>
      <c r="B634" s="1" t="s">
        <v>1344</v>
      </c>
      <c r="C634" s="1" t="s">
        <v>116</v>
      </c>
      <c r="D634" s="1" t="s">
        <v>72</v>
      </c>
      <c r="E634" s="1" t="s">
        <v>21</v>
      </c>
      <c r="F634" s="1" t="s">
        <v>22</v>
      </c>
      <c r="G634" s="1" t="s">
        <v>88</v>
      </c>
      <c r="H634" s="1">
        <v>37.0</v>
      </c>
      <c r="I634" s="1" t="str">
        <f t="shared" si="1"/>
        <v>Adult</v>
      </c>
      <c r="J634" s="5">
        <v>43461.0</v>
      </c>
      <c r="K634" s="6">
        <v>87359.0</v>
      </c>
      <c r="L634" s="7" t="str">
        <f t="shared" si="4"/>
        <v>51-100</v>
      </c>
      <c r="M634" s="8">
        <v>0.11</v>
      </c>
      <c r="N634" s="1" t="s">
        <v>96</v>
      </c>
      <c r="O634" s="1" t="s">
        <v>102</v>
      </c>
      <c r="P634" s="3"/>
      <c r="Q634" s="1" t="str">
        <f t="shared" si="3"/>
        <v/>
      </c>
    </row>
    <row r="635" ht="15.75" customHeight="1">
      <c r="A635" s="1" t="s">
        <v>1345</v>
      </c>
      <c r="B635" s="1" t="s">
        <v>1346</v>
      </c>
      <c r="C635" s="1" t="s">
        <v>127</v>
      </c>
      <c r="D635" s="1" t="s">
        <v>51</v>
      </c>
      <c r="E635" s="1" t="s">
        <v>38</v>
      </c>
      <c r="F635" s="1" t="s">
        <v>22</v>
      </c>
      <c r="G635" s="1" t="s">
        <v>31</v>
      </c>
      <c r="H635" s="1">
        <v>60.0</v>
      </c>
      <c r="I635" s="1" t="str">
        <f t="shared" si="1"/>
        <v>Old</v>
      </c>
      <c r="J635" s="5">
        <v>41647.0</v>
      </c>
      <c r="K635" s="6">
        <v>51877.0</v>
      </c>
      <c r="L635" s="7" t="str">
        <f t="shared" si="4"/>
        <v>51-100</v>
      </c>
      <c r="M635" s="8">
        <v>0.0</v>
      </c>
      <c r="N635" s="1" t="s">
        <v>32</v>
      </c>
      <c r="O635" s="1" t="s">
        <v>117</v>
      </c>
      <c r="P635" s="3"/>
      <c r="Q635" s="1" t="str">
        <f t="shared" si="3"/>
        <v/>
      </c>
    </row>
    <row r="636" ht="15.75" customHeight="1">
      <c r="A636" s="1" t="s">
        <v>1347</v>
      </c>
      <c r="B636" s="1" t="s">
        <v>1348</v>
      </c>
      <c r="C636" s="1" t="s">
        <v>376</v>
      </c>
      <c r="D636" s="1" t="s">
        <v>20</v>
      </c>
      <c r="E636" s="1" t="s">
        <v>29</v>
      </c>
      <c r="F636" s="1" t="s">
        <v>30</v>
      </c>
      <c r="G636" s="1" t="s">
        <v>31</v>
      </c>
      <c r="H636" s="1">
        <v>43.0</v>
      </c>
      <c r="I636" s="1" t="str">
        <f t="shared" si="1"/>
        <v>Adult</v>
      </c>
      <c r="J636" s="5">
        <v>42753.0</v>
      </c>
      <c r="K636" s="6">
        <v>86417.0</v>
      </c>
      <c r="L636" s="7" t="str">
        <f t="shared" si="4"/>
        <v>51-100</v>
      </c>
      <c r="M636" s="8">
        <v>0.0</v>
      </c>
      <c r="N636" s="1" t="s">
        <v>24</v>
      </c>
      <c r="O636" s="1" t="s">
        <v>40</v>
      </c>
      <c r="P636" s="3"/>
      <c r="Q636" s="1" t="str">
        <f t="shared" si="3"/>
        <v/>
      </c>
    </row>
    <row r="637" ht="15.75" customHeight="1">
      <c r="A637" s="1" t="s">
        <v>1349</v>
      </c>
      <c r="B637" s="1" t="s">
        <v>1350</v>
      </c>
      <c r="C637" s="1" t="s">
        <v>302</v>
      </c>
      <c r="D637" s="1" t="s">
        <v>20</v>
      </c>
      <c r="E637" s="1" t="s">
        <v>21</v>
      </c>
      <c r="F637" s="1" t="s">
        <v>22</v>
      </c>
      <c r="G637" s="1" t="s">
        <v>31</v>
      </c>
      <c r="H637" s="1">
        <v>65.0</v>
      </c>
      <c r="I637" s="1" t="str">
        <f t="shared" si="1"/>
        <v>Old</v>
      </c>
      <c r="J637" s="5">
        <v>37749.0</v>
      </c>
      <c r="K637" s="6">
        <v>96548.0</v>
      </c>
      <c r="L637" s="7" t="str">
        <f t="shared" si="4"/>
        <v>51-100</v>
      </c>
      <c r="M637" s="8">
        <v>0.0</v>
      </c>
      <c r="N637" s="1" t="s">
        <v>24</v>
      </c>
      <c r="O637" s="1" t="s">
        <v>63</v>
      </c>
      <c r="P637" s="3"/>
      <c r="Q637" s="1" t="str">
        <f t="shared" si="3"/>
        <v/>
      </c>
    </row>
    <row r="638" ht="15.75" customHeight="1">
      <c r="A638" s="1" t="s">
        <v>1351</v>
      </c>
      <c r="B638" s="1" t="s">
        <v>1352</v>
      </c>
      <c r="C638" s="1" t="s">
        <v>46</v>
      </c>
      <c r="D638" s="1" t="s">
        <v>62</v>
      </c>
      <c r="E638" s="1" t="s">
        <v>29</v>
      </c>
      <c r="F638" s="1" t="s">
        <v>22</v>
      </c>
      <c r="G638" s="1" t="s">
        <v>31</v>
      </c>
      <c r="H638" s="1">
        <v>43.0</v>
      </c>
      <c r="I638" s="1" t="str">
        <f t="shared" si="1"/>
        <v>Adult</v>
      </c>
      <c r="J638" s="5">
        <v>41662.0</v>
      </c>
      <c r="K638" s="6">
        <v>92940.0</v>
      </c>
      <c r="L638" s="7" t="str">
        <f t="shared" si="4"/>
        <v>51-100</v>
      </c>
      <c r="M638" s="8">
        <v>0.0</v>
      </c>
      <c r="N638" s="1" t="s">
        <v>32</v>
      </c>
      <c r="O638" s="1" t="s">
        <v>137</v>
      </c>
      <c r="P638" s="3"/>
      <c r="Q638" s="1" t="str">
        <f t="shared" si="3"/>
        <v/>
      </c>
    </row>
    <row r="639" ht="15.75" customHeight="1">
      <c r="A639" s="1" t="s">
        <v>1353</v>
      </c>
      <c r="B639" s="1" t="s">
        <v>1354</v>
      </c>
      <c r="C639" s="1" t="s">
        <v>127</v>
      </c>
      <c r="D639" s="1" t="s">
        <v>62</v>
      </c>
      <c r="E639" s="1" t="s">
        <v>38</v>
      </c>
      <c r="F639" s="1" t="s">
        <v>30</v>
      </c>
      <c r="G639" s="1" t="s">
        <v>31</v>
      </c>
      <c r="H639" s="1">
        <v>28.0</v>
      </c>
      <c r="I639" s="1" t="str">
        <f t="shared" si="1"/>
        <v>Adult</v>
      </c>
      <c r="J639" s="5">
        <v>43336.0</v>
      </c>
      <c r="K639" s="6">
        <v>61410.0</v>
      </c>
      <c r="L639" s="7" t="str">
        <f t="shared" si="4"/>
        <v>51-100</v>
      </c>
      <c r="M639" s="8">
        <v>0.0</v>
      </c>
      <c r="N639" s="1" t="s">
        <v>24</v>
      </c>
      <c r="O639" s="1" t="s">
        <v>47</v>
      </c>
      <c r="P639" s="3"/>
      <c r="Q639" s="1" t="str">
        <f t="shared" si="3"/>
        <v/>
      </c>
    </row>
    <row r="640" ht="15.75" customHeight="1">
      <c r="A640" s="1" t="s">
        <v>1355</v>
      </c>
      <c r="B640" s="1" t="s">
        <v>1356</v>
      </c>
      <c r="C640" s="1" t="s">
        <v>55</v>
      </c>
      <c r="D640" s="1" t="s">
        <v>37</v>
      </c>
      <c r="E640" s="1" t="s">
        <v>38</v>
      </c>
      <c r="F640" s="1" t="s">
        <v>22</v>
      </c>
      <c r="G640" s="1" t="s">
        <v>23</v>
      </c>
      <c r="H640" s="1">
        <v>61.0</v>
      </c>
      <c r="I640" s="1" t="str">
        <f t="shared" si="1"/>
        <v>Old</v>
      </c>
      <c r="J640" s="5">
        <v>40293.0</v>
      </c>
      <c r="K640" s="6">
        <v>110302.0</v>
      </c>
      <c r="L640" s="7" t="str">
        <f t="shared" si="4"/>
        <v>101-150</v>
      </c>
      <c r="M640" s="8">
        <v>0.06</v>
      </c>
      <c r="N640" s="1" t="s">
        <v>24</v>
      </c>
      <c r="O640" s="1" t="s">
        <v>59</v>
      </c>
      <c r="P640" s="3"/>
      <c r="Q640" s="1" t="str">
        <f t="shared" si="3"/>
        <v/>
      </c>
    </row>
    <row r="641" ht="15.75" customHeight="1">
      <c r="A641" s="1" t="s">
        <v>1357</v>
      </c>
      <c r="B641" s="1" t="s">
        <v>1358</v>
      </c>
      <c r="C641" s="1" t="s">
        <v>36</v>
      </c>
      <c r="D641" s="1" t="s">
        <v>72</v>
      </c>
      <c r="E641" s="1" t="s">
        <v>38</v>
      </c>
      <c r="F641" s="1" t="s">
        <v>22</v>
      </c>
      <c r="G641" s="1" t="s">
        <v>23</v>
      </c>
      <c r="H641" s="1">
        <v>45.0</v>
      </c>
      <c r="I641" s="1" t="str">
        <f t="shared" si="1"/>
        <v>Middle Age</v>
      </c>
      <c r="J641" s="5">
        <v>43212.0</v>
      </c>
      <c r="K641" s="6">
        <v>187205.0</v>
      </c>
      <c r="L641" s="7" t="str">
        <f t="shared" si="4"/>
        <v>151-200</v>
      </c>
      <c r="M641" s="8">
        <v>0.24</v>
      </c>
      <c r="N641" s="1" t="s">
        <v>24</v>
      </c>
      <c r="O641" s="1" t="s">
        <v>91</v>
      </c>
      <c r="P641" s="9">
        <v>44732.0</v>
      </c>
      <c r="Q641" s="1">
        <f t="shared" si="3"/>
        <v>4</v>
      </c>
    </row>
    <row r="642" ht="15.75" customHeight="1">
      <c r="A642" s="1" t="s">
        <v>1359</v>
      </c>
      <c r="B642" s="1" t="s">
        <v>1360</v>
      </c>
      <c r="C642" s="1" t="s">
        <v>46</v>
      </c>
      <c r="D642" s="1" t="s">
        <v>51</v>
      </c>
      <c r="E642" s="1" t="s">
        <v>52</v>
      </c>
      <c r="F642" s="1" t="s">
        <v>30</v>
      </c>
      <c r="G642" s="1" t="s">
        <v>39</v>
      </c>
      <c r="H642" s="1">
        <v>45.0</v>
      </c>
      <c r="I642" s="1" t="str">
        <f t="shared" si="1"/>
        <v>Middle Age</v>
      </c>
      <c r="J642" s="5">
        <v>40618.0</v>
      </c>
      <c r="K642" s="6">
        <v>81687.0</v>
      </c>
      <c r="L642" s="7" t="str">
        <f t="shared" si="4"/>
        <v>51-100</v>
      </c>
      <c r="M642" s="8">
        <v>0.0</v>
      </c>
      <c r="N642" s="1" t="s">
        <v>24</v>
      </c>
      <c r="O642" s="1" t="s">
        <v>47</v>
      </c>
      <c r="P642" s="3"/>
      <c r="Q642" s="1" t="str">
        <f t="shared" si="3"/>
        <v/>
      </c>
    </row>
    <row r="643" ht="15.75" customHeight="1">
      <c r="A643" s="1" t="s">
        <v>1361</v>
      </c>
      <c r="B643" s="1" t="s">
        <v>1362</v>
      </c>
      <c r="C643" s="1" t="s">
        <v>82</v>
      </c>
      <c r="D643" s="1" t="s">
        <v>20</v>
      </c>
      <c r="E643" s="1" t="s">
        <v>38</v>
      </c>
      <c r="F643" s="1" t="s">
        <v>30</v>
      </c>
      <c r="G643" s="1" t="s">
        <v>88</v>
      </c>
      <c r="H643" s="1">
        <v>54.0</v>
      </c>
      <c r="I643" s="1" t="str">
        <f t="shared" si="1"/>
        <v>Middle Age</v>
      </c>
      <c r="J643" s="5">
        <v>40040.0</v>
      </c>
      <c r="K643" s="6">
        <v>241083.0</v>
      </c>
      <c r="L643" s="7" t="str">
        <f t="shared" si="4"/>
        <v>201-250</v>
      </c>
      <c r="M643" s="8">
        <v>0.39</v>
      </c>
      <c r="N643" s="1" t="s">
        <v>24</v>
      </c>
      <c r="O643" s="1" t="s">
        <v>91</v>
      </c>
      <c r="P643" s="3"/>
      <c r="Q643" s="1" t="str">
        <f t="shared" si="3"/>
        <v/>
      </c>
    </row>
    <row r="644" ht="15.75" customHeight="1">
      <c r="A644" s="1" t="s">
        <v>1363</v>
      </c>
      <c r="B644" s="1" t="s">
        <v>1364</v>
      </c>
      <c r="C644" s="1" t="s">
        <v>82</v>
      </c>
      <c r="D644" s="1" t="s">
        <v>37</v>
      </c>
      <c r="E644" s="1" t="s">
        <v>38</v>
      </c>
      <c r="F644" s="1" t="s">
        <v>22</v>
      </c>
      <c r="G644" s="1" t="s">
        <v>23</v>
      </c>
      <c r="H644" s="1">
        <v>38.0</v>
      </c>
      <c r="I644" s="1" t="str">
        <f t="shared" si="1"/>
        <v>Adult</v>
      </c>
      <c r="J644" s="5">
        <v>43413.0</v>
      </c>
      <c r="K644" s="6">
        <v>223805.0</v>
      </c>
      <c r="L644" s="7" t="str">
        <f t="shared" si="4"/>
        <v>201-250</v>
      </c>
      <c r="M644" s="8">
        <v>0.36</v>
      </c>
      <c r="N644" s="1" t="s">
        <v>24</v>
      </c>
      <c r="O644" s="1" t="s">
        <v>40</v>
      </c>
      <c r="P644" s="3"/>
      <c r="Q644" s="1" t="str">
        <f t="shared" si="3"/>
        <v/>
      </c>
    </row>
    <row r="645" ht="15.75" customHeight="1">
      <c r="A645" s="1" t="s">
        <v>1365</v>
      </c>
      <c r="B645" s="1" t="s">
        <v>1366</v>
      </c>
      <c r="C645" s="1" t="s">
        <v>36</v>
      </c>
      <c r="D645" s="1" t="s">
        <v>62</v>
      </c>
      <c r="E645" s="1" t="s">
        <v>52</v>
      </c>
      <c r="F645" s="1" t="s">
        <v>22</v>
      </c>
      <c r="G645" s="1" t="s">
        <v>39</v>
      </c>
      <c r="H645" s="1">
        <v>27.0</v>
      </c>
      <c r="I645" s="1" t="str">
        <f t="shared" si="1"/>
        <v>Adult</v>
      </c>
      <c r="J645" s="5">
        <v>44393.0</v>
      </c>
      <c r="K645" s="6">
        <v>161759.0</v>
      </c>
      <c r="L645" s="7" t="str">
        <f t="shared" si="4"/>
        <v>151-200</v>
      </c>
      <c r="M645" s="8">
        <v>0.16</v>
      </c>
      <c r="N645" s="1" t="s">
        <v>24</v>
      </c>
      <c r="O645" s="1" t="s">
        <v>59</v>
      </c>
      <c r="P645" s="3"/>
      <c r="Q645" s="1" t="str">
        <f t="shared" si="3"/>
        <v/>
      </c>
    </row>
    <row r="646" ht="15.75" customHeight="1">
      <c r="A646" s="1" t="s">
        <v>1367</v>
      </c>
      <c r="B646" s="1" t="s">
        <v>1368</v>
      </c>
      <c r="C646" s="1" t="s">
        <v>43</v>
      </c>
      <c r="D646" s="1" t="s">
        <v>20</v>
      </c>
      <c r="E646" s="1" t="s">
        <v>21</v>
      </c>
      <c r="F646" s="1" t="s">
        <v>30</v>
      </c>
      <c r="G646" s="1" t="s">
        <v>23</v>
      </c>
      <c r="H646" s="1">
        <v>40.0</v>
      </c>
      <c r="I646" s="1" t="str">
        <f t="shared" si="1"/>
        <v>Adult</v>
      </c>
      <c r="J646" s="5">
        <v>43520.0</v>
      </c>
      <c r="K646" s="6">
        <v>95899.0</v>
      </c>
      <c r="L646" s="7" t="str">
        <f t="shared" si="4"/>
        <v>51-100</v>
      </c>
      <c r="M646" s="8">
        <v>0.1</v>
      </c>
      <c r="N646" s="1" t="s">
        <v>24</v>
      </c>
      <c r="O646" s="1" t="s">
        <v>91</v>
      </c>
      <c r="P646" s="9">
        <v>44263.0</v>
      </c>
      <c r="Q646" s="1">
        <f t="shared" si="3"/>
        <v>2</v>
      </c>
    </row>
    <row r="647" ht="15.75" customHeight="1">
      <c r="A647" s="1" t="s">
        <v>1369</v>
      </c>
      <c r="B647" s="1" t="s">
        <v>1370</v>
      </c>
      <c r="C647" s="1" t="s">
        <v>46</v>
      </c>
      <c r="D647" s="1" t="s">
        <v>37</v>
      </c>
      <c r="E647" s="1" t="s">
        <v>52</v>
      </c>
      <c r="F647" s="1" t="s">
        <v>30</v>
      </c>
      <c r="G647" s="1" t="s">
        <v>31</v>
      </c>
      <c r="H647" s="1">
        <v>49.0</v>
      </c>
      <c r="I647" s="1" t="str">
        <f t="shared" si="1"/>
        <v>Middle Age</v>
      </c>
      <c r="J647" s="5">
        <v>43623.0</v>
      </c>
      <c r="K647" s="6">
        <v>80700.0</v>
      </c>
      <c r="L647" s="7" t="str">
        <f t="shared" si="4"/>
        <v>51-100</v>
      </c>
      <c r="M647" s="8">
        <v>0.0</v>
      </c>
      <c r="N647" s="1" t="s">
        <v>24</v>
      </c>
      <c r="O647" s="1" t="s">
        <v>91</v>
      </c>
      <c r="P647" s="3"/>
      <c r="Q647" s="1" t="str">
        <f t="shared" si="3"/>
        <v/>
      </c>
    </row>
    <row r="648" ht="15.75" customHeight="1">
      <c r="A648" s="1" t="s">
        <v>1371</v>
      </c>
      <c r="B648" s="1" t="s">
        <v>1372</v>
      </c>
      <c r="C648" s="1" t="s">
        <v>55</v>
      </c>
      <c r="D648" s="1" t="s">
        <v>68</v>
      </c>
      <c r="E648" s="1" t="s">
        <v>38</v>
      </c>
      <c r="F648" s="1" t="s">
        <v>30</v>
      </c>
      <c r="G648" s="1" t="s">
        <v>31</v>
      </c>
      <c r="H648" s="1">
        <v>54.0</v>
      </c>
      <c r="I648" s="1" t="str">
        <f t="shared" si="1"/>
        <v>Middle Age</v>
      </c>
      <c r="J648" s="5">
        <v>35500.0</v>
      </c>
      <c r="K648" s="6">
        <v>128136.0</v>
      </c>
      <c r="L648" s="7" t="str">
        <f t="shared" si="4"/>
        <v>101-150</v>
      </c>
      <c r="M648" s="8">
        <v>0.05</v>
      </c>
      <c r="N648" s="1" t="s">
        <v>32</v>
      </c>
      <c r="O648" s="1" t="s">
        <v>117</v>
      </c>
      <c r="P648" s="3"/>
      <c r="Q648" s="1" t="str">
        <f t="shared" si="3"/>
        <v/>
      </c>
    </row>
    <row r="649" ht="15.75" customHeight="1">
      <c r="A649" s="1" t="s">
        <v>1373</v>
      </c>
      <c r="B649" s="1" t="s">
        <v>1374</v>
      </c>
      <c r="C649" s="1" t="s">
        <v>127</v>
      </c>
      <c r="D649" s="1" t="s">
        <v>83</v>
      </c>
      <c r="E649" s="1" t="s">
        <v>52</v>
      </c>
      <c r="F649" s="1" t="s">
        <v>22</v>
      </c>
      <c r="G649" s="1" t="s">
        <v>39</v>
      </c>
      <c r="H649" s="1">
        <v>39.0</v>
      </c>
      <c r="I649" s="1" t="str">
        <f t="shared" si="1"/>
        <v>Adult</v>
      </c>
      <c r="J649" s="5">
        <v>42843.0</v>
      </c>
      <c r="K649" s="6">
        <v>58745.0</v>
      </c>
      <c r="L649" s="7" t="str">
        <f t="shared" si="4"/>
        <v>51-100</v>
      </c>
      <c r="M649" s="8">
        <v>0.0</v>
      </c>
      <c r="N649" s="1" t="s">
        <v>24</v>
      </c>
      <c r="O649" s="1" t="s">
        <v>63</v>
      </c>
      <c r="P649" s="3"/>
      <c r="Q649" s="1" t="str">
        <f t="shared" si="3"/>
        <v/>
      </c>
    </row>
    <row r="650" ht="15.75" customHeight="1">
      <c r="A650" s="1" t="s">
        <v>1375</v>
      </c>
      <c r="B650" s="1" t="s">
        <v>1376</v>
      </c>
      <c r="C650" s="1" t="s">
        <v>28</v>
      </c>
      <c r="D650" s="1" t="s">
        <v>20</v>
      </c>
      <c r="E650" s="1" t="s">
        <v>52</v>
      </c>
      <c r="F650" s="1" t="s">
        <v>22</v>
      </c>
      <c r="G650" s="1" t="s">
        <v>31</v>
      </c>
      <c r="H650" s="1">
        <v>57.0</v>
      </c>
      <c r="I650" s="1" t="str">
        <f t="shared" si="1"/>
        <v>Middle Age</v>
      </c>
      <c r="J650" s="5">
        <v>33728.0</v>
      </c>
      <c r="K650" s="6">
        <v>76202.0</v>
      </c>
      <c r="L650" s="7" t="str">
        <f t="shared" si="4"/>
        <v>51-100</v>
      </c>
      <c r="M650" s="8">
        <v>0.0</v>
      </c>
      <c r="N650" s="1" t="s">
        <v>24</v>
      </c>
      <c r="O650" s="1" t="s">
        <v>63</v>
      </c>
      <c r="P650" s="9">
        <v>34686.0</v>
      </c>
      <c r="Q650" s="1">
        <f t="shared" si="3"/>
        <v>2</v>
      </c>
    </row>
    <row r="651" ht="15.75" customHeight="1">
      <c r="A651" s="1" t="s">
        <v>1377</v>
      </c>
      <c r="B651" s="1" t="s">
        <v>1378</v>
      </c>
      <c r="C651" s="1" t="s">
        <v>82</v>
      </c>
      <c r="D651" s="1" t="s">
        <v>51</v>
      </c>
      <c r="E651" s="1" t="s">
        <v>38</v>
      </c>
      <c r="F651" s="1" t="s">
        <v>30</v>
      </c>
      <c r="G651" s="1" t="s">
        <v>23</v>
      </c>
      <c r="H651" s="1">
        <v>36.0</v>
      </c>
      <c r="I651" s="1" t="str">
        <f t="shared" si="1"/>
        <v>Adult</v>
      </c>
      <c r="J651" s="5">
        <v>43178.0</v>
      </c>
      <c r="K651" s="6">
        <v>195200.0</v>
      </c>
      <c r="L651" s="7" t="str">
        <f t="shared" si="4"/>
        <v>151-200</v>
      </c>
      <c r="M651" s="8">
        <v>0.36</v>
      </c>
      <c r="N651" s="1" t="s">
        <v>24</v>
      </c>
      <c r="O651" s="1" t="s">
        <v>63</v>
      </c>
      <c r="P651" s="3"/>
      <c r="Q651" s="1" t="str">
        <f t="shared" si="3"/>
        <v/>
      </c>
    </row>
    <row r="652" ht="15.75" customHeight="1">
      <c r="A652" s="1" t="s">
        <v>1379</v>
      </c>
      <c r="B652" s="1" t="s">
        <v>1380</v>
      </c>
      <c r="C652" s="1" t="s">
        <v>127</v>
      </c>
      <c r="D652" s="1" t="s">
        <v>37</v>
      </c>
      <c r="E652" s="1" t="s">
        <v>29</v>
      </c>
      <c r="F652" s="1" t="s">
        <v>22</v>
      </c>
      <c r="G652" s="1" t="s">
        <v>31</v>
      </c>
      <c r="H652" s="1">
        <v>45.0</v>
      </c>
      <c r="I652" s="1" t="str">
        <f t="shared" si="1"/>
        <v>Middle Age</v>
      </c>
      <c r="J652" s="5">
        <v>42711.0</v>
      </c>
      <c r="K652" s="6">
        <v>71454.0</v>
      </c>
      <c r="L652" s="7" t="str">
        <f t="shared" si="4"/>
        <v>51-100</v>
      </c>
      <c r="M652" s="8">
        <v>0.0</v>
      </c>
      <c r="N652" s="1" t="s">
        <v>32</v>
      </c>
      <c r="O652" s="1" t="s">
        <v>77</v>
      </c>
      <c r="P652" s="3"/>
      <c r="Q652" s="1" t="str">
        <f t="shared" si="3"/>
        <v/>
      </c>
    </row>
    <row r="653" ht="15.75" customHeight="1">
      <c r="A653" s="1" t="s">
        <v>1381</v>
      </c>
      <c r="B653" s="1" t="s">
        <v>1382</v>
      </c>
      <c r="C653" s="1" t="s">
        <v>210</v>
      </c>
      <c r="D653" s="1" t="s">
        <v>20</v>
      </c>
      <c r="E653" s="1" t="s">
        <v>29</v>
      </c>
      <c r="F653" s="1" t="s">
        <v>22</v>
      </c>
      <c r="G653" s="1" t="s">
        <v>39</v>
      </c>
      <c r="H653" s="1">
        <v>30.0</v>
      </c>
      <c r="I653" s="1" t="str">
        <f t="shared" si="1"/>
        <v>Adult</v>
      </c>
      <c r="J653" s="5">
        <v>43864.0</v>
      </c>
      <c r="K653" s="6">
        <v>94652.0</v>
      </c>
      <c r="L653" s="7" t="str">
        <f t="shared" si="4"/>
        <v>51-100</v>
      </c>
      <c r="M653" s="8">
        <v>0.0</v>
      </c>
      <c r="N653" s="1" t="s">
        <v>24</v>
      </c>
      <c r="O653" s="1" t="s">
        <v>25</v>
      </c>
      <c r="P653" s="3"/>
      <c r="Q653" s="1" t="str">
        <f t="shared" si="3"/>
        <v/>
      </c>
    </row>
    <row r="654" ht="15.75" customHeight="1">
      <c r="A654" s="1" t="s">
        <v>1383</v>
      </c>
      <c r="B654" s="1" t="s">
        <v>1384</v>
      </c>
      <c r="C654" s="1" t="s">
        <v>28</v>
      </c>
      <c r="D654" s="1" t="s">
        <v>20</v>
      </c>
      <c r="E654" s="1" t="s">
        <v>29</v>
      </c>
      <c r="F654" s="1" t="s">
        <v>30</v>
      </c>
      <c r="G654" s="1" t="s">
        <v>23</v>
      </c>
      <c r="H654" s="1">
        <v>34.0</v>
      </c>
      <c r="I654" s="1" t="str">
        <f t="shared" si="1"/>
        <v>Adult</v>
      </c>
      <c r="J654" s="5">
        <v>42416.0</v>
      </c>
      <c r="K654" s="6">
        <v>63411.0</v>
      </c>
      <c r="L654" s="7" t="str">
        <f t="shared" si="4"/>
        <v>51-100</v>
      </c>
      <c r="M654" s="8">
        <v>0.0</v>
      </c>
      <c r="N654" s="1" t="s">
        <v>24</v>
      </c>
      <c r="O654" s="1" t="s">
        <v>59</v>
      </c>
      <c r="P654" s="3"/>
      <c r="Q654" s="1" t="str">
        <f t="shared" si="3"/>
        <v/>
      </c>
    </row>
    <row r="655" ht="15.75" customHeight="1">
      <c r="A655" s="1" t="s">
        <v>1385</v>
      </c>
      <c r="B655" s="1" t="s">
        <v>1386</v>
      </c>
      <c r="C655" s="1" t="s">
        <v>127</v>
      </c>
      <c r="D655" s="1" t="s">
        <v>51</v>
      </c>
      <c r="E655" s="1" t="s">
        <v>38</v>
      </c>
      <c r="F655" s="1" t="s">
        <v>30</v>
      </c>
      <c r="G655" s="1" t="s">
        <v>31</v>
      </c>
      <c r="H655" s="1">
        <v>31.0</v>
      </c>
      <c r="I655" s="1" t="str">
        <f t="shared" si="1"/>
        <v>Adult</v>
      </c>
      <c r="J655" s="5">
        <v>43878.0</v>
      </c>
      <c r="K655" s="6">
        <v>67171.0</v>
      </c>
      <c r="L655" s="7" t="str">
        <f t="shared" si="4"/>
        <v>51-100</v>
      </c>
      <c r="M655" s="8">
        <v>0.0</v>
      </c>
      <c r="N655" s="1" t="s">
        <v>32</v>
      </c>
      <c r="O655" s="1" t="s">
        <v>33</v>
      </c>
      <c r="P655" s="9">
        <v>44317.0</v>
      </c>
      <c r="Q655" s="1">
        <f t="shared" si="3"/>
        <v>1</v>
      </c>
    </row>
    <row r="656" ht="15.75" customHeight="1">
      <c r="A656" s="1" t="s">
        <v>1387</v>
      </c>
      <c r="B656" s="1" t="s">
        <v>1388</v>
      </c>
      <c r="C656" s="1" t="s">
        <v>19</v>
      </c>
      <c r="D656" s="1" t="s">
        <v>62</v>
      </c>
      <c r="E656" s="1" t="s">
        <v>38</v>
      </c>
      <c r="F656" s="1" t="s">
        <v>22</v>
      </c>
      <c r="G656" s="1" t="s">
        <v>88</v>
      </c>
      <c r="H656" s="1">
        <v>28.0</v>
      </c>
      <c r="I656" s="1" t="str">
        <f t="shared" si="1"/>
        <v>Adult</v>
      </c>
      <c r="J656" s="5">
        <v>43652.0</v>
      </c>
      <c r="K656" s="6">
        <v>152036.0</v>
      </c>
      <c r="L656" s="7" t="str">
        <f t="shared" si="4"/>
        <v>151-200</v>
      </c>
      <c r="M656" s="8">
        <v>0.15</v>
      </c>
      <c r="N656" s="1" t="s">
        <v>96</v>
      </c>
      <c r="O656" s="1" t="s">
        <v>102</v>
      </c>
      <c r="P656" s="3"/>
      <c r="Q656" s="1" t="str">
        <f t="shared" si="3"/>
        <v/>
      </c>
    </row>
    <row r="657" ht="15.75" customHeight="1">
      <c r="A657" s="1" t="s">
        <v>1389</v>
      </c>
      <c r="B657" s="1" t="s">
        <v>1390</v>
      </c>
      <c r="C657" s="1" t="s">
        <v>71</v>
      </c>
      <c r="D657" s="1" t="s">
        <v>72</v>
      </c>
      <c r="E657" s="1" t="s">
        <v>29</v>
      </c>
      <c r="F657" s="1" t="s">
        <v>22</v>
      </c>
      <c r="G657" s="1" t="s">
        <v>23</v>
      </c>
      <c r="H657" s="1">
        <v>55.0</v>
      </c>
      <c r="I657" s="1" t="str">
        <f t="shared" si="1"/>
        <v>Middle Age</v>
      </c>
      <c r="J657" s="5">
        <v>44276.0</v>
      </c>
      <c r="K657" s="6">
        <v>95562.0</v>
      </c>
      <c r="L657" s="7" t="str">
        <f t="shared" si="4"/>
        <v>51-100</v>
      </c>
      <c r="M657" s="8">
        <v>0.0</v>
      </c>
      <c r="N657" s="1" t="s">
        <v>24</v>
      </c>
      <c r="O657" s="1" t="s">
        <v>40</v>
      </c>
      <c r="P657" s="3"/>
      <c r="Q657" s="1" t="str">
        <f t="shared" si="3"/>
        <v/>
      </c>
    </row>
    <row r="658" ht="15.75" customHeight="1">
      <c r="A658" s="1" t="s">
        <v>1391</v>
      </c>
      <c r="B658" s="1" t="s">
        <v>1392</v>
      </c>
      <c r="C658" s="1" t="s">
        <v>46</v>
      </c>
      <c r="D658" s="1" t="s">
        <v>51</v>
      </c>
      <c r="E658" s="1" t="s">
        <v>21</v>
      </c>
      <c r="F658" s="1" t="s">
        <v>30</v>
      </c>
      <c r="G658" s="1" t="s">
        <v>39</v>
      </c>
      <c r="H658" s="1">
        <v>30.0</v>
      </c>
      <c r="I658" s="1" t="str">
        <f t="shared" si="1"/>
        <v>Adult</v>
      </c>
      <c r="J658" s="5">
        <v>43773.0</v>
      </c>
      <c r="K658" s="6">
        <v>96092.0</v>
      </c>
      <c r="L658" s="7" t="str">
        <f t="shared" si="4"/>
        <v>51-100</v>
      </c>
      <c r="M658" s="8">
        <v>0.0</v>
      </c>
      <c r="N658" s="1" t="s">
        <v>24</v>
      </c>
      <c r="O658" s="1" t="s">
        <v>63</v>
      </c>
      <c r="P658" s="3"/>
      <c r="Q658" s="1" t="str">
        <f t="shared" si="3"/>
        <v/>
      </c>
    </row>
    <row r="659" ht="15.75" customHeight="1">
      <c r="A659" s="1" t="s">
        <v>1393</v>
      </c>
      <c r="B659" s="1" t="s">
        <v>1394</v>
      </c>
      <c r="C659" s="1" t="s">
        <v>82</v>
      </c>
      <c r="D659" s="1" t="s">
        <v>72</v>
      </c>
      <c r="E659" s="1" t="s">
        <v>29</v>
      </c>
      <c r="F659" s="1" t="s">
        <v>30</v>
      </c>
      <c r="G659" s="1" t="s">
        <v>31</v>
      </c>
      <c r="H659" s="1">
        <v>63.0</v>
      </c>
      <c r="I659" s="1" t="str">
        <f t="shared" si="1"/>
        <v>Old</v>
      </c>
      <c r="J659" s="5">
        <v>41428.0</v>
      </c>
      <c r="K659" s="6">
        <v>254289.0</v>
      </c>
      <c r="L659" s="7" t="str">
        <f t="shared" si="4"/>
        <v>above 250</v>
      </c>
      <c r="M659" s="8">
        <v>0.39</v>
      </c>
      <c r="N659" s="1" t="s">
        <v>24</v>
      </c>
      <c r="O659" s="1" t="s">
        <v>40</v>
      </c>
      <c r="P659" s="3"/>
      <c r="Q659" s="1" t="str">
        <f t="shared" si="3"/>
        <v/>
      </c>
    </row>
    <row r="660" ht="15.75" customHeight="1">
      <c r="A660" s="1" t="s">
        <v>1395</v>
      </c>
      <c r="B660" s="1" t="s">
        <v>1396</v>
      </c>
      <c r="C660" s="1" t="s">
        <v>43</v>
      </c>
      <c r="D660" s="1" t="s">
        <v>20</v>
      </c>
      <c r="E660" s="1" t="s">
        <v>21</v>
      </c>
      <c r="F660" s="1" t="s">
        <v>30</v>
      </c>
      <c r="G660" s="1" t="s">
        <v>39</v>
      </c>
      <c r="H660" s="1">
        <v>26.0</v>
      </c>
      <c r="I660" s="1" t="str">
        <f t="shared" si="1"/>
        <v>Adult</v>
      </c>
      <c r="J660" s="5">
        <v>43656.0</v>
      </c>
      <c r="K660" s="6">
        <v>69110.0</v>
      </c>
      <c r="L660" s="7" t="str">
        <f t="shared" si="4"/>
        <v>51-100</v>
      </c>
      <c r="M660" s="8">
        <v>0.05</v>
      </c>
      <c r="N660" s="1" t="s">
        <v>24</v>
      </c>
      <c r="O660" s="1" t="s">
        <v>40</v>
      </c>
      <c r="P660" s="3"/>
      <c r="Q660" s="1" t="str">
        <f t="shared" si="3"/>
        <v/>
      </c>
    </row>
    <row r="661" ht="15.75" customHeight="1">
      <c r="A661" s="1" t="s">
        <v>1397</v>
      </c>
      <c r="B661" s="1" t="s">
        <v>1398</v>
      </c>
      <c r="C661" s="1" t="s">
        <v>82</v>
      </c>
      <c r="D661" s="1" t="s">
        <v>83</v>
      </c>
      <c r="E661" s="1" t="s">
        <v>38</v>
      </c>
      <c r="F661" s="1" t="s">
        <v>30</v>
      </c>
      <c r="G661" s="1" t="s">
        <v>39</v>
      </c>
      <c r="H661" s="1">
        <v>52.0</v>
      </c>
      <c r="I661" s="1" t="str">
        <f t="shared" si="1"/>
        <v>Middle Age</v>
      </c>
      <c r="J661" s="5">
        <v>37418.0</v>
      </c>
      <c r="K661" s="6">
        <v>236314.0</v>
      </c>
      <c r="L661" s="7" t="str">
        <f t="shared" si="4"/>
        <v>201-250</v>
      </c>
      <c r="M661" s="8">
        <v>0.34</v>
      </c>
      <c r="N661" s="1" t="s">
        <v>24</v>
      </c>
      <c r="O661" s="1" t="s">
        <v>59</v>
      </c>
      <c r="P661" s="3"/>
      <c r="Q661" s="1" t="str">
        <f t="shared" si="3"/>
        <v/>
      </c>
    </row>
    <row r="662" ht="15.75" customHeight="1">
      <c r="A662" s="1" t="s">
        <v>1399</v>
      </c>
      <c r="B662" s="1" t="s">
        <v>1400</v>
      </c>
      <c r="C662" s="1" t="s">
        <v>58</v>
      </c>
      <c r="D662" s="1" t="s">
        <v>83</v>
      </c>
      <c r="E662" s="1" t="s">
        <v>52</v>
      </c>
      <c r="F662" s="1" t="s">
        <v>30</v>
      </c>
      <c r="G662" s="1" t="s">
        <v>88</v>
      </c>
      <c r="H662" s="1">
        <v>51.0</v>
      </c>
      <c r="I662" s="1" t="str">
        <f t="shared" si="1"/>
        <v>Middle Age</v>
      </c>
      <c r="J662" s="5">
        <v>39252.0</v>
      </c>
      <c r="K662" s="6">
        <v>45206.0</v>
      </c>
      <c r="L662" s="7" t="str">
        <f t="shared" si="4"/>
        <v>0-50</v>
      </c>
      <c r="M662" s="8">
        <v>0.0</v>
      </c>
      <c r="N662" s="1" t="s">
        <v>24</v>
      </c>
      <c r="O662" s="1" t="s">
        <v>91</v>
      </c>
      <c r="P662" s="3"/>
      <c r="Q662" s="1" t="str">
        <f t="shared" si="3"/>
        <v/>
      </c>
    </row>
    <row r="663" ht="15.75" customHeight="1">
      <c r="A663" s="1" t="s">
        <v>1401</v>
      </c>
      <c r="B663" s="1" t="s">
        <v>1402</v>
      </c>
      <c r="C663" s="1" t="s">
        <v>82</v>
      </c>
      <c r="D663" s="1" t="s">
        <v>37</v>
      </c>
      <c r="E663" s="1" t="s">
        <v>21</v>
      </c>
      <c r="F663" s="1" t="s">
        <v>22</v>
      </c>
      <c r="G663" s="1" t="s">
        <v>31</v>
      </c>
      <c r="H663" s="1">
        <v>25.0</v>
      </c>
      <c r="I663" s="1" t="str">
        <f t="shared" si="1"/>
        <v>Adult</v>
      </c>
      <c r="J663" s="5">
        <v>44515.0</v>
      </c>
      <c r="K663" s="6">
        <v>210708.0</v>
      </c>
      <c r="L663" s="7" t="str">
        <f t="shared" si="4"/>
        <v>201-250</v>
      </c>
      <c r="M663" s="8">
        <v>0.33</v>
      </c>
      <c r="N663" s="1" t="s">
        <v>24</v>
      </c>
      <c r="O663" s="1" t="s">
        <v>40</v>
      </c>
      <c r="P663" s="3"/>
      <c r="Q663" s="1" t="str">
        <f t="shared" si="3"/>
        <v/>
      </c>
    </row>
    <row r="664" ht="15.75" customHeight="1">
      <c r="A664" s="1" t="s">
        <v>1403</v>
      </c>
      <c r="B664" s="1" t="s">
        <v>1404</v>
      </c>
      <c r="C664" s="1" t="s">
        <v>302</v>
      </c>
      <c r="D664" s="1" t="s">
        <v>20</v>
      </c>
      <c r="E664" s="1" t="s">
        <v>52</v>
      </c>
      <c r="F664" s="1" t="s">
        <v>30</v>
      </c>
      <c r="G664" s="1" t="s">
        <v>88</v>
      </c>
      <c r="H664" s="1">
        <v>40.0</v>
      </c>
      <c r="I664" s="1" t="str">
        <f t="shared" si="1"/>
        <v>Adult</v>
      </c>
      <c r="J664" s="5">
        <v>44465.0</v>
      </c>
      <c r="K664" s="6">
        <v>87770.0</v>
      </c>
      <c r="L664" s="7" t="str">
        <f t="shared" si="4"/>
        <v>51-100</v>
      </c>
      <c r="M664" s="8">
        <v>0.0</v>
      </c>
      <c r="N664" s="1" t="s">
        <v>24</v>
      </c>
      <c r="O664" s="1" t="s">
        <v>63</v>
      </c>
      <c r="P664" s="3"/>
      <c r="Q664" s="1" t="str">
        <f t="shared" si="3"/>
        <v/>
      </c>
    </row>
    <row r="665" ht="15.75" customHeight="1">
      <c r="A665" s="1" t="s">
        <v>1405</v>
      </c>
      <c r="B665" s="1" t="s">
        <v>1406</v>
      </c>
      <c r="C665" s="1" t="s">
        <v>55</v>
      </c>
      <c r="D665" s="1" t="s">
        <v>62</v>
      </c>
      <c r="E665" s="1" t="s">
        <v>52</v>
      </c>
      <c r="F665" s="1" t="s">
        <v>22</v>
      </c>
      <c r="G665" s="1" t="s">
        <v>39</v>
      </c>
      <c r="H665" s="1">
        <v>38.0</v>
      </c>
      <c r="I665" s="1" t="str">
        <f t="shared" si="1"/>
        <v>Adult</v>
      </c>
      <c r="J665" s="5">
        <v>42228.0</v>
      </c>
      <c r="K665" s="6">
        <v>106858.0</v>
      </c>
      <c r="L665" s="7" t="str">
        <f t="shared" si="4"/>
        <v>101-150</v>
      </c>
      <c r="M665" s="8">
        <v>0.05</v>
      </c>
      <c r="N665" s="1" t="s">
        <v>24</v>
      </c>
      <c r="O665" s="1" t="s">
        <v>25</v>
      </c>
      <c r="P665" s="3"/>
      <c r="Q665" s="1" t="str">
        <f t="shared" si="3"/>
        <v/>
      </c>
    </row>
    <row r="666" ht="15.75" customHeight="1">
      <c r="A666" s="1" t="s">
        <v>1407</v>
      </c>
      <c r="B666" s="1" t="s">
        <v>1408</v>
      </c>
      <c r="C666" s="1" t="s">
        <v>36</v>
      </c>
      <c r="D666" s="1" t="s">
        <v>68</v>
      </c>
      <c r="E666" s="1" t="s">
        <v>52</v>
      </c>
      <c r="F666" s="1" t="s">
        <v>30</v>
      </c>
      <c r="G666" s="1" t="s">
        <v>39</v>
      </c>
      <c r="H666" s="1">
        <v>60.0</v>
      </c>
      <c r="I666" s="1" t="str">
        <f t="shared" si="1"/>
        <v>Old</v>
      </c>
      <c r="J666" s="5">
        <v>42108.0</v>
      </c>
      <c r="K666" s="6">
        <v>155788.0</v>
      </c>
      <c r="L666" s="7" t="str">
        <f t="shared" si="4"/>
        <v>151-200</v>
      </c>
      <c r="M666" s="8">
        <v>0.17</v>
      </c>
      <c r="N666" s="1" t="s">
        <v>24</v>
      </c>
      <c r="O666" s="1" t="s">
        <v>25</v>
      </c>
      <c r="P666" s="3"/>
      <c r="Q666" s="1" t="str">
        <f t="shared" si="3"/>
        <v/>
      </c>
    </row>
    <row r="667" ht="15.75" customHeight="1">
      <c r="A667" s="1" t="s">
        <v>1409</v>
      </c>
      <c r="B667" s="1" t="s">
        <v>1410</v>
      </c>
      <c r="C667" s="1" t="s">
        <v>146</v>
      </c>
      <c r="D667" s="1" t="s">
        <v>68</v>
      </c>
      <c r="E667" s="1" t="s">
        <v>38</v>
      </c>
      <c r="F667" s="1" t="s">
        <v>22</v>
      </c>
      <c r="G667" s="1" t="s">
        <v>88</v>
      </c>
      <c r="H667" s="1">
        <v>45.0</v>
      </c>
      <c r="I667" s="1" t="str">
        <f t="shared" si="1"/>
        <v>Middle Age</v>
      </c>
      <c r="J667" s="5">
        <v>43581.0</v>
      </c>
      <c r="K667" s="6">
        <v>74891.0</v>
      </c>
      <c r="L667" s="7" t="str">
        <f t="shared" si="4"/>
        <v>51-100</v>
      </c>
      <c r="M667" s="8">
        <v>0.0</v>
      </c>
      <c r="N667" s="1" t="s">
        <v>96</v>
      </c>
      <c r="O667" s="1" t="s">
        <v>102</v>
      </c>
      <c r="P667" s="3"/>
      <c r="Q667" s="1" t="str">
        <f t="shared" si="3"/>
        <v/>
      </c>
    </row>
    <row r="668" ht="15.75" customHeight="1">
      <c r="A668" s="1" t="s">
        <v>1411</v>
      </c>
      <c r="B668" s="1" t="s">
        <v>1412</v>
      </c>
      <c r="C668" s="1" t="s">
        <v>71</v>
      </c>
      <c r="D668" s="1" t="s">
        <v>72</v>
      </c>
      <c r="E668" s="1" t="s">
        <v>52</v>
      </c>
      <c r="F668" s="1" t="s">
        <v>30</v>
      </c>
      <c r="G668" s="1" t="s">
        <v>31</v>
      </c>
      <c r="H668" s="1">
        <v>28.0</v>
      </c>
      <c r="I668" s="1" t="str">
        <f t="shared" si="1"/>
        <v>Adult</v>
      </c>
      <c r="J668" s="5">
        <v>44548.0</v>
      </c>
      <c r="K668" s="6">
        <v>95670.0</v>
      </c>
      <c r="L668" s="7" t="str">
        <f t="shared" si="4"/>
        <v>51-100</v>
      </c>
      <c r="M668" s="8">
        <v>0.0</v>
      </c>
      <c r="N668" s="1" t="s">
        <v>24</v>
      </c>
      <c r="O668" s="1" t="s">
        <v>47</v>
      </c>
      <c r="P668" s="3"/>
      <c r="Q668" s="1" t="str">
        <f t="shared" si="3"/>
        <v/>
      </c>
    </row>
    <row r="669" ht="15.75" customHeight="1">
      <c r="A669" s="1" t="s">
        <v>1413</v>
      </c>
      <c r="B669" s="1" t="s">
        <v>1414</v>
      </c>
      <c r="C669" s="1" t="s">
        <v>50</v>
      </c>
      <c r="D669" s="1" t="s">
        <v>51</v>
      </c>
      <c r="E669" s="1" t="s">
        <v>21</v>
      </c>
      <c r="F669" s="1" t="s">
        <v>22</v>
      </c>
      <c r="G669" s="1" t="s">
        <v>23</v>
      </c>
      <c r="H669" s="1">
        <v>65.0</v>
      </c>
      <c r="I669" s="1" t="str">
        <f t="shared" si="1"/>
        <v>Old</v>
      </c>
      <c r="J669" s="5">
        <v>36798.0</v>
      </c>
      <c r="K669" s="6">
        <v>67837.0</v>
      </c>
      <c r="L669" s="7" t="str">
        <f t="shared" si="4"/>
        <v>51-100</v>
      </c>
      <c r="M669" s="8">
        <v>0.0</v>
      </c>
      <c r="N669" s="1" t="s">
        <v>24</v>
      </c>
      <c r="O669" s="1" t="s">
        <v>63</v>
      </c>
      <c r="P669" s="3"/>
      <c r="Q669" s="1" t="str">
        <f t="shared" si="3"/>
        <v/>
      </c>
    </row>
    <row r="670" ht="15.75" customHeight="1">
      <c r="A670" s="1" t="s">
        <v>1415</v>
      </c>
      <c r="B670" s="1" t="s">
        <v>1416</v>
      </c>
      <c r="C670" s="1" t="s">
        <v>127</v>
      </c>
      <c r="D670" s="1" t="s">
        <v>51</v>
      </c>
      <c r="E670" s="1" t="s">
        <v>21</v>
      </c>
      <c r="F670" s="1" t="s">
        <v>30</v>
      </c>
      <c r="G670" s="1" t="s">
        <v>31</v>
      </c>
      <c r="H670" s="1">
        <v>41.0</v>
      </c>
      <c r="I670" s="1" t="str">
        <f t="shared" si="1"/>
        <v>Adult</v>
      </c>
      <c r="J670" s="5">
        <v>40333.0</v>
      </c>
      <c r="K670" s="6">
        <v>72425.0</v>
      </c>
      <c r="L670" s="7" t="str">
        <f t="shared" si="4"/>
        <v>51-100</v>
      </c>
      <c r="M670" s="8">
        <v>0.0</v>
      </c>
      <c r="N670" s="1" t="s">
        <v>32</v>
      </c>
      <c r="O670" s="1" t="s">
        <v>117</v>
      </c>
      <c r="P670" s="3"/>
      <c r="Q670" s="1" t="str">
        <f t="shared" si="3"/>
        <v/>
      </c>
    </row>
    <row r="671" ht="15.75" customHeight="1">
      <c r="A671" s="1" t="s">
        <v>1417</v>
      </c>
      <c r="B671" s="1" t="s">
        <v>1418</v>
      </c>
      <c r="C671" s="1" t="s">
        <v>46</v>
      </c>
      <c r="D671" s="1" t="s">
        <v>51</v>
      </c>
      <c r="E671" s="1" t="s">
        <v>52</v>
      </c>
      <c r="F671" s="1" t="s">
        <v>22</v>
      </c>
      <c r="G671" s="1" t="s">
        <v>88</v>
      </c>
      <c r="H671" s="1">
        <v>52.0</v>
      </c>
      <c r="I671" s="1" t="str">
        <f t="shared" si="1"/>
        <v>Middle Age</v>
      </c>
      <c r="J671" s="5">
        <v>34623.0</v>
      </c>
      <c r="K671" s="6">
        <v>93103.0</v>
      </c>
      <c r="L671" s="7" t="str">
        <f t="shared" si="4"/>
        <v>51-100</v>
      </c>
      <c r="M671" s="8">
        <v>0.0</v>
      </c>
      <c r="N671" s="1" t="s">
        <v>24</v>
      </c>
      <c r="O671" s="1" t="s">
        <v>47</v>
      </c>
      <c r="P671" s="3"/>
      <c r="Q671" s="1" t="str">
        <f t="shared" si="3"/>
        <v/>
      </c>
    </row>
    <row r="672" ht="15.75" customHeight="1">
      <c r="A672" s="1" t="s">
        <v>1419</v>
      </c>
      <c r="B672" s="1" t="s">
        <v>1420</v>
      </c>
      <c r="C672" s="1" t="s">
        <v>71</v>
      </c>
      <c r="D672" s="1" t="s">
        <v>72</v>
      </c>
      <c r="E672" s="1" t="s">
        <v>52</v>
      </c>
      <c r="F672" s="1" t="s">
        <v>22</v>
      </c>
      <c r="G672" s="1" t="s">
        <v>39</v>
      </c>
      <c r="H672" s="1">
        <v>56.0</v>
      </c>
      <c r="I672" s="1" t="str">
        <f t="shared" si="1"/>
        <v>Middle Age</v>
      </c>
      <c r="J672" s="5">
        <v>42291.0</v>
      </c>
      <c r="K672" s="6">
        <v>76272.0</v>
      </c>
      <c r="L672" s="7" t="str">
        <f t="shared" si="4"/>
        <v>51-100</v>
      </c>
      <c r="M672" s="8">
        <v>0.0</v>
      </c>
      <c r="N672" s="1" t="s">
        <v>24</v>
      </c>
      <c r="O672" s="1" t="s">
        <v>59</v>
      </c>
      <c r="P672" s="9">
        <v>44491.0</v>
      </c>
      <c r="Q672" s="1">
        <f t="shared" si="3"/>
        <v>6</v>
      </c>
    </row>
    <row r="673" ht="15.75" customHeight="1">
      <c r="A673" s="1" t="s">
        <v>1421</v>
      </c>
      <c r="B673" s="1" t="s">
        <v>1422</v>
      </c>
      <c r="C673" s="1" t="s">
        <v>127</v>
      </c>
      <c r="D673" s="1" t="s">
        <v>37</v>
      </c>
      <c r="E673" s="1" t="s">
        <v>29</v>
      </c>
      <c r="F673" s="1" t="s">
        <v>22</v>
      </c>
      <c r="G673" s="1" t="s">
        <v>31</v>
      </c>
      <c r="H673" s="1">
        <v>48.0</v>
      </c>
      <c r="I673" s="1" t="str">
        <f t="shared" si="1"/>
        <v>Middle Age</v>
      </c>
      <c r="J673" s="5">
        <v>37796.0</v>
      </c>
      <c r="K673" s="6">
        <v>55760.0</v>
      </c>
      <c r="L673" s="7" t="str">
        <f t="shared" si="4"/>
        <v>51-100</v>
      </c>
      <c r="M673" s="8">
        <v>0.0</v>
      </c>
      <c r="N673" s="1" t="s">
        <v>24</v>
      </c>
      <c r="O673" s="1" t="s">
        <v>63</v>
      </c>
      <c r="P673" s="3"/>
      <c r="Q673" s="1" t="str">
        <f t="shared" si="3"/>
        <v/>
      </c>
    </row>
    <row r="674" ht="15.75" customHeight="1">
      <c r="A674" s="1" t="s">
        <v>1423</v>
      </c>
      <c r="B674" s="1" t="s">
        <v>1424</v>
      </c>
      <c r="C674" s="1" t="s">
        <v>82</v>
      </c>
      <c r="D674" s="1" t="s">
        <v>62</v>
      </c>
      <c r="E674" s="1" t="s">
        <v>52</v>
      </c>
      <c r="F674" s="1" t="s">
        <v>22</v>
      </c>
      <c r="G674" s="1" t="s">
        <v>39</v>
      </c>
      <c r="H674" s="1">
        <v>36.0</v>
      </c>
      <c r="I674" s="1" t="str">
        <f t="shared" si="1"/>
        <v>Adult</v>
      </c>
      <c r="J674" s="5">
        <v>43843.0</v>
      </c>
      <c r="K674" s="6">
        <v>253294.0</v>
      </c>
      <c r="L674" s="7" t="str">
        <f t="shared" si="4"/>
        <v>above 250</v>
      </c>
      <c r="M674" s="8">
        <v>0.4</v>
      </c>
      <c r="N674" s="1" t="s">
        <v>24</v>
      </c>
      <c r="O674" s="1" t="s">
        <v>59</v>
      </c>
      <c r="P674" s="3"/>
      <c r="Q674" s="1" t="str">
        <f t="shared" si="3"/>
        <v/>
      </c>
    </row>
    <row r="675" ht="15.75" customHeight="1">
      <c r="A675" s="1" t="s">
        <v>1425</v>
      </c>
      <c r="B675" s="1" t="s">
        <v>1426</v>
      </c>
      <c r="C675" s="1" t="s">
        <v>127</v>
      </c>
      <c r="D675" s="1" t="s">
        <v>37</v>
      </c>
      <c r="E675" s="1" t="s">
        <v>52</v>
      </c>
      <c r="F675" s="1" t="s">
        <v>30</v>
      </c>
      <c r="G675" s="1" t="s">
        <v>39</v>
      </c>
      <c r="H675" s="1">
        <v>60.0</v>
      </c>
      <c r="I675" s="1" t="str">
        <f t="shared" si="1"/>
        <v>Old</v>
      </c>
      <c r="J675" s="5">
        <v>39310.0</v>
      </c>
      <c r="K675" s="6">
        <v>58671.0</v>
      </c>
      <c r="L675" s="7" t="str">
        <f t="shared" si="4"/>
        <v>51-100</v>
      </c>
      <c r="M675" s="8">
        <v>0.0</v>
      </c>
      <c r="N675" s="1" t="s">
        <v>24</v>
      </c>
      <c r="O675" s="1" t="s">
        <v>91</v>
      </c>
      <c r="P675" s="3"/>
      <c r="Q675" s="1" t="str">
        <f t="shared" si="3"/>
        <v/>
      </c>
    </row>
    <row r="676" ht="15.75" customHeight="1">
      <c r="A676" s="1" t="s">
        <v>1427</v>
      </c>
      <c r="B676" s="1" t="s">
        <v>1428</v>
      </c>
      <c r="C676" s="1" t="s">
        <v>50</v>
      </c>
      <c r="D676" s="1" t="s">
        <v>51</v>
      </c>
      <c r="E676" s="1" t="s">
        <v>21</v>
      </c>
      <c r="F676" s="1" t="s">
        <v>22</v>
      </c>
      <c r="G676" s="1" t="s">
        <v>31</v>
      </c>
      <c r="H676" s="1">
        <v>40.0</v>
      </c>
      <c r="I676" s="1" t="str">
        <f t="shared" si="1"/>
        <v>Adult</v>
      </c>
      <c r="J676" s="5">
        <v>43175.0</v>
      </c>
      <c r="K676" s="6">
        <v>55457.0</v>
      </c>
      <c r="L676" s="7" t="str">
        <f t="shared" si="4"/>
        <v>51-100</v>
      </c>
      <c r="M676" s="8">
        <v>0.0</v>
      </c>
      <c r="N676" s="1" t="s">
        <v>24</v>
      </c>
      <c r="O676" s="1" t="s">
        <v>91</v>
      </c>
      <c r="P676" s="3"/>
      <c r="Q676" s="1" t="str">
        <f t="shared" si="3"/>
        <v/>
      </c>
    </row>
    <row r="677" ht="15.75" customHeight="1">
      <c r="A677" s="1" t="s">
        <v>1429</v>
      </c>
      <c r="B677" s="1" t="s">
        <v>1430</v>
      </c>
      <c r="C677" s="1" t="s">
        <v>50</v>
      </c>
      <c r="D677" s="1" t="s">
        <v>51</v>
      </c>
      <c r="E677" s="1" t="s">
        <v>29</v>
      </c>
      <c r="F677" s="1" t="s">
        <v>22</v>
      </c>
      <c r="G677" s="1" t="s">
        <v>31</v>
      </c>
      <c r="H677" s="1">
        <v>63.0</v>
      </c>
      <c r="I677" s="1" t="str">
        <f t="shared" si="1"/>
        <v>Old</v>
      </c>
      <c r="J677" s="5">
        <v>43004.0</v>
      </c>
      <c r="K677" s="6">
        <v>72340.0</v>
      </c>
      <c r="L677" s="7" t="str">
        <f t="shared" si="4"/>
        <v>51-100</v>
      </c>
      <c r="M677" s="8">
        <v>0.0</v>
      </c>
      <c r="N677" s="1" t="s">
        <v>24</v>
      </c>
      <c r="O677" s="1" t="s">
        <v>47</v>
      </c>
      <c r="P677" s="9">
        <v>43558.0</v>
      </c>
      <c r="Q677" s="1">
        <f t="shared" si="3"/>
        <v>1</v>
      </c>
    </row>
    <row r="678" ht="15.75" customHeight="1">
      <c r="A678" s="1" t="s">
        <v>1431</v>
      </c>
      <c r="B678" s="1" t="s">
        <v>1432</v>
      </c>
      <c r="C678" s="1" t="s">
        <v>55</v>
      </c>
      <c r="D678" s="1" t="s">
        <v>83</v>
      </c>
      <c r="E678" s="1" t="s">
        <v>52</v>
      </c>
      <c r="F678" s="1" t="s">
        <v>22</v>
      </c>
      <c r="G678" s="1" t="s">
        <v>39</v>
      </c>
      <c r="H678" s="1">
        <v>29.0</v>
      </c>
      <c r="I678" s="1" t="str">
        <f t="shared" si="1"/>
        <v>Adult</v>
      </c>
      <c r="J678" s="5">
        <v>42676.0</v>
      </c>
      <c r="K678" s="6">
        <v>122054.0</v>
      </c>
      <c r="L678" s="7" t="str">
        <f t="shared" si="4"/>
        <v>101-150</v>
      </c>
      <c r="M678" s="8">
        <v>0.06</v>
      </c>
      <c r="N678" s="1" t="s">
        <v>24</v>
      </c>
      <c r="O678" s="1" t="s">
        <v>47</v>
      </c>
      <c r="P678" s="3"/>
      <c r="Q678" s="1" t="str">
        <f t="shared" si="3"/>
        <v/>
      </c>
    </row>
    <row r="679" ht="15.75" customHeight="1">
      <c r="A679" s="1" t="s">
        <v>1433</v>
      </c>
      <c r="B679" s="1" t="s">
        <v>1434</v>
      </c>
      <c r="C679" s="1" t="s">
        <v>36</v>
      </c>
      <c r="D679" s="1" t="s">
        <v>20</v>
      </c>
      <c r="E679" s="1" t="s">
        <v>29</v>
      </c>
      <c r="F679" s="1" t="s">
        <v>22</v>
      </c>
      <c r="G679" s="1" t="s">
        <v>31</v>
      </c>
      <c r="H679" s="1">
        <v>27.0</v>
      </c>
      <c r="I679" s="1" t="str">
        <f t="shared" si="1"/>
        <v>Adult</v>
      </c>
      <c r="J679" s="5">
        <v>43103.0</v>
      </c>
      <c r="K679" s="6">
        <v>167100.0</v>
      </c>
      <c r="L679" s="7" t="str">
        <f t="shared" si="4"/>
        <v>151-200</v>
      </c>
      <c r="M679" s="8">
        <v>0.2</v>
      </c>
      <c r="N679" s="1" t="s">
        <v>32</v>
      </c>
      <c r="O679" s="1" t="s">
        <v>137</v>
      </c>
      <c r="P679" s="3"/>
      <c r="Q679" s="1" t="str">
        <f t="shared" si="3"/>
        <v/>
      </c>
    </row>
    <row r="680" ht="15.75" customHeight="1">
      <c r="A680" s="1" t="s">
        <v>1435</v>
      </c>
      <c r="B680" s="1" t="s">
        <v>1436</v>
      </c>
      <c r="C680" s="1" t="s">
        <v>28</v>
      </c>
      <c r="D680" s="1" t="s">
        <v>20</v>
      </c>
      <c r="E680" s="1" t="s">
        <v>52</v>
      </c>
      <c r="F680" s="1" t="s">
        <v>22</v>
      </c>
      <c r="G680" s="1" t="s">
        <v>39</v>
      </c>
      <c r="H680" s="1">
        <v>53.0</v>
      </c>
      <c r="I680" s="1" t="str">
        <f t="shared" si="1"/>
        <v>Middle Age</v>
      </c>
      <c r="J680" s="5">
        <v>35543.0</v>
      </c>
      <c r="K680" s="6">
        <v>78153.0</v>
      </c>
      <c r="L680" s="7" t="str">
        <f t="shared" si="4"/>
        <v>51-100</v>
      </c>
      <c r="M680" s="8">
        <v>0.0</v>
      </c>
      <c r="N680" s="1" t="s">
        <v>24</v>
      </c>
      <c r="O680" s="1" t="s">
        <v>59</v>
      </c>
      <c r="P680" s="3"/>
      <c r="Q680" s="1" t="str">
        <f t="shared" si="3"/>
        <v/>
      </c>
    </row>
    <row r="681" ht="15.75" customHeight="1">
      <c r="A681" s="1" t="s">
        <v>1437</v>
      </c>
      <c r="B681" s="1" t="s">
        <v>1438</v>
      </c>
      <c r="C681" s="1" t="s">
        <v>55</v>
      </c>
      <c r="D681" s="1" t="s">
        <v>37</v>
      </c>
      <c r="E681" s="1" t="s">
        <v>29</v>
      </c>
      <c r="F681" s="1" t="s">
        <v>22</v>
      </c>
      <c r="G681" s="1" t="s">
        <v>39</v>
      </c>
      <c r="H681" s="1">
        <v>37.0</v>
      </c>
      <c r="I681" s="1" t="str">
        <f t="shared" si="1"/>
        <v>Adult</v>
      </c>
      <c r="J681" s="5">
        <v>43935.0</v>
      </c>
      <c r="K681" s="6">
        <v>103524.0</v>
      </c>
      <c r="L681" s="7" t="str">
        <f t="shared" si="4"/>
        <v>101-150</v>
      </c>
      <c r="M681" s="8">
        <v>0.09</v>
      </c>
      <c r="N681" s="1" t="s">
        <v>24</v>
      </c>
      <c r="O681" s="1" t="s">
        <v>47</v>
      </c>
      <c r="P681" s="3"/>
      <c r="Q681" s="1" t="str">
        <f t="shared" si="3"/>
        <v/>
      </c>
    </row>
    <row r="682" ht="15.75" customHeight="1">
      <c r="A682" s="1" t="s">
        <v>1439</v>
      </c>
      <c r="B682" s="1" t="s">
        <v>1440</v>
      </c>
      <c r="C682" s="1" t="s">
        <v>55</v>
      </c>
      <c r="D682" s="1" t="s">
        <v>20</v>
      </c>
      <c r="E682" s="1" t="s">
        <v>52</v>
      </c>
      <c r="F682" s="1" t="s">
        <v>30</v>
      </c>
      <c r="G682" s="1" t="s">
        <v>39</v>
      </c>
      <c r="H682" s="1">
        <v>30.0</v>
      </c>
      <c r="I682" s="1" t="str">
        <f t="shared" si="1"/>
        <v>Adult</v>
      </c>
      <c r="J682" s="5">
        <v>42952.0</v>
      </c>
      <c r="K682" s="6">
        <v>119906.0</v>
      </c>
      <c r="L682" s="7" t="str">
        <f t="shared" si="4"/>
        <v>101-150</v>
      </c>
      <c r="M682" s="8">
        <v>0.05</v>
      </c>
      <c r="N682" s="1" t="s">
        <v>24</v>
      </c>
      <c r="O682" s="1" t="s">
        <v>91</v>
      </c>
      <c r="P682" s="3"/>
      <c r="Q682" s="1" t="str">
        <f t="shared" si="3"/>
        <v/>
      </c>
    </row>
    <row r="683" ht="15.75" customHeight="1">
      <c r="A683" s="1" t="s">
        <v>1441</v>
      </c>
      <c r="B683" s="1" t="s">
        <v>1442</v>
      </c>
      <c r="C683" s="1" t="s">
        <v>58</v>
      </c>
      <c r="D683" s="1" t="s">
        <v>83</v>
      </c>
      <c r="E683" s="1" t="s">
        <v>38</v>
      </c>
      <c r="F683" s="1" t="s">
        <v>22</v>
      </c>
      <c r="G683" s="1" t="s">
        <v>39</v>
      </c>
      <c r="H683" s="1">
        <v>28.0</v>
      </c>
      <c r="I683" s="1" t="str">
        <f t="shared" si="1"/>
        <v>Adult</v>
      </c>
      <c r="J683" s="5">
        <v>43847.0</v>
      </c>
      <c r="K683" s="6">
        <v>45061.0</v>
      </c>
      <c r="L683" s="7" t="str">
        <f t="shared" si="4"/>
        <v>0-50</v>
      </c>
      <c r="M683" s="8">
        <v>0.0</v>
      </c>
      <c r="N683" s="1" t="s">
        <v>24</v>
      </c>
      <c r="O683" s="1" t="s">
        <v>59</v>
      </c>
      <c r="P683" s="3"/>
      <c r="Q683" s="1" t="str">
        <f t="shared" si="3"/>
        <v/>
      </c>
    </row>
    <row r="684" ht="15.75" customHeight="1">
      <c r="A684" s="1" t="s">
        <v>1443</v>
      </c>
      <c r="B684" s="1" t="s">
        <v>1444</v>
      </c>
      <c r="C684" s="1" t="s">
        <v>448</v>
      </c>
      <c r="D684" s="1" t="s">
        <v>20</v>
      </c>
      <c r="E684" s="1" t="s">
        <v>52</v>
      </c>
      <c r="F684" s="1" t="s">
        <v>30</v>
      </c>
      <c r="G684" s="1" t="s">
        <v>31</v>
      </c>
      <c r="H684" s="1">
        <v>51.0</v>
      </c>
      <c r="I684" s="1" t="str">
        <f t="shared" si="1"/>
        <v>Middle Age</v>
      </c>
      <c r="J684" s="5">
        <v>37638.0</v>
      </c>
      <c r="K684" s="6">
        <v>91399.0</v>
      </c>
      <c r="L684" s="7" t="str">
        <f t="shared" si="4"/>
        <v>51-100</v>
      </c>
      <c r="M684" s="8">
        <v>0.0</v>
      </c>
      <c r="N684" s="1" t="s">
        <v>24</v>
      </c>
      <c r="O684" s="1" t="s">
        <v>25</v>
      </c>
      <c r="P684" s="3"/>
      <c r="Q684" s="1" t="str">
        <f t="shared" si="3"/>
        <v/>
      </c>
    </row>
    <row r="685" ht="15.75" customHeight="1">
      <c r="A685" s="1" t="s">
        <v>1445</v>
      </c>
      <c r="B685" s="1" t="s">
        <v>1446</v>
      </c>
      <c r="C685" s="1" t="s">
        <v>134</v>
      </c>
      <c r="D685" s="1" t="s">
        <v>20</v>
      </c>
      <c r="E685" s="1" t="s">
        <v>21</v>
      </c>
      <c r="F685" s="1" t="s">
        <v>30</v>
      </c>
      <c r="G685" s="1" t="s">
        <v>88</v>
      </c>
      <c r="H685" s="1">
        <v>28.0</v>
      </c>
      <c r="I685" s="1" t="str">
        <f t="shared" si="1"/>
        <v>Adult</v>
      </c>
      <c r="J685" s="5">
        <v>43006.0</v>
      </c>
      <c r="K685" s="6">
        <v>97336.0</v>
      </c>
      <c r="L685" s="7" t="str">
        <f t="shared" si="4"/>
        <v>51-100</v>
      </c>
      <c r="M685" s="8">
        <v>0.0</v>
      </c>
      <c r="N685" s="1" t="s">
        <v>24</v>
      </c>
      <c r="O685" s="1" t="s">
        <v>63</v>
      </c>
      <c r="P685" s="3"/>
      <c r="Q685" s="1" t="str">
        <f t="shared" si="3"/>
        <v/>
      </c>
    </row>
    <row r="686" ht="15.75" customHeight="1">
      <c r="A686" s="1" t="s">
        <v>1447</v>
      </c>
      <c r="B686" s="1" t="s">
        <v>1448</v>
      </c>
      <c r="C686" s="1" t="s">
        <v>19</v>
      </c>
      <c r="D686" s="1" t="s">
        <v>62</v>
      </c>
      <c r="E686" s="1" t="s">
        <v>52</v>
      </c>
      <c r="F686" s="1" t="s">
        <v>22</v>
      </c>
      <c r="G686" s="1" t="s">
        <v>23</v>
      </c>
      <c r="H686" s="1">
        <v>31.0</v>
      </c>
      <c r="I686" s="1" t="str">
        <f t="shared" si="1"/>
        <v>Adult</v>
      </c>
      <c r="J686" s="5">
        <v>42755.0</v>
      </c>
      <c r="K686" s="6">
        <v>124629.0</v>
      </c>
      <c r="L686" s="7" t="str">
        <f t="shared" si="4"/>
        <v>101-150</v>
      </c>
      <c r="M686" s="8">
        <v>0.1</v>
      </c>
      <c r="N686" s="1" t="s">
        <v>24</v>
      </c>
      <c r="O686" s="1" t="s">
        <v>91</v>
      </c>
      <c r="P686" s="3"/>
      <c r="Q686" s="1" t="str">
        <f t="shared" si="3"/>
        <v/>
      </c>
    </row>
    <row r="687" ht="15.75" customHeight="1">
      <c r="A687" s="1" t="s">
        <v>1449</v>
      </c>
      <c r="B687" s="1" t="s">
        <v>1450</v>
      </c>
      <c r="C687" s="1" t="s">
        <v>82</v>
      </c>
      <c r="D687" s="1" t="s">
        <v>68</v>
      </c>
      <c r="E687" s="1" t="s">
        <v>38</v>
      </c>
      <c r="F687" s="1" t="s">
        <v>22</v>
      </c>
      <c r="G687" s="1" t="s">
        <v>39</v>
      </c>
      <c r="H687" s="1">
        <v>28.0</v>
      </c>
      <c r="I687" s="1" t="str">
        <f t="shared" si="1"/>
        <v>Adult</v>
      </c>
      <c r="J687" s="5">
        <v>44402.0</v>
      </c>
      <c r="K687" s="6">
        <v>231850.0</v>
      </c>
      <c r="L687" s="7" t="str">
        <f t="shared" si="4"/>
        <v>201-250</v>
      </c>
      <c r="M687" s="8">
        <v>0.39</v>
      </c>
      <c r="N687" s="1" t="s">
        <v>24</v>
      </c>
      <c r="O687" s="1" t="s">
        <v>59</v>
      </c>
      <c r="P687" s="3"/>
      <c r="Q687" s="1" t="str">
        <f t="shared" si="3"/>
        <v/>
      </c>
    </row>
    <row r="688" ht="15.75" customHeight="1">
      <c r="A688" s="1" t="s">
        <v>1451</v>
      </c>
      <c r="B688" s="1" t="s">
        <v>1452</v>
      </c>
      <c r="C688" s="1" t="s">
        <v>55</v>
      </c>
      <c r="D688" s="1" t="s">
        <v>62</v>
      </c>
      <c r="E688" s="1" t="s">
        <v>21</v>
      </c>
      <c r="F688" s="1" t="s">
        <v>30</v>
      </c>
      <c r="G688" s="1" t="s">
        <v>88</v>
      </c>
      <c r="H688" s="1">
        <v>34.0</v>
      </c>
      <c r="I688" s="1" t="str">
        <f t="shared" si="1"/>
        <v>Adult</v>
      </c>
      <c r="J688" s="5">
        <v>43255.0</v>
      </c>
      <c r="K688" s="6">
        <v>128329.0</v>
      </c>
      <c r="L688" s="7" t="str">
        <f t="shared" si="4"/>
        <v>101-150</v>
      </c>
      <c r="M688" s="8">
        <v>0.08</v>
      </c>
      <c r="N688" s="1" t="s">
        <v>24</v>
      </c>
      <c r="O688" s="1" t="s">
        <v>47</v>
      </c>
      <c r="P688" s="3"/>
      <c r="Q688" s="1" t="str">
        <f t="shared" si="3"/>
        <v/>
      </c>
    </row>
    <row r="689" ht="15.75" customHeight="1">
      <c r="A689" s="1" t="s">
        <v>1453</v>
      </c>
      <c r="B689" s="1" t="s">
        <v>1454</v>
      </c>
      <c r="C689" s="1" t="s">
        <v>82</v>
      </c>
      <c r="D689" s="1" t="s">
        <v>83</v>
      </c>
      <c r="E689" s="1" t="s">
        <v>38</v>
      </c>
      <c r="F689" s="1" t="s">
        <v>30</v>
      </c>
      <c r="G689" s="1" t="s">
        <v>88</v>
      </c>
      <c r="H689" s="1">
        <v>44.0</v>
      </c>
      <c r="I689" s="1" t="str">
        <f t="shared" si="1"/>
        <v>Adult</v>
      </c>
      <c r="J689" s="5">
        <v>44283.0</v>
      </c>
      <c r="K689" s="6">
        <v>186033.0</v>
      </c>
      <c r="L689" s="7" t="str">
        <f t="shared" si="4"/>
        <v>151-200</v>
      </c>
      <c r="M689" s="8">
        <v>0.34</v>
      </c>
      <c r="N689" s="1" t="s">
        <v>96</v>
      </c>
      <c r="O689" s="1" t="s">
        <v>221</v>
      </c>
      <c r="P689" s="3"/>
      <c r="Q689" s="1" t="str">
        <f t="shared" si="3"/>
        <v/>
      </c>
    </row>
    <row r="690" ht="15.75" customHeight="1">
      <c r="A690" s="1" t="s">
        <v>1455</v>
      </c>
      <c r="B690" s="1" t="s">
        <v>1456</v>
      </c>
      <c r="C690" s="1" t="s">
        <v>19</v>
      </c>
      <c r="D690" s="1" t="s">
        <v>83</v>
      </c>
      <c r="E690" s="1" t="s">
        <v>29</v>
      </c>
      <c r="F690" s="1" t="s">
        <v>30</v>
      </c>
      <c r="G690" s="1" t="s">
        <v>31</v>
      </c>
      <c r="H690" s="1">
        <v>60.0</v>
      </c>
      <c r="I690" s="1" t="str">
        <f t="shared" si="1"/>
        <v>Old</v>
      </c>
      <c r="J690" s="5">
        <v>44403.0</v>
      </c>
      <c r="K690" s="6">
        <v>121480.0</v>
      </c>
      <c r="L690" s="7" t="str">
        <f t="shared" si="4"/>
        <v>101-150</v>
      </c>
      <c r="M690" s="8">
        <v>0.14</v>
      </c>
      <c r="N690" s="1" t="s">
        <v>24</v>
      </c>
      <c r="O690" s="1" t="s">
        <v>47</v>
      </c>
      <c r="P690" s="3"/>
      <c r="Q690" s="1" t="str">
        <f t="shared" si="3"/>
        <v/>
      </c>
    </row>
    <row r="691" ht="15.75" customHeight="1">
      <c r="A691" s="1" t="s">
        <v>1457</v>
      </c>
      <c r="B691" s="1" t="s">
        <v>1458</v>
      </c>
      <c r="C691" s="1" t="s">
        <v>36</v>
      </c>
      <c r="D691" s="1" t="s">
        <v>68</v>
      </c>
      <c r="E691" s="1" t="s">
        <v>38</v>
      </c>
      <c r="F691" s="1" t="s">
        <v>22</v>
      </c>
      <c r="G691" s="1" t="s">
        <v>39</v>
      </c>
      <c r="H691" s="1">
        <v>41.0</v>
      </c>
      <c r="I691" s="1" t="str">
        <f t="shared" si="1"/>
        <v>Adult</v>
      </c>
      <c r="J691" s="5">
        <v>40319.0</v>
      </c>
      <c r="K691" s="6">
        <v>153275.0</v>
      </c>
      <c r="L691" s="7" t="str">
        <f t="shared" si="4"/>
        <v>151-200</v>
      </c>
      <c r="M691" s="8">
        <v>0.24</v>
      </c>
      <c r="N691" s="1" t="s">
        <v>24</v>
      </c>
      <c r="O691" s="1" t="s">
        <v>91</v>
      </c>
      <c r="P691" s="3"/>
      <c r="Q691" s="1" t="str">
        <f t="shared" si="3"/>
        <v/>
      </c>
    </row>
    <row r="692" ht="15.75" customHeight="1">
      <c r="A692" s="1" t="s">
        <v>1459</v>
      </c>
      <c r="B692" s="1" t="s">
        <v>1460</v>
      </c>
      <c r="C692" s="1" t="s">
        <v>46</v>
      </c>
      <c r="D692" s="1" t="s">
        <v>51</v>
      </c>
      <c r="E692" s="1" t="s">
        <v>21</v>
      </c>
      <c r="F692" s="1" t="s">
        <v>22</v>
      </c>
      <c r="G692" s="1" t="s">
        <v>31</v>
      </c>
      <c r="H692" s="1">
        <v>62.0</v>
      </c>
      <c r="I692" s="1" t="str">
        <f t="shared" si="1"/>
        <v>Old</v>
      </c>
      <c r="J692" s="5">
        <v>43969.0</v>
      </c>
      <c r="K692" s="6">
        <v>97830.0</v>
      </c>
      <c r="L692" s="7" t="str">
        <f t="shared" si="4"/>
        <v>51-100</v>
      </c>
      <c r="M692" s="8">
        <v>0.0</v>
      </c>
      <c r="N692" s="1" t="s">
        <v>24</v>
      </c>
      <c r="O692" s="1" t="s">
        <v>63</v>
      </c>
      <c r="P692" s="3"/>
      <c r="Q692" s="1" t="str">
        <f t="shared" si="3"/>
        <v/>
      </c>
    </row>
    <row r="693" ht="15.75" customHeight="1">
      <c r="A693" s="1" t="s">
        <v>1461</v>
      </c>
      <c r="B693" s="1" t="s">
        <v>1462</v>
      </c>
      <c r="C693" s="1" t="s">
        <v>82</v>
      </c>
      <c r="D693" s="1" t="s">
        <v>83</v>
      </c>
      <c r="E693" s="1" t="s">
        <v>52</v>
      </c>
      <c r="F693" s="1" t="s">
        <v>22</v>
      </c>
      <c r="G693" s="1" t="s">
        <v>88</v>
      </c>
      <c r="H693" s="1">
        <v>47.0</v>
      </c>
      <c r="I693" s="1" t="str">
        <f t="shared" si="1"/>
        <v>Middle Age</v>
      </c>
      <c r="J693" s="5">
        <v>36232.0</v>
      </c>
      <c r="K693" s="6">
        <v>239394.0</v>
      </c>
      <c r="L693" s="7" t="str">
        <f t="shared" si="4"/>
        <v>201-250</v>
      </c>
      <c r="M693" s="8">
        <v>0.32</v>
      </c>
      <c r="N693" s="1" t="s">
        <v>24</v>
      </c>
      <c r="O693" s="1" t="s">
        <v>63</v>
      </c>
      <c r="P693" s="3"/>
      <c r="Q693" s="1" t="str">
        <f t="shared" si="3"/>
        <v/>
      </c>
    </row>
    <row r="694" ht="15.75" customHeight="1">
      <c r="A694" s="1" t="s">
        <v>1463</v>
      </c>
      <c r="B694" s="1" t="s">
        <v>1464</v>
      </c>
      <c r="C694" s="1" t="s">
        <v>58</v>
      </c>
      <c r="D694" s="1" t="s">
        <v>37</v>
      </c>
      <c r="E694" s="1" t="s">
        <v>38</v>
      </c>
      <c r="F694" s="1" t="s">
        <v>22</v>
      </c>
      <c r="G694" s="1" t="s">
        <v>31</v>
      </c>
      <c r="H694" s="1">
        <v>62.0</v>
      </c>
      <c r="I694" s="1" t="str">
        <f t="shared" si="1"/>
        <v>Old</v>
      </c>
      <c r="J694" s="5">
        <v>37519.0</v>
      </c>
      <c r="K694" s="6">
        <v>49738.0</v>
      </c>
      <c r="L694" s="7" t="str">
        <f t="shared" si="4"/>
        <v>0-50</v>
      </c>
      <c r="M694" s="8">
        <v>0.0</v>
      </c>
      <c r="N694" s="1" t="s">
        <v>32</v>
      </c>
      <c r="O694" s="1" t="s">
        <v>117</v>
      </c>
      <c r="P694" s="3"/>
      <c r="Q694" s="1" t="str">
        <f t="shared" si="3"/>
        <v/>
      </c>
    </row>
    <row r="695" ht="15.75" customHeight="1">
      <c r="A695" s="1" t="s">
        <v>1465</v>
      </c>
      <c r="B695" s="1" t="s">
        <v>1466</v>
      </c>
      <c r="C695" s="1" t="s">
        <v>58</v>
      </c>
      <c r="D695" s="1" t="s">
        <v>62</v>
      </c>
      <c r="E695" s="1" t="s">
        <v>29</v>
      </c>
      <c r="F695" s="1" t="s">
        <v>22</v>
      </c>
      <c r="G695" s="1" t="s">
        <v>88</v>
      </c>
      <c r="H695" s="1">
        <v>33.0</v>
      </c>
      <c r="I695" s="1" t="str">
        <f t="shared" si="1"/>
        <v>Adult</v>
      </c>
      <c r="J695" s="5">
        <v>43247.0</v>
      </c>
      <c r="K695" s="6">
        <v>45049.0</v>
      </c>
      <c r="L695" s="7" t="str">
        <f t="shared" si="4"/>
        <v>0-50</v>
      </c>
      <c r="M695" s="8">
        <v>0.0</v>
      </c>
      <c r="N695" s="1" t="s">
        <v>24</v>
      </c>
      <c r="O695" s="1" t="s">
        <v>25</v>
      </c>
      <c r="P695" s="3"/>
      <c r="Q695" s="1" t="str">
        <f t="shared" si="3"/>
        <v/>
      </c>
    </row>
    <row r="696" ht="15.75" customHeight="1">
      <c r="A696" s="1" t="s">
        <v>1467</v>
      </c>
      <c r="B696" s="1" t="s">
        <v>1468</v>
      </c>
      <c r="C696" s="1" t="s">
        <v>36</v>
      </c>
      <c r="D696" s="1" t="s">
        <v>37</v>
      </c>
      <c r="E696" s="1" t="s">
        <v>21</v>
      </c>
      <c r="F696" s="1" t="s">
        <v>22</v>
      </c>
      <c r="G696" s="1" t="s">
        <v>31</v>
      </c>
      <c r="H696" s="1">
        <v>27.0</v>
      </c>
      <c r="I696" s="1" t="str">
        <f t="shared" si="1"/>
        <v>Adult</v>
      </c>
      <c r="J696" s="5">
        <v>43977.0</v>
      </c>
      <c r="K696" s="6">
        <v>153628.0</v>
      </c>
      <c r="L696" s="7" t="str">
        <f t="shared" si="4"/>
        <v>151-200</v>
      </c>
      <c r="M696" s="8">
        <v>0.29</v>
      </c>
      <c r="N696" s="1" t="s">
        <v>32</v>
      </c>
      <c r="O696" s="1" t="s">
        <v>33</v>
      </c>
      <c r="P696" s="9">
        <v>44177.0</v>
      </c>
      <c r="Q696" s="1">
        <f t="shared" si="3"/>
        <v>0</v>
      </c>
    </row>
    <row r="697" ht="15.75" customHeight="1">
      <c r="A697" s="1" t="s">
        <v>1469</v>
      </c>
      <c r="B697" s="1" t="s">
        <v>1470</v>
      </c>
      <c r="C697" s="1" t="s">
        <v>19</v>
      </c>
      <c r="D697" s="1" t="s">
        <v>51</v>
      </c>
      <c r="E697" s="1" t="s">
        <v>29</v>
      </c>
      <c r="F697" s="1" t="s">
        <v>30</v>
      </c>
      <c r="G697" s="1" t="s">
        <v>31</v>
      </c>
      <c r="H697" s="1">
        <v>25.0</v>
      </c>
      <c r="I697" s="1" t="str">
        <f t="shared" si="1"/>
        <v>Adult</v>
      </c>
      <c r="J697" s="5">
        <v>44362.0</v>
      </c>
      <c r="K697" s="6">
        <v>142731.0</v>
      </c>
      <c r="L697" s="7" t="str">
        <f t="shared" si="4"/>
        <v>101-150</v>
      </c>
      <c r="M697" s="8">
        <v>0.11</v>
      </c>
      <c r="N697" s="1" t="s">
        <v>32</v>
      </c>
      <c r="O697" s="1" t="s">
        <v>77</v>
      </c>
      <c r="P697" s="9">
        <v>44715.0</v>
      </c>
      <c r="Q697" s="1">
        <f t="shared" si="3"/>
        <v>0</v>
      </c>
    </row>
    <row r="698" ht="15.75" customHeight="1">
      <c r="A698" s="1" t="s">
        <v>1471</v>
      </c>
      <c r="B698" s="1" t="s">
        <v>1472</v>
      </c>
      <c r="C698" s="1" t="s">
        <v>19</v>
      </c>
      <c r="D698" s="1" t="s">
        <v>83</v>
      </c>
      <c r="E698" s="1" t="s">
        <v>38</v>
      </c>
      <c r="F698" s="1" t="s">
        <v>22</v>
      </c>
      <c r="G698" s="1" t="s">
        <v>88</v>
      </c>
      <c r="H698" s="1">
        <v>29.0</v>
      </c>
      <c r="I698" s="1" t="str">
        <f t="shared" si="1"/>
        <v>Adult</v>
      </c>
      <c r="J698" s="5">
        <v>43966.0</v>
      </c>
      <c r="K698" s="6">
        <v>137106.0</v>
      </c>
      <c r="L698" s="7" t="str">
        <f t="shared" si="4"/>
        <v>101-150</v>
      </c>
      <c r="M698" s="8">
        <v>0.12</v>
      </c>
      <c r="N698" s="1" t="s">
        <v>96</v>
      </c>
      <c r="O698" s="1" t="s">
        <v>221</v>
      </c>
      <c r="P698" s="3"/>
      <c r="Q698" s="1" t="str">
        <f t="shared" si="3"/>
        <v/>
      </c>
    </row>
    <row r="699" ht="15.75" customHeight="1">
      <c r="A699" s="1" t="s">
        <v>1473</v>
      </c>
      <c r="B699" s="1" t="s">
        <v>1474</v>
      </c>
      <c r="C699" s="1" t="s">
        <v>82</v>
      </c>
      <c r="D699" s="1" t="s">
        <v>37</v>
      </c>
      <c r="E699" s="1" t="s">
        <v>52</v>
      </c>
      <c r="F699" s="1" t="s">
        <v>22</v>
      </c>
      <c r="G699" s="1" t="s">
        <v>31</v>
      </c>
      <c r="H699" s="1">
        <v>54.0</v>
      </c>
      <c r="I699" s="1" t="str">
        <f t="shared" si="1"/>
        <v>Middle Age</v>
      </c>
      <c r="J699" s="5">
        <v>39330.0</v>
      </c>
      <c r="K699" s="6">
        <v>183239.0</v>
      </c>
      <c r="L699" s="7" t="str">
        <f t="shared" si="4"/>
        <v>151-200</v>
      </c>
      <c r="M699" s="8">
        <v>0.32</v>
      </c>
      <c r="N699" s="1" t="s">
        <v>24</v>
      </c>
      <c r="O699" s="1" t="s">
        <v>25</v>
      </c>
      <c r="P699" s="3"/>
      <c r="Q699" s="1" t="str">
        <f t="shared" si="3"/>
        <v/>
      </c>
    </row>
    <row r="700" ht="15.75" customHeight="1">
      <c r="A700" s="1" t="s">
        <v>1475</v>
      </c>
      <c r="B700" s="1" t="s">
        <v>1476</v>
      </c>
      <c r="C700" s="1" t="s">
        <v>58</v>
      </c>
      <c r="D700" s="1" t="s">
        <v>62</v>
      </c>
      <c r="E700" s="1" t="s">
        <v>29</v>
      </c>
      <c r="F700" s="1" t="s">
        <v>22</v>
      </c>
      <c r="G700" s="1" t="s">
        <v>39</v>
      </c>
      <c r="H700" s="1">
        <v>28.0</v>
      </c>
      <c r="I700" s="1" t="str">
        <f t="shared" si="1"/>
        <v>Adult</v>
      </c>
      <c r="J700" s="5">
        <v>43610.0</v>
      </c>
      <c r="K700" s="6">
        <v>45819.0</v>
      </c>
      <c r="L700" s="7" t="str">
        <f t="shared" si="4"/>
        <v>0-50</v>
      </c>
      <c r="M700" s="8">
        <v>0.0</v>
      </c>
      <c r="N700" s="1" t="s">
        <v>24</v>
      </c>
      <c r="O700" s="1" t="s">
        <v>59</v>
      </c>
      <c r="P700" s="3"/>
      <c r="Q700" s="1" t="str">
        <f t="shared" si="3"/>
        <v/>
      </c>
    </row>
    <row r="701" ht="15.75" customHeight="1">
      <c r="A701" s="1" t="s">
        <v>1477</v>
      </c>
      <c r="B701" s="1" t="s">
        <v>1478</v>
      </c>
      <c r="C701" s="1" t="s">
        <v>58</v>
      </c>
      <c r="D701" s="1" t="s">
        <v>62</v>
      </c>
      <c r="E701" s="1" t="s">
        <v>21</v>
      </c>
      <c r="F701" s="1" t="s">
        <v>22</v>
      </c>
      <c r="G701" s="1" t="s">
        <v>31</v>
      </c>
      <c r="H701" s="1">
        <v>54.0</v>
      </c>
      <c r="I701" s="1" t="str">
        <f t="shared" si="1"/>
        <v>Middle Age</v>
      </c>
      <c r="J701" s="5">
        <v>39080.0</v>
      </c>
      <c r="K701" s="6">
        <v>55518.0</v>
      </c>
      <c r="L701" s="7" t="str">
        <f t="shared" si="4"/>
        <v>51-100</v>
      </c>
      <c r="M701" s="8">
        <v>0.0</v>
      </c>
      <c r="N701" s="1" t="s">
        <v>24</v>
      </c>
      <c r="O701" s="1" t="s">
        <v>91</v>
      </c>
      <c r="P701" s="3"/>
      <c r="Q701" s="1" t="str">
        <f t="shared" si="3"/>
        <v/>
      </c>
    </row>
    <row r="702" ht="15.75" customHeight="1">
      <c r="A702" s="1" t="s">
        <v>1479</v>
      </c>
      <c r="B702" s="1" t="s">
        <v>1480</v>
      </c>
      <c r="C702" s="1" t="s">
        <v>55</v>
      </c>
      <c r="D702" s="1" t="s">
        <v>83</v>
      </c>
      <c r="E702" s="1" t="s">
        <v>29</v>
      </c>
      <c r="F702" s="1" t="s">
        <v>22</v>
      </c>
      <c r="G702" s="1" t="s">
        <v>31</v>
      </c>
      <c r="H702" s="1">
        <v>50.0</v>
      </c>
      <c r="I702" s="1" t="str">
        <f t="shared" si="1"/>
        <v>Middle Age</v>
      </c>
      <c r="J702" s="5">
        <v>40979.0</v>
      </c>
      <c r="K702" s="6">
        <v>108134.0</v>
      </c>
      <c r="L702" s="7" t="str">
        <f t="shared" si="4"/>
        <v>101-150</v>
      </c>
      <c r="M702" s="8">
        <v>0.1</v>
      </c>
      <c r="N702" s="1" t="s">
        <v>32</v>
      </c>
      <c r="O702" s="1" t="s">
        <v>77</v>
      </c>
      <c r="P702" s="3"/>
      <c r="Q702" s="1" t="str">
        <f t="shared" si="3"/>
        <v/>
      </c>
    </row>
    <row r="703" ht="15.75" customHeight="1">
      <c r="A703" s="1" t="s">
        <v>1481</v>
      </c>
      <c r="B703" s="1" t="s">
        <v>1482</v>
      </c>
      <c r="C703" s="1" t="s">
        <v>55</v>
      </c>
      <c r="D703" s="1" t="s">
        <v>83</v>
      </c>
      <c r="E703" s="1" t="s">
        <v>21</v>
      </c>
      <c r="F703" s="1" t="s">
        <v>22</v>
      </c>
      <c r="G703" s="1" t="s">
        <v>23</v>
      </c>
      <c r="H703" s="1">
        <v>55.0</v>
      </c>
      <c r="I703" s="1" t="str">
        <f t="shared" si="1"/>
        <v>Middle Age</v>
      </c>
      <c r="J703" s="5">
        <v>33958.0</v>
      </c>
      <c r="K703" s="6">
        <v>113950.0</v>
      </c>
      <c r="L703" s="7" t="str">
        <f t="shared" si="4"/>
        <v>101-150</v>
      </c>
      <c r="M703" s="8">
        <v>0.09</v>
      </c>
      <c r="N703" s="1" t="s">
        <v>24</v>
      </c>
      <c r="O703" s="1" t="s">
        <v>59</v>
      </c>
      <c r="P703" s="3"/>
      <c r="Q703" s="1" t="str">
        <f t="shared" si="3"/>
        <v/>
      </c>
    </row>
    <row r="704" ht="15.75" customHeight="1">
      <c r="A704" s="1" t="s">
        <v>1483</v>
      </c>
      <c r="B704" s="1" t="s">
        <v>1484</v>
      </c>
      <c r="C704" s="1" t="s">
        <v>82</v>
      </c>
      <c r="D704" s="1" t="s">
        <v>83</v>
      </c>
      <c r="E704" s="1" t="s">
        <v>38</v>
      </c>
      <c r="F704" s="1" t="s">
        <v>22</v>
      </c>
      <c r="G704" s="1" t="s">
        <v>31</v>
      </c>
      <c r="H704" s="1">
        <v>52.0</v>
      </c>
      <c r="I704" s="1" t="str">
        <f t="shared" si="1"/>
        <v>Middle Age</v>
      </c>
      <c r="J704" s="5">
        <v>35886.0</v>
      </c>
      <c r="K704" s="6">
        <v>182035.0</v>
      </c>
      <c r="L704" s="7" t="str">
        <f t="shared" si="4"/>
        <v>151-200</v>
      </c>
      <c r="M704" s="8">
        <v>0.3</v>
      </c>
      <c r="N704" s="1" t="s">
        <v>24</v>
      </c>
      <c r="O704" s="1" t="s">
        <v>40</v>
      </c>
      <c r="P704" s="3"/>
      <c r="Q704" s="1" t="str">
        <f t="shared" si="3"/>
        <v/>
      </c>
    </row>
    <row r="705" ht="15.75" customHeight="1">
      <c r="A705" s="1" t="s">
        <v>1485</v>
      </c>
      <c r="B705" s="1" t="s">
        <v>1486</v>
      </c>
      <c r="C705" s="1" t="s">
        <v>36</v>
      </c>
      <c r="D705" s="1" t="s">
        <v>62</v>
      </c>
      <c r="E705" s="1" t="s">
        <v>38</v>
      </c>
      <c r="F705" s="1" t="s">
        <v>30</v>
      </c>
      <c r="G705" s="1" t="s">
        <v>31</v>
      </c>
      <c r="H705" s="1">
        <v>35.0</v>
      </c>
      <c r="I705" s="1" t="str">
        <f t="shared" si="1"/>
        <v>Adult</v>
      </c>
      <c r="J705" s="5">
        <v>42963.0</v>
      </c>
      <c r="K705" s="6">
        <v>181356.0</v>
      </c>
      <c r="L705" s="7" t="str">
        <f t="shared" si="4"/>
        <v>151-200</v>
      </c>
      <c r="M705" s="8">
        <v>0.23</v>
      </c>
      <c r="N705" s="1" t="s">
        <v>32</v>
      </c>
      <c r="O705" s="1" t="s">
        <v>117</v>
      </c>
      <c r="P705" s="3"/>
      <c r="Q705" s="1" t="str">
        <f t="shared" si="3"/>
        <v/>
      </c>
    </row>
    <row r="706" ht="15.75" customHeight="1">
      <c r="A706" s="1" t="s">
        <v>1487</v>
      </c>
      <c r="B706" s="1" t="s">
        <v>1488</v>
      </c>
      <c r="C706" s="1" t="s">
        <v>50</v>
      </c>
      <c r="D706" s="1" t="s">
        <v>51</v>
      </c>
      <c r="E706" s="1" t="s">
        <v>52</v>
      </c>
      <c r="F706" s="1" t="s">
        <v>22</v>
      </c>
      <c r="G706" s="1" t="s">
        <v>23</v>
      </c>
      <c r="H706" s="1">
        <v>26.0</v>
      </c>
      <c r="I706" s="1" t="str">
        <f t="shared" si="1"/>
        <v>Adult</v>
      </c>
      <c r="J706" s="5">
        <v>43698.0</v>
      </c>
      <c r="K706" s="6">
        <v>66084.0</v>
      </c>
      <c r="L706" s="7" t="str">
        <f t="shared" si="4"/>
        <v>51-100</v>
      </c>
      <c r="M706" s="8">
        <v>0.0</v>
      </c>
      <c r="N706" s="1" t="s">
        <v>24</v>
      </c>
      <c r="O706" s="1" t="s">
        <v>25</v>
      </c>
      <c r="P706" s="3"/>
      <c r="Q706" s="1" t="str">
        <f t="shared" si="3"/>
        <v/>
      </c>
    </row>
    <row r="707" ht="15.75" customHeight="1">
      <c r="A707" s="1" t="s">
        <v>1489</v>
      </c>
      <c r="B707" s="1" t="s">
        <v>1490</v>
      </c>
      <c r="C707" s="1" t="s">
        <v>376</v>
      </c>
      <c r="D707" s="1" t="s">
        <v>20</v>
      </c>
      <c r="E707" s="1" t="s">
        <v>38</v>
      </c>
      <c r="F707" s="1" t="s">
        <v>22</v>
      </c>
      <c r="G707" s="1" t="s">
        <v>88</v>
      </c>
      <c r="H707" s="1">
        <v>43.0</v>
      </c>
      <c r="I707" s="1" t="str">
        <f t="shared" si="1"/>
        <v>Adult</v>
      </c>
      <c r="J707" s="5">
        <v>40290.0</v>
      </c>
      <c r="K707" s="6">
        <v>76912.0</v>
      </c>
      <c r="L707" s="7" t="str">
        <f t="shared" si="4"/>
        <v>51-100</v>
      </c>
      <c r="M707" s="8">
        <v>0.0</v>
      </c>
      <c r="N707" s="1" t="s">
        <v>96</v>
      </c>
      <c r="O707" s="1" t="s">
        <v>221</v>
      </c>
      <c r="P707" s="3"/>
      <c r="Q707" s="1" t="str">
        <f t="shared" si="3"/>
        <v/>
      </c>
    </row>
    <row r="708" ht="15.75" customHeight="1">
      <c r="A708" s="1" t="s">
        <v>1491</v>
      </c>
      <c r="B708" s="1" t="s">
        <v>1492</v>
      </c>
      <c r="C708" s="1" t="s">
        <v>226</v>
      </c>
      <c r="D708" s="1" t="s">
        <v>72</v>
      </c>
      <c r="E708" s="1" t="s">
        <v>21</v>
      </c>
      <c r="F708" s="1" t="s">
        <v>22</v>
      </c>
      <c r="G708" s="1" t="s">
        <v>31</v>
      </c>
      <c r="H708" s="1">
        <v>63.0</v>
      </c>
      <c r="I708" s="1" t="str">
        <f t="shared" si="1"/>
        <v>Old</v>
      </c>
      <c r="J708" s="5">
        <v>43227.0</v>
      </c>
      <c r="K708" s="6">
        <v>67987.0</v>
      </c>
      <c r="L708" s="7" t="str">
        <f t="shared" si="4"/>
        <v>51-100</v>
      </c>
      <c r="M708" s="8">
        <v>0.0</v>
      </c>
      <c r="N708" s="1" t="s">
        <v>24</v>
      </c>
      <c r="O708" s="1" t="s">
        <v>59</v>
      </c>
      <c r="P708" s="3"/>
      <c r="Q708" s="1" t="str">
        <f t="shared" si="3"/>
        <v/>
      </c>
    </row>
    <row r="709" ht="15.75" customHeight="1">
      <c r="A709" s="1" t="s">
        <v>1493</v>
      </c>
      <c r="B709" s="1" t="s">
        <v>1494</v>
      </c>
      <c r="C709" s="1" t="s">
        <v>127</v>
      </c>
      <c r="D709" s="1" t="s">
        <v>83</v>
      </c>
      <c r="E709" s="1" t="s">
        <v>29</v>
      </c>
      <c r="F709" s="1" t="s">
        <v>30</v>
      </c>
      <c r="G709" s="1" t="s">
        <v>39</v>
      </c>
      <c r="H709" s="1">
        <v>65.0</v>
      </c>
      <c r="I709" s="1" t="str">
        <f t="shared" si="1"/>
        <v>Old</v>
      </c>
      <c r="J709" s="5">
        <v>38584.0</v>
      </c>
      <c r="K709" s="6">
        <v>59833.0</v>
      </c>
      <c r="L709" s="7" t="str">
        <f t="shared" si="4"/>
        <v>51-100</v>
      </c>
      <c r="M709" s="8">
        <v>0.0</v>
      </c>
      <c r="N709" s="1" t="s">
        <v>24</v>
      </c>
      <c r="O709" s="1" t="s">
        <v>91</v>
      </c>
      <c r="P709" s="3"/>
      <c r="Q709" s="1" t="str">
        <f t="shared" si="3"/>
        <v/>
      </c>
    </row>
    <row r="710" ht="15.75" customHeight="1">
      <c r="A710" s="1" t="s">
        <v>1495</v>
      </c>
      <c r="B710" s="1" t="s">
        <v>1496</v>
      </c>
      <c r="C710" s="1" t="s">
        <v>19</v>
      </c>
      <c r="D710" s="1" t="s">
        <v>83</v>
      </c>
      <c r="E710" s="1" t="s">
        <v>38</v>
      </c>
      <c r="F710" s="1" t="s">
        <v>30</v>
      </c>
      <c r="G710" s="1" t="s">
        <v>31</v>
      </c>
      <c r="H710" s="1">
        <v>45.0</v>
      </c>
      <c r="I710" s="1" t="str">
        <f t="shared" si="1"/>
        <v>Middle Age</v>
      </c>
      <c r="J710" s="5">
        <v>38453.0</v>
      </c>
      <c r="K710" s="6">
        <v>128468.0</v>
      </c>
      <c r="L710" s="7" t="str">
        <f t="shared" si="4"/>
        <v>101-150</v>
      </c>
      <c r="M710" s="8">
        <v>0.11</v>
      </c>
      <c r="N710" s="1" t="s">
        <v>24</v>
      </c>
      <c r="O710" s="1" t="s">
        <v>40</v>
      </c>
      <c r="P710" s="3"/>
      <c r="Q710" s="1" t="str">
        <f t="shared" si="3"/>
        <v/>
      </c>
    </row>
    <row r="711" ht="15.75" customHeight="1">
      <c r="A711" s="1" t="s">
        <v>1497</v>
      </c>
      <c r="B711" s="1" t="s">
        <v>1498</v>
      </c>
      <c r="C711" s="1" t="s">
        <v>55</v>
      </c>
      <c r="D711" s="1" t="s">
        <v>51</v>
      </c>
      <c r="E711" s="1" t="s">
        <v>52</v>
      </c>
      <c r="F711" s="1" t="s">
        <v>30</v>
      </c>
      <c r="G711" s="1" t="s">
        <v>23</v>
      </c>
      <c r="H711" s="1">
        <v>42.0</v>
      </c>
      <c r="I711" s="1" t="str">
        <f t="shared" si="1"/>
        <v>Adult</v>
      </c>
      <c r="J711" s="5">
        <v>40692.0</v>
      </c>
      <c r="K711" s="6">
        <v>102440.0</v>
      </c>
      <c r="L711" s="7" t="str">
        <f t="shared" si="4"/>
        <v>101-150</v>
      </c>
      <c r="M711" s="8">
        <v>0.06</v>
      </c>
      <c r="N711" s="1" t="s">
        <v>24</v>
      </c>
      <c r="O711" s="1" t="s">
        <v>40</v>
      </c>
      <c r="P711" s="3"/>
      <c r="Q711" s="1" t="str">
        <f t="shared" si="3"/>
        <v/>
      </c>
    </row>
    <row r="712" ht="15.75" customHeight="1">
      <c r="A712" s="1" t="s">
        <v>1499</v>
      </c>
      <c r="B712" s="1" t="s">
        <v>1500</v>
      </c>
      <c r="C712" s="1" t="s">
        <v>82</v>
      </c>
      <c r="D712" s="1" t="s">
        <v>20</v>
      </c>
      <c r="E712" s="1" t="s">
        <v>38</v>
      </c>
      <c r="F712" s="1" t="s">
        <v>30</v>
      </c>
      <c r="G712" s="1" t="s">
        <v>23</v>
      </c>
      <c r="H712" s="1">
        <v>59.0</v>
      </c>
      <c r="I712" s="1" t="str">
        <f t="shared" si="1"/>
        <v>Middle Age</v>
      </c>
      <c r="J712" s="5">
        <v>40542.0</v>
      </c>
      <c r="K712" s="6">
        <v>246619.0</v>
      </c>
      <c r="L712" s="7" t="str">
        <f t="shared" si="4"/>
        <v>201-250</v>
      </c>
      <c r="M712" s="8">
        <v>0.36</v>
      </c>
      <c r="N712" s="1" t="s">
        <v>24</v>
      </c>
      <c r="O712" s="1" t="s">
        <v>59</v>
      </c>
      <c r="P712" s="3"/>
      <c r="Q712" s="1" t="str">
        <f t="shared" si="3"/>
        <v/>
      </c>
    </row>
    <row r="713" ht="15.75" customHeight="1">
      <c r="A713" s="1" t="s">
        <v>1501</v>
      </c>
      <c r="B713" s="1" t="s">
        <v>1502</v>
      </c>
      <c r="C713" s="1" t="s">
        <v>55</v>
      </c>
      <c r="D713" s="1" t="s">
        <v>68</v>
      </c>
      <c r="E713" s="1" t="s">
        <v>52</v>
      </c>
      <c r="F713" s="1" t="s">
        <v>22</v>
      </c>
      <c r="G713" s="1" t="s">
        <v>88</v>
      </c>
      <c r="H713" s="1">
        <v>42.0</v>
      </c>
      <c r="I713" s="1" t="str">
        <f t="shared" si="1"/>
        <v>Adult</v>
      </c>
      <c r="J713" s="5">
        <v>43058.0</v>
      </c>
      <c r="K713" s="6">
        <v>101143.0</v>
      </c>
      <c r="L713" s="7" t="str">
        <f t="shared" si="4"/>
        <v>101-150</v>
      </c>
      <c r="M713" s="8">
        <v>0.06</v>
      </c>
      <c r="N713" s="1" t="s">
        <v>24</v>
      </c>
      <c r="O713" s="1" t="s">
        <v>59</v>
      </c>
      <c r="P713" s="3"/>
      <c r="Q713" s="1" t="str">
        <f t="shared" si="3"/>
        <v/>
      </c>
    </row>
    <row r="714" ht="15.75" customHeight="1">
      <c r="A714" s="1" t="s">
        <v>1503</v>
      </c>
      <c r="B714" s="1" t="s">
        <v>1504</v>
      </c>
      <c r="C714" s="1" t="s">
        <v>187</v>
      </c>
      <c r="D714" s="1" t="s">
        <v>68</v>
      </c>
      <c r="E714" s="1" t="s">
        <v>29</v>
      </c>
      <c r="F714" s="1" t="s">
        <v>22</v>
      </c>
      <c r="G714" s="1" t="s">
        <v>88</v>
      </c>
      <c r="H714" s="1">
        <v>45.0</v>
      </c>
      <c r="I714" s="1" t="str">
        <f t="shared" si="1"/>
        <v>Middle Age</v>
      </c>
      <c r="J714" s="5">
        <v>38639.0</v>
      </c>
      <c r="K714" s="6">
        <v>51404.0</v>
      </c>
      <c r="L714" s="7" t="str">
        <f t="shared" si="4"/>
        <v>51-100</v>
      </c>
      <c r="M714" s="8">
        <v>0.0</v>
      </c>
      <c r="N714" s="1" t="s">
        <v>96</v>
      </c>
      <c r="O714" s="1" t="s">
        <v>97</v>
      </c>
      <c r="P714" s="9">
        <v>40153.0</v>
      </c>
      <c r="Q714" s="1">
        <f t="shared" si="3"/>
        <v>4</v>
      </c>
    </row>
    <row r="715" ht="15.75" customHeight="1">
      <c r="A715" s="1" t="s">
        <v>1505</v>
      </c>
      <c r="B715" s="1" t="s">
        <v>1506</v>
      </c>
      <c r="C715" s="1" t="s">
        <v>178</v>
      </c>
      <c r="D715" s="1" t="s">
        <v>72</v>
      </c>
      <c r="E715" s="1" t="s">
        <v>38</v>
      </c>
      <c r="F715" s="1" t="s">
        <v>30</v>
      </c>
      <c r="G715" s="1" t="s">
        <v>39</v>
      </c>
      <c r="H715" s="1">
        <v>45.0</v>
      </c>
      <c r="I715" s="1" t="str">
        <f t="shared" si="1"/>
        <v>Middle Age</v>
      </c>
      <c r="J715" s="5">
        <v>42329.0</v>
      </c>
      <c r="K715" s="6">
        <v>87292.0</v>
      </c>
      <c r="L715" s="7" t="str">
        <f t="shared" si="4"/>
        <v>51-100</v>
      </c>
      <c r="M715" s="8">
        <v>0.0</v>
      </c>
      <c r="N715" s="1" t="s">
        <v>24</v>
      </c>
      <c r="O715" s="1" t="s">
        <v>91</v>
      </c>
      <c r="P715" s="3"/>
      <c r="Q715" s="1" t="str">
        <f t="shared" si="3"/>
        <v/>
      </c>
    </row>
    <row r="716" ht="15.75" customHeight="1">
      <c r="A716" s="1" t="s">
        <v>1507</v>
      </c>
      <c r="B716" s="1" t="s">
        <v>1508</v>
      </c>
      <c r="C716" s="1" t="s">
        <v>36</v>
      </c>
      <c r="D716" s="1" t="s">
        <v>83</v>
      </c>
      <c r="E716" s="1" t="s">
        <v>38</v>
      </c>
      <c r="F716" s="1" t="s">
        <v>22</v>
      </c>
      <c r="G716" s="1" t="s">
        <v>31</v>
      </c>
      <c r="H716" s="1">
        <v>28.0</v>
      </c>
      <c r="I716" s="1" t="str">
        <f t="shared" si="1"/>
        <v>Adult</v>
      </c>
      <c r="J716" s="5">
        <v>43810.0</v>
      </c>
      <c r="K716" s="6">
        <v>182321.0</v>
      </c>
      <c r="L716" s="7" t="str">
        <f t="shared" si="4"/>
        <v>151-200</v>
      </c>
      <c r="M716" s="8">
        <v>0.28</v>
      </c>
      <c r="N716" s="1" t="s">
        <v>32</v>
      </c>
      <c r="O716" s="1" t="s">
        <v>117</v>
      </c>
      <c r="P716" s="3"/>
      <c r="Q716" s="1" t="str">
        <f t="shared" si="3"/>
        <v/>
      </c>
    </row>
    <row r="717" ht="15.75" customHeight="1">
      <c r="A717" s="1" t="s">
        <v>1509</v>
      </c>
      <c r="B717" s="1" t="s">
        <v>1510</v>
      </c>
      <c r="C717" s="1" t="s">
        <v>333</v>
      </c>
      <c r="D717" s="1" t="s">
        <v>20</v>
      </c>
      <c r="E717" s="1" t="s">
        <v>52</v>
      </c>
      <c r="F717" s="1" t="s">
        <v>30</v>
      </c>
      <c r="G717" s="1" t="s">
        <v>39</v>
      </c>
      <c r="H717" s="1">
        <v>51.0</v>
      </c>
      <c r="I717" s="1" t="str">
        <f t="shared" si="1"/>
        <v>Middle Age</v>
      </c>
      <c r="J717" s="5">
        <v>41697.0</v>
      </c>
      <c r="K717" s="6">
        <v>53929.0</v>
      </c>
      <c r="L717" s="7" t="str">
        <f t="shared" si="4"/>
        <v>51-100</v>
      </c>
      <c r="M717" s="8">
        <v>0.0</v>
      </c>
      <c r="N717" s="1" t="s">
        <v>24</v>
      </c>
      <c r="O717" s="1" t="s">
        <v>59</v>
      </c>
      <c r="P717" s="9">
        <v>43091.0</v>
      </c>
      <c r="Q717" s="1">
        <f t="shared" si="3"/>
        <v>3</v>
      </c>
    </row>
    <row r="718" ht="15.75" customHeight="1">
      <c r="A718" s="1" t="s">
        <v>1511</v>
      </c>
      <c r="B718" s="1" t="s">
        <v>1512</v>
      </c>
      <c r="C718" s="1" t="s">
        <v>82</v>
      </c>
      <c r="D718" s="1" t="s">
        <v>62</v>
      </c>
      <c r="E718" s="1" t="s">
        <v>29</v>
      </c>
      <c r="F718" s="1" t="s">
        <v>22</v>
      </c>
      <c r="G718" s="1" t="s">
        <v>31</v>
      </c>
      <c r="H718" s="1">
        <v>38.0</v>
      </c>
      <c r="I718" s="1" t="str">
        <f t="shared" si="1"/>
        <v>Adult</v>
      </c>
      <c r="J718" s="5">
        <v>41256.0</v>
      </c>
      <c r="K718" s="6">
        <v>191571.0</v>
      </c>
      <c r="L718" s="7" t="str">
        <f t="shared" si="4"/>
        <v>151-200</v>
      </c>
      <c r="M718" s="8">
        <v>0.32</v>
      </c>
      <c r="N718" s="1" t="s">
        <v>24</v>
      </c>
      <c r="O718" s="1" t="s">
        <v>63</v>
      </c>
      <c r="P718" s="3"/>
      <c r="Q718" s="1" t="str">
        <f t="shared" si="3"/>
        <v/>
      </c>
    </row>
    <row r="719" ht="15.75" customHeight="1">
      <c r="A719" s="1" t="s">
        <v>1513</v>
      </c>
      <c r="B719" s="1" t="s">
        <v>1514</v>
      </c>
      <c r="C719" s="1" t="s">
        <v>19</v>
      </c>
      <c r="D719" s="1" t="s">
        <v>62</v>
      </c>
      <c r="E719" s="1" t="s">
        <v>52</v>
      </c>
      <c r="F719" s="1" t="s">
        <v>22</v>
      </c>
      <c r="G719" s="1" t="s">
        <v>39</v>
      </c>
      <c r="H719" s="1">
        <v>62.0</v>
      </c>
      <c r="I719" s="1" t="str">
        <f t="shared" si="1"/>
        <v>Old</v>
      </c>
      <c r="J719" s="5">
        <v>39843.0</v>
      </c>
      <c r="K719" s="6">
        <v>150555.0</v>
      </c>
      <c r="L719" s="7" t="str">
        <f t="shared" si="4"/>
        <v>151-200</v>
      </c>
      <c r="M719" s="8">
        <v>0.13</v>
      </c>
      <c r="N719" s="1" t="s">
        <v>24</v>
      </c>
      <c r="O719" s="1" t="s">
        <v>47</v>
      </c>
      <c r="P719" s="3"/>
      <c r="Q719" s="1" t="str">
        <f t="shared" si="3"/>
        <v/>
      </c>
    </row>
    <row r="720" ht="15.75" customHeight="1">
      <c r="A720" s="1" t="s">
        <v>1515</v>
      </c>
      <c r="B720" s="1" t="s">
        <v>1516</v>
      </c>
      <c r="C720" s="1" t="s">
        <v>55</v>
      </c>
      <c r="D720" s="1" t="s">
        <v>37</v>
      </c>
      <c r="E720" s="1" t="s">
        <v>52</v>
      </c>
      <c r="F720" s="1" t="s">
        <v>30</v>
      </c>
      <c r="G720" s="1" t="s">
        <v>31</v>
      </c>
      <c r="H720" s="1">
        <v>52.0</v>
      </c>
      <c r="I720" s="1" t="str">
        <f t="shared" si="1"/>
        <v>Middle Age</v>
      </c>
      <c r="J720" s="5">
        <v>40091.0</v>
      </c>
      <c r="K720" s="6">
        <v>122890.0</v>
      </c>
      <c r="L720" s="7" t="str">
        <f t="shared" si="4"/>
        <v>101-150</v>
      </c>
      <c r="M720" s="8">
        <v>0.07</v>
      </c>
      <c r="N720" s="1" t="s">
        <v>32</v>
      </c>
      <c r="O720" s="1" t="s">
        <v>77</v>
      </c>
      <c r="P720" s="3"/>
      <c r="Q720" s="1" t="str">
        <f t="shared" si="3"/>
        <v/>
      </c>
    </row>
    <row r="721" ht="15.75" customHeight="1">
      <c r="A721" s="1" t="s">
        <v>1517</v>
      </c>
      <c r="B721" s="1" t="s">
        <v>1518</v>
      </c>
      <c r="C721" s="1" t="s">
        <v>82</v>
      </c>
      <c r="D721" s="1" t="s">
        <v>37</v>
      </c>
      <c r="E721" s="1" t="s">
        <v>21</v>
      </c>
      <c r="F721" s="1" t="s">
        <v>30</v>
      </c>
      <c r="G721" s="1" t="s">
        <v>31</v>
      </c>
      <c r="H721" s="1">
        <v>52.0</v>
      </c>
      <c r="I721" s="1" t="str">
        <f t="shared" si="1"/>
        <v>Middle Age</v>
      </c>
      <c r="J721" s="5">
        <v>35576.0</v>
      </c>
      <c r="K721" s="6">
        <v>216999.0</v>
      </c>
      <c r="L721" s="7" t="str">
        <f t="shared" si="4"/>
        <v>201-250</v>
      </c>
      <c r="M721" s="8">
        <v>0.37</v>
      </c>
      <c r="N721" s="1" t="s">
        <v>24</v>
      </c>
      <c r="O721" s="1" t="s">
        <v>59</v>
      </c>
      <c r="P721" s="3"/>
      <c r="Q721" s="1" t="str">
        <f t="shared" si="3"/>
        <v/>
      </c>
    </row>
    <row r="722" ht="15.75" customHeight="1">
      <c r="A722" s="1" t="s">
        <v>1519</v>
      </c>
      <c r="B722" s="1" t="s">
        <v>1520</v>
      </c>
      <c r="C722" s="1" t="s">
        <v>55</v>
      </c>
      <c r="D722" s="1" t="s">
        <v>68</v>
      </c>
      <c r="E722" s="1" t="s">
        <v>52</v>
      </c>
      <c r="F722" s="1" t="s">
        <v>30</v>
      </c>
      <c r="G722" s="1" t="s">
        <v>31</v>
      </c>
      <c r="H722" s="1">
        <v>48.0</v>
      </c>
      <c r="I722" s="1" t="str">
        <f t="shared" si="1"/>
        <v>Middle Age</v>
      </c>
      <c r="J722" s="5">
        <v>42201.0</v>
      </c>
      <c r="K722" s="6">
        <v>110565.0</v>
      </c>
      <c r="L722" s="7" t="str">
        <f t="shared" si="4"/>
        <v>101-150</v>
      </c>
      <c r="M722" s="8">
        <v>0.09</v>
      </c>
      <c r="N722" s="1" t="s">
        <v>32</v>
      </c>
      <c r="O722" s="1" t="s">
        <v>117</v>
      </c>
      <c r="P722" s="3"/>
      <c r="Q722" s="1" t="str">
        <f t="shared" si="3"/>
        <v/>
      </c>
    </row>
    <row r="723" ht="15.75" customHeight="1">
      <c r="A723" s="1" t="s">
        <v>1521</v>
      </c>
      <c r="B723" s="1" t="s">
        <v>1522</v>
      </c>
      <c r="C723" s="1" t="s">
        <v>122</v>
      </c>
      <c r="D723" s="1" t="s">
        <v>20</v>
      </c>
      <c r="E723" s="1" t="s">
        <v>38</v>
      </c>
      <c r="F723" s="1" t="s">
        <v>30</v>
      </c>
      <c r="G723" s="1" t="s">
        <v>39</v>
      </c>
      <c r="H723" s="1">
        <v>38.0</v>
      </c>
      <c r="I723" s="1" t="str">
        <f t="shared" si="1"/>
        <v>Adult</v>
      </c>
      <c r="J723" s="5">
        <v>42113.0</v>
      </c>
      <c r="K723" s="6">
        <v>48762.0</v>
      </c>
      <c r="L723" s="7" t="str">
        <f t="shared" si="4"/>
        <v>0-50</v>
      </c>
      <c r="M723" s="8">
        <v>0.0</v>
      </c>
      <c r="N723" s="1" t="s">
        <v>24</v>
      </c>
      <c r="O723" s="1" t="s">
        <v>25</v>
      </c>
      <c r="P723" s="3"/>
      <c r="Q723" s="1" t="str">
        <f t="shared" si="3"/>
        <v/>
      </c>
    </row>
    <row r="724" ht="15.75" customHeight="1">
      <c r="A724" s="1" t="s">
        <v>1523</v>
      </c>
      <c r="B724" s="1" t="s">
        <v>1524</v>
      </c>
      <c r="C724" s="1" t="s">
        <v>280</v>
      </c>
      <c r="D724" s="1" t="s">
        <v>72</v>
      </c>
      <c r="E724" s="1" t="s">
        <v>38</v>
      </c>
      <c r="F724" s="1" t="s">
        <v>22</v>
      </c>
      <c r="G724" s="1" t="s">
        <v>31</v>
      </c>
      <c r="H724" s="1">
        <v>51.0</v>
      </c>
      <c r="I724" s="1" t="str">
        <f t="shared" si="1"/>
        <v>Middle Age</v>
      </c>
      <c r="J724" s="5">
        <v>42777.0</v>
      </c>
      <c r="K724" s="6">
        <v>87036.0</v>
      </c>
      <c r="L724" s="7" t="str">
        <f t="shared" si="4"/>
        <v>51-100</v>
      </c>
      <c r="M724" s="8">
        <v>0.0</v>
      </c>
      <c r="N724" s="1" t="s">
        <v>32</v>
      </c>
      <c r="O724" s="1" t="s">
        <v>33</v>
      </c>
      <c r="P724" s="3"/>
      <c r="Q724" s="1" t="str">
        <f t="shared" si="3"/>
        <v/>
      </c>
    </row>
    <row r="725" ht="15.75" customHeight="1">
      <c r="A725" s="1" t="s">
        <v>1525</v>
      </c>
      <c r="B725" s="1" t="s">
        <v>1526</v>
      </c>
      <c r="C725" s="1" t="s">
        <v>36</v>
      </c>
      <c r="D725" s="1" t="s">
        <v>83</v>
      </c>
      <c r="E725" s="1" t="s">
        <v>38</v>
      </c>
      <c r="F725" s="1" t="s">
        <v>30</v>
      </c>
      <c r="G725" s="1" t="s">
        <v>39</v>
      </c>
      <c r="H725" s="1">
        <v>32.0</v>
      </c>
      <c r="I725" s="1" t="str">
        <f t="shared" si="1"/>
        <v>Adult</v>
      </c>
      <c r="J725" s="5">
        <v>42702.0</v>
      </c>
      <c r="K725" s="6">
        <v>177443.0</v>
      </c>
      <c r="L725" s="7" t="str">
        <f t="shared" si="4"/>
        <v>151-200</v>
      </c>
      <c r="M725" s="8">
        <v>0.16</v>
      </c>
      <c r="N725" s="1" t="s">
        <v>24</v>
      </c>
      <c r="O725" s="1" t="s">
        <v>25</v>
      </c>
      <c r="P725" s="3"/>
      <c r="Q725" s="1" t="str">
        <f t="shared" si="3"/>
        <v/>
      </c>
    </row>
    <row r="726" ht="15.75" customHeight="1">
      <c r="A726" s="1" t="s">
        <v>1527</v>
      </c>
      <c r="B726" s="1" t="s">
        <v>1528</v>
      </c>
      <c r="C726" s="1" t="s">
        <v>134</v>
      </c>
      <c r="D726" s="1" t="s">
        <v>20</v>
      </c>
      <c r="E726" s="1" t="s">
        <v>21</v>
      </c>
      <c r="F726" s="1" t="s">
        <v>22</v>
      </c>
      <c r="G726" s="1" t="s">
        <v>31</v>
      </c>
      <c r="H726" s="1">
        <v>36.0</v>
      </c>
      <c r="I726" s="1" t="str">
        <f t="shared" si="1"/>
        <v>Adult</v>
      </c>
      <c r="J726" s="5">
        <v>42489.0</v>
      </c>
      <c r="K726" s="6">
        <v>75862.0</v>
      </c>
      <c r="L726" s="7" t="str">
        <f t="shared" si="4"/>
        <v>51-100</v>
      </c>
      <c r="M726" s="8">
        <v>0.0</v>
      </c>
      <c r="N726" s="1" t="s">
        <v>24</v>
      </c>
      <c r="O726" s="1" t="s">
        <v>63</v>
      </c>
      <c r="P726" s="3"/>
      <c r="Q726" s="1" t="str">
        <f t="shared" si="3"/>
        <v/>
      </c>
    </row>
    <row r="727" ht="15.75" customHeight="1">
      <c r="A727" s="1" t="s">
        <v>1529</v>
      </c>
      <c r="B727" s="1" t="s">
        <v>1530</v>
      </c>
      <c r="C727" s="1" t="s">
        <v>146</v>
      </c>
      <c r="D727" s="1" t="s">
        <v>68</v>
      </c>
      <c r="E727" s="1" t="s">
        <v>21</v>
      </c>
      <c r="F727" s="1" t="s">
        <v>22</v>
      </c>
      <c r="G727" s="1" t="s">
        <v>31</v>
      </c>
      <c r="H727" s="1">
        <v>45.0</v>
      </c>
      <c r="I727" s="1" t="str">
        <f t="shared" si="1"/>
        <v>Middle Age</v>
      </c>
      <c r="J727" s="5">
        <v>43581.0</v>
      </c>
      <c r="K727" s="6">
        <v>90870.0</v>
      </c>
      <c r="L727" s="7" t="str">
        <f t="shared" si="4"/>
        <v>51-100</v>
      </c>
      <c r="M727" s="8">
        <v>0.0</v>
      </c>
      <c r="N727" s="1" t="s">
        <v>24</v>
      </c>
      <c r="O727" s="1" t="s">
        <v>40</v>
      </c>
      <c r="P727" s="3"/>
      <c r="Q727" s="1" t="str">
        <f t="shared" si="3"/>
        <v/>
      </c>
    </row>
    <row r="728" ht="15.75" customHeight="1">
      <c r="A728" s="1" t="s">
        <v>1531</v>
      </c>
      <c r="B728" s="1" t="s">
        <v>1532</v>
      </c>
      <c r="C728" s="1" t="s">
        <v>116</v>
      </c>
      <c r="D728" s="1" t="s">
        <v>72</v>
      </c>
      <c r="E728" s="1" t="s">
        <v>52</v>
      </c>
      <c r="F728" s="1" t="s">
        <v>22</v>
      </c>
      <c r="G728" s="1" t="s">
        <v>31</v>
      </c>
      <c r="H728" s="1">
        <v>32.0</v>
      </c>
      <c r="I728" s="1" t="str">
        <f t="shared" si="1"/>
        <v>Adult</v>
      </c>
      <c r="J728" s="5">
        <v>41977.0</v>
      </c>
      <c r="K728" s="6">
        <v>99202.0</v>
      </c>
      <c r="L728" s="7" t="str">
        <f t="shared" si="4"/>
        <v>51-100</v>
      </c>
      <c r="M728" s="8">
        <v>0.11</v>
      </c>
      <c r="N728" s="1" t="s">
        <v>24</v>
      </c>
      <c r="O728" s="1" t="s">
        <v>47</v>
      </c>
      <c r="P728" s="3"/>
      <c r="Q728" s="1" t="str">
        <f t="shared" si="3"/>
        <v/>
      </c>
    </row>
    <row r="729" ht="15.75" customHeight="1">
      <c r="A729" s="1" t="s">
        <v>1533</v>
      </c>
      <c r="B729" s="1" t="s">
        <v>1534</v>
      </c>
      <c r="C729" s="1" t="s">
        <v>46</v>
      </c>
      <c r="D729" s="1" t="s">
        <v>83</v>
      </c>
      <c r="E729" s="1" t="s">
        <v>52</v>
      </c>
      <c r="F729" s="1" t="s">
        <v>30</v>
      </c>
      <c r="G729" s="1" t="s">
        <v>31</v>
      </c>
      <c r="H729" s="1">
        <v>45.0</v>
      </c>
      <c r="I729" s="1" t="str">
        <f t="shared" si="1"/>
        <v>Middle Age</v>
      </c>
      <c r="J729" s="5">
        <v>39347.0</v>
      </c>
      <c r="K729" s="6">
        <v>92293.0</v>
      </c>
      <c r="L729" s="7" t="str">
        <f t="shared" si="4"/>
        <v>51-100</v>
      </c>
      <c r="M729" s="8">
        <v>0.0</v>
      </c>
      <c r="N729" s="1" t="s">
        <v>32</v>
      </c>
      <c r="O729" s="1" t="s">
        <v>137</v>
      </c>
      <c r="P729" s="3"/>
      <c r="Q729" s="1" t="str">
        <f t="shared" si="3"/>
        <v/>
      </c>
    </row>
    <row r="730" ht="15.75" customHeight="1">
      <c r="A730" s="1" t="s">
        <v>1535</v>
      </c>
      <c r="B730" s="1" t="s">
        <v>1536</v>
      </c>
      <c r="C730" s="1" t="s">
        <v>376</v>
      </c>
      <c r="D730" s="1" t="s">
        <v>20</v>
      </c>
      <c r="E730" s="1" t="s">
        <v>52</v>
      </c>
      <c r="F730" s="1" t="s">
        <v>30</v>
      </c>
      <c r="G730" s="1" t="s">
        <v>39</v>
      </c>
      <c r="H730" s="1">
        <v>54.0</v>
      </c>
      <c r="I730" s="1" t="str">
        <f t="shared" si="1"/>
        <v>Middle Age</v>
      </c>
      <c r="J730" s="5">
        <v>33785.0</v>
      </c>
      <c r="K730" s="6">
        <v>63196.0</v>
      </c>
      <c r="L730" s="7" t="str">
        <f t="shared" si="4"/>
        <v>51-100</v>
      </c>
      <c r="M730" s="8">
        <v>0.0</v>
      </c>
      <c r="N730" s="1" t="s">
        <v>24</v>
      </c>
      <c r="O730" s="1" t="s">
        <v>40</v>
      </c>
      <c r="P730" s="9">
        <v>41938.0</v>
      </c>
      <c r="Q730" s="1">
        <f t="shared" si="3"/>
        <v>22</v>
      </c>
    </row>
    <row r="731" ht="15.75" customHeight="1">
      <c r="A731" s="1" t="s">
        <v>1537</v>
      </c>
      <c r="B731" s="1" t="s">
        <v>1538</v>
      </c>
      <c r="C731" s="1" t="s">
        <v>280</v>
      </c>
      <c r="D731" s="1" t="s">
        <v>72</v>
      </c>
      <c r="E731" s="1" t="s">
        <v>38</v>
      </c>
      <c r="F731" s="1" t="s">
        <v>22</v>
      </c>
      <c r="G731" s="1" t="s">
        <v>31</v>
      </c>
      <c r="H731" s="1">
        <v>48.0</v>
      </c>
      <c r="I731" s="1" t="str">
        <f t="shared" si="1"/>
        <v>Middle Age</v>
      </c>
      <c r="J731" s="5">
        <v>41032.0</v>
      </c>
      <c r="K731" s="6">
        <v>65340.0</v>
      </c>
      <c r="L731" s="7" t="str">
        <f t="shared" si="4"/>
        <v>51-100</v>
      </c>
      <c r="M731" s="8">
        <v>0.0</v>
      </c>
      <c r="N731" s="1" t="s">
        <v>32</v>
      </c>
      <c r="O731" s="1" t="s">
        <v>77</v>
      </c>
      <c r="P731" s="9">
        <v>43229.0</v>
      </c>
      <c r="Q731" s="1">
        <f t="shared" si="3"/>
        <v>6</v>
      </c>
    </row>
    <row r="732" ht="15.75" customHeight="1">
      <c r="A732" s="1" t="s">
        <v>1539</v>
      </c>
      <c r="B732" s="1" t="s">
        <v>1540</v>
      </c>
      <c r="C732" s="1" t="s">
        <v>82</v>
      </c>
      <c r="D732" s="1" t="s">
        <v>83</v>
      </c>
      <c r="E732" s="1" t="s">
        <v>52</v>
      </c>
      <c r="F732" s="1" t="s">
        <v>30</v>
      </c>
      <c r="G732" s="1" t="s">
        <v>31</v>
      </c>
      <c r="H732" s="1">
        <v>45.0</v>
      </c>
      <c r="I732" s="1" t="str">
        <f t="shared" si="1"/>
        <v>Middle Age</v>
      </c>
      <c r="J732" s="5">
        <v>42271.0</v>
      </c>
      <c r="K732" s="6">
        <v>202680.0</v>
      </c>
      <c r="L732" s="7" t="str">
        <f t="shared" si="4"/>
        <v>201-250</v>
      </c>
      <c r="M732" s="8">
        <v>0.32</v>
      </c>
      <c r="N732" s="1" t="s">
        <v>24</v>
      </c>
      <c r="O732" s="1" t="s">
        <v>47</v>
      </c>
      <c r="P732" s="9">
        <v>44790.0</v>
      </c>
      <c r="Q732" s="1">
        <f t="shared" si="3"/>
        <v>6</v>
      </c>
    </row>
    <row r="733" ht="15.75" customHeight="1">
      <c r="A733" s="1" t="s">
        <v>1541</v>
      </c>
      <c r="B733" s="1" t="s">
        <v>1542</v>
      </c>
      <c r="C733" s="1" t="s">
        <v>43</v>
      </c>
      <c r="D733" s="1" t="s">
        <v>20</v>
      </c>
      <c r="E733" s="1" t="s">
        <v>29</v>
      </c>
      <c r="F733" s="1" t="s">
        <v>22</v>
      </c>
      <c r="G733" s="1" t="s">
        <v>88</v>
      </c>
      <c r="H733" s="1">
        <v>46.0</v>
      </c>
      <c r="I733" s="1" t="str">
        <f t="shared" si="1"/>
        <v>Middle Age</v>
      </c>
      <c r="J733" s="5">
        <v>42849.0</v>
      </c>
      <c r="K733" s="6">
        <v>77461.0</v>
      </c>
      <c r="L733" s="7" t="str">
        <f t="shared" si="4"/>
        <v>51-100</v>
      </c>
      <c r="M733" s="8">
        <v>0.09</v>
      </c>
      <c r="N733" s="1" t="s">
        <v>96</v>
      </c>
      <c r="O733" s="1" t="s">
        <v>221</v>
      </c>
      <c r="P733" s="3"/>
      <c r="Q733" s="1" t="str">
        <f t="shared" si="3"/>
        <v/>
      </c>
    </row>
    <row r="734" ht="15.75" customHeight="1">
      <c r="A734" s="1" t="s">
        <v>1543</v>
      </c>
      <c r="B734" s="1" t="s">
        <v>1544</v>
      </c>
      <c r="C734" s="1" t="s">
        <v>184</v>
      </c>
      <c r="D734" s="1" t="s">
        <v>72</v>
      </c>
      <c r="E734" s="1" t="s">
        <v>21</v>
      </c>
      <c r="F734" s="1" t="s">
        <v>22</v>
      </c>
      <c r="G734" s="1" t="s">
        <v>31</v>
      </c>
      <c r="H734" s="1">
        <v>40.0</v>
      </c>
      <c r="I734" s="1" t="str">
        <f t="shared" si="1"/>
        <v>Adult</v>
      </c>
      <c r="J734" s="5">
        <v>42622.0</v>
      </c>
      <c r="K734" s="6">
        <v>109680.0</v>
      </c>
      <c r="L734" s="7" t="str">
        <f t="shared" si="4"/>
        <v>101-150</v>
      </c>
      <c r="M734" s="8">
        <v>0.0</v>
      </c>
      <c r="N734" s="1" t="s">
        <v>32</v>
      </c>
      <c r="O734" s="1" t="s">
        <v>137</v>
      </c>
      <c r="P734" s="3"/>
      <c r="Q734" s="1" t="str">
        <f t="shared" si="3"/>
        <v/>
      </c>
    </row>
    <row r="735" ht="15.75" customHeight="1">
      <c r="A735" s="1" t="s">
        <v>1545</v>
      </c>
      <c r="B735" s="1" t="s">
        <v>1546</v>
      </c>
      <c r="C735" s="1" t="s">
        <v>36</v>
      </c>
      <c r="D735" s="1" t="s">
        <v>51</v>
      </c>
      <c r="E735" s="1" t="s">
        <v>29</v>
      </c>
      <c r="F735" s="1" t="s">
        <v>22</v>
      </c>
      <c r="G735" s="1" t="s">
        <v>23</v>
      </c>
      <c r="H735" s="1">
        <v>61.0</v>
      </c>
      <c r="I735" s="1" t="str">
        <f t="shared" si="1"/>
        <v>Old</v>
      </c>
      <c r="J735" s="5">
        <v>35661.0</v>
      </c>
      <c r="K735" s="6">
        <v>159567.0</v>
      </c>
      <c r="L735" s="7" t="str">
        <f t="shared" si="4"/>
        <v>151-200</v>
      </c>
      <c r="M735" s="8">
        <v>0.28</v>
      </c>
      <c r="N735" s="1" t="s">
        <v>24</v>
      </c>
      <c r="O735" s="1" t="s">
        <v>47</v>
      </c>
      <c r="P735" s="3"/>
      <c r="Q735" s="1" t="str">
        <f t="shared" si="3"/>
        <v/>
      </c>
    </row>
    <row r="736" ht="15.75" customHeight="1">
      <c r="A736" s="1" t="s">
        <v>1547</v>
      </c>
      <c r="B736" s="1" t="s">
        <v>1548</v>
      </c>
      <c r="C736" s="1" t="s">
        <v>280</v>
      </c>
      <c r="D736" s="1" t="s">
        <v>72</v>
      </c>
      <c r="E736" s="1" t="s">
        <v>38</v>
      </c>
      <c r="F736" s="1" t="s">
        <v>30</v>
      </c>
      <c r="G736" s="1" t="s">
        <v>88</v>
      </c>
      <c r="H736" s="1">
        <v>54.0</v>
      </c>
      <c r="I736" s="1" t="str">
        <f t="shared" si="1"/>
        <v>Middle Age</v>
      </c>
      <c r="J736" s="5">
        <v>41237.0</v>
      </c>
      <c r="K736" s="6">
        <v>94407.0</v>
      </c>
      <c r="L736" s="7" t="str">
        <f t="shared" si="4"/>
        <v>51-100</v>
      </c>
      <c r="M736" s="8">
        <v>0.0</v>
      </c>
      <c r="N736" s="1" t="s">
        <v>96</v>
      </c>
      <c r="O736" s="1" t="s">
        <v>221</v>
      </c>
      <c r="P736" s="3"/>
      <c r="Q736" s="1" t="str">
        <f t="shared" si="3"/>
        <v/>
      </c>
    </row>
    <row r="737" ht="15.75" customHeight="1">
      <c r="A737" s="1" t="s">
        <v>1549</v>
      </c>
      <c r="B737" s="1" t="s">
        <v>1550</v>
      </c>
      <c r="C737" s="1" t="s">
        <v>82</v>
      </c>
      <c r="D737" s="1" t="s">
        <v>68</v>
      </c>
      <c r="E737" s="1" t="s">
        <v>52</v>
      </c>
      <c r="F737" s="1" t="s">
        <v>30</v>
      </c>
      <c r="G737" s="1" t="s">
        <v>88</v>
      </c>
      <c r="H737" s="1">
        <v>62.0</v>
      </c>
      <c r="I737" s="1" t="str">
        <f t="shared" si="1"/>
        <v>Old</v>
      </c>
      <c r="J737" s="5">
        <v>37484.0</v>
      </c>
      <c r="K737" s="6">
        <v>234594.0</v>
      </c>
      <c r="L737" s="7" t="str">
        <f t="shared" si="4"/>
        <v>201-250</v>
      </c>
      <c r="M737" s="8">
        <v>0.33</v>
      </c>
      <c r="N737" s="1" t="s">
        <v>24</v>
      </c>
      <c r="O737" s="1" t="s">
        <v>25</v>
      </c>
      <c r="P737" s="3"/>
      <c r="Q737" s="1" t="str">
        <f t="shared" si="3"/>
        <v/>
      </c>
    </row>
    <row r="738" ht="15.75" customHeight="1">
      <c r="A738" s="1" t="s">
        <v>1551</v>
      </c>
      <c r="B738" s="1" t="s">
        <v>1552</v>
      </c>
      <c r="C738" s="1" t="s">
        <v>333</v>
      </c>
      <c r="D738" s="1" t="s">
        <v>20</v>
      </c>
      <c r="E738" s="1" t="s">
        <v>38</v>
      </c>
      <c r="F738" s="1" t="s">
        <v>30</v>
      </c>
      <c r="G738" s="1" t="s">
        <v>39</v>
      </c>
      <c r="H738" s="1">
        <v>48.0</v>
      </c>
      <c r="I738" s="1" t="str">
        <f t="shared" si="1"/>
        <v>Middle Age</v>
      </c>
      <c r="J738" s="5">
        <v>37298.0</v>
      </c>
      <c r="K738" s="6">
        <v>43080.0</v>
      </c>
      <c r="L738" s="7" t="str">
        <f t="shared" si="4"/>
        <v>0-50</v>
      </c>
      <c r="M738" s="8">
        <v>0.0</v>
      </c>
      <c r="N738" s="1" t="s">
        <v>24</v>
      </c>
      <c r="O738" s="1" t="s">
        <v>63</v>
      </c>
      <c r="P738" s="3"/>
      <c r="Q738" s="1" t="str">
        <f t="shared" si="3"/>
        <v/>
      </c>
    </row>
    <row r="739" ht="15.75" customHeight="1">
      <c r="A739" s="1" t="s">
        <v>1553</v>
      </c>
      <c r="B739" s="1" t="s">
        <v>1554</v>
      </c>
      <c r="C739" s="1" t="s">
        <v>55</v>
      </c>
      <c r="D739" s="1" t="s">
        <v>83</v>
      </c>
      <c r="E739" s="1" t="s">
        <v>29</v>
      </c>
      <c r="F739" s="1" t="s">
        <v>22</v>
      </c>
      <c r="G739" s="1" t="s">
        <v>88</v>
      </c>
      <c r="H739" s="1">
        <v>29.0</v>
      </c>
      <c r="I739" s="1" t="str">
        <f t="shared" si="1"/>
        <v>Adult</v>
      </c>
      <c r="J739" s="5">
        <v>44325.0</v>
      </c>
      <c r="K739" s="6">
        <v>129541.0</v>
      </c>
      <c r="L739" s="7" t="str">
        <f t="shared" si="4"/>
        <v>101-150</v>
      </c>
      <c r="M739" s="8">
        <v>0.08</v>
      </c>
      <c r="N739" s="1" t="s">
        <v>24</v>
      </c>
      <c r="O739" s="1" t="s">
        <v>47</v>
      </c>
      <c r="P739" s="9">
        <v>44340.0</v>
      </c>
      <c r="Q739" s="1">
        <f t="shared" si="3"/>
        <v>0</v>
      </c>
    </row>
    <row r="740" ht="15.75" customHeight="1">
      <c r="A740" s="1" t="s">
        <v>1555</v>
      </c>
      <c r="B740" s="1" t="s">
        <v>1556</v>
      </c>
      <c r="C740" s="1" t="s">
        <v>36</v>
      </c>
      <c r="D740" s="1" t="s">
        <v>51</v>
      </c>
      <c r="E740" s="1" t="s">
        <v>21</v>
      </c>
      <c r="F740" s="1" t="s">
        <v>30</v>
      </c>
      <c r="G740" s="1" t="s">
        <v>88</v>
      </c>
      <c r="H740" s="1">
        <v>39.0</v>
      </c>
      <c r="I740" s="1" t="str">
        <f t="shared" si="1"/>
        <v>Adult</v>
      </c>
      <c r="J740" s="5">
        <v>41635.0</v>
      </c>
      <c r="K740" s="6">
        <v>165756.0</v>
      </c>
      <c r="L740" s="7" t="str">
        <f t="shared" si="4"/>
        <v>151-200</v>
      </c>
      <c r="M740" s="8">
        <v>0.28</v>
      </c>
      <c r="N740" s="1" t="s">
        <v>24</v>
      </c>
      <c r="O740" s="1" t="s">
        <v>91</v>
      </c>
      <c r="P740" s="9">
        <v>43991.0</v>
      </c>
      <c r="Q740" s="1">
        <f t="shared" si="3"/>
        <v>6</v>
      </c>
    </row>
    <row r="741" ht="15.75" customHeight="1">
      <c r="A741" s="1" t="s">
        <v>1557</v>
      </c>
      <c r="B741" s="1" t="s">
        <v>1558</v>
      </c>
      <c r="C741" s="1" t="s">
        <v>19</v>
      </c>
      <c r="D741" s="1" t="s">
        <v>37</v>
      </c>
      <c r="E741" s="1" t="s">
        <v>38</v>
      </c>
      <c r="F741" s="1" t="s">
        <v>30</v>
      </c>
      <c r="G741" s="1" t="s">
        <v>31</v>
      </c>
      <c r="H741" s="1">
        <v>44.0</v>
      </c>
      <c r="I741" s="1" t="str">
        <f t="shared" si="1"/>
        <v>Adult</v>
      </c>
      <c r="J741" s="5">
        <v>40274.0</v>
      </c>
      <c r="K741" s="6">
        <v>142878.0</v>
      </c>
      <c r="L741" s="7" t="str">
        <f t="shared" si="4"/>
        <v>101-150</v>
      </c>
      <c r="M741" s="8">
        <v>0.12</v>
      </c>
      <c r="N741" s="1" t="s">
        <v>24</v>
      </c>
      <c r="O741" s="1" t="s">
        <v>91</v>
      </c>
      <c r="P741" s="3"/>
      <c r="Q741" s="1" t="str">
        <f t="shared" si="3"/>
        <v/>
      </c>
    </row>
    <row r="742" ht="15.75" customHeight="1">
      <c r="A742" s="1" t="s">
        <v>1559</v>
      </c>
      <c r="B742" s="1" t="s">
        <v>1560</v>
      </c>
      <c r="C742" s="1" t="s">
        <v>36</v>
      </c>
      <c r="D742" s="1" t="s">
        <v>72</v>
      </c>
      <c r="E742" s="1" t="s">
        <v>29</v>
      </c>
      <c r="F742" s="1" t="s">
        <v>30</v>
      </c>
      <c r="G742" s="1" t="s">
        <v>39</v>
      </c>
      <c r="H742" s="1">
        <v>52.0</v>
      </c>
      <c r="I742" s="1" t="str">
        <f t="shared" si="1"/>
        <v>Middle Age</v>
      </c>
      <c r="J742" s="5">
        <v>39018.0</v>
      </c>
      <c r="K742" s="6">
        <v>187992.0</v>
      </c>
      <c r="L742" s="7" t="str">
        <f t="shared" si="4"/>
        <v>151-200</v>
      </c>
      <c r="M742" s="8">
        <v>0.28</v>
      </c>
      <c r="N742" s="1" t="s">
        <v>24</v>
      </c>
      <c r="O742" s="1" t="s">
        <v>59</v>
      </c>
      <c r="P742" s="3"/>
      <c r="Q742" s="1" t="str">
        <f t="shared" si="3"/>
        <v/>
      </c>
    </row>
    <row r="743" ht="15.75" customHeight="1">
      <c r="A743" s="1" t="s">
        <v>1561</v>
      </c>
      <c r="B743" s="1" t="s">
        <v>1562</v>
      </c>
      <c r="C743" s="1" t="s">
        <v>82</v>
      </c>
      <c r="D743" s="1" t="s">
        <v>68</v>
      </c>
      <c r="E743" s="1" t="s">
        <v>38</v>
      </c>
      <c r="F743" s="1" t="s">
        <v>22</v>
      </c>
      <c r="G743" s="1" t="s">
        <v>88</v>
      </c>
      <c r="H743" s="1">
        <v>45.0</v>
      </c>
      <c r="I743" s="1" t="str">
        <f t="shared" si="1"/>
        <v>Middle Age</v>
      </c>
      <c r="J743" s="5">
        <v>43521.0</v>
      </c>
      <c r="K743" s="6">
        <v>249801.0</v>
      </c>
      <c r="L743" s="7" t="str">
        <f t="shared" si="4"/>
        <v>201-250</v>
      </c>
      <c r="M743" s="8">
        <v>0.39</v>
      </c>
      <c r="N743" s="1" t="s">
        <v>96</v>
      </c>
      <c r="O743" s="1" t="s">
        <v>221</v>
      </c>
      <c r="P743" s="3"/>
      <c r="Q743" s="1" t="str">
        <f t="shared" si="3"/>
        <v/>
      </c>
    </row>
    <row r="744" ht="15.75" customHeight="1">
      <c r="A744" s="1" t="s">
        <v>1563</v>
      </c>
      <c r="B744" s="1" t="s">
        <v>1564</v>
      </c>
      <c r="C744" s="1" t="s">
        <v>492</v>
      </c>
      <c r="D744" s="1" t="s">
        <v>20</v>
      </c>
      <c r="E744" s="1" t="s">
        <v>21</v>
      </c>
      <c r="F744" s="1" t="s">
        <v>30</v>
      </c>
      <c r="G744" s="1" t="s">
        <v>39</v>
      </c>
      <c r="H744" s="1">
        <v>48.0</v>
      </c>
      <c r="I744" s="1" t="str">
        <f t="shared" si="1"/>
        <v>Middle Age</v>
      </c>
      <c r="J744" s="5">
        <v>38987.0</v>
      </c>
      <c r="K744" s="6">
        <v>76505.0</v>
      </c>
      <c r="L744" s="7" t="str">
        <f t="shared" si="4"/>
        <v>51-100</v>
      </c>
      <c r="M744" s="8">
        <v>0.0</v>
      </c>
      <c r="N744" s="1" t="s">
        <v>24</v>
      </c>
      <c r="O744" s="1" t="s">
        <v>25</v>
      </c>
      <c r="P744" s="9">
        <v>39180.0</v>
      </c>
      <c r="Q744" s="1">
        <f t="shared" si="3"/>
        <v>0</v>
      </c>
    </row>
    <row r="745" ht="15.75" customHeight="1">
      <c r="A745" s="1" t="s">
        <v>1565</v>
      </c>
      <c r="B745" s="1" t="s">
        <v>1566</v>
      </c>
      <c r="C745" s="1" t="s">
        <v>469</v>
      </c>
      <c r="D745" s="1" t="s">
        <v>20</v>
      </c>
      <c r="E745" s="1" t="s">
        <v>52</v>
      </c>
      <c r="F745" s="1" t="s">
        <v>30</v>
      </c>
      <c r="G745" s="1" t="s">
        <v>88</v>
      </c>
      <c r="H745" s="1">
        <v>39.0</v>
      </c>
      <c r="I745" s="1" t="str">
        <f t="shared" si="1"/>
        <v>Adult</v>
      </c>
      <c r="J745" s="5">
        <v>42664.0</v>
      </c>
      <c r="K745" s="6">
        <v>84297.0</v>
      </c>
      <c r="L745" s="7" t="str">
        <f t="shared" si="4"/>
        <v>51-100</v>
      </c>
      <c r="M745" s="8">
        <v>0.0</v>
      </c>
      <c r="N745" s="1" t="s">
        <v>96</v>
      </c>
      <c r="O745" s="1" t="s">
        <v>97</v>
      </c>
      <c r="P745" s="3"/>
      <c r="Q745" s="1" t="str">
        <f t="shared" si="3"/>
        <v/>
      </c>
    </row>
    <row r="746" ht="15.75" customHeight="1">
      <c r="A746" s="1" t="s">
        <v>1567</v>
      </c>
      <c r="B746" s="1" t="s">
        <v>1568</v>
      </c>
      <c r="C746" s="1" t="s">
        <v>46</v>
      </c>
      <c r="D746" s="1" t="s">
        <v>51</v>
      </c>
      <c r="E746" s="1" t="s">
        <v>38</v>
      </c>
      <c r="F746" s="1" t="s">
        <v>22</v>
      </c>
      <c r="G746" s="1" t="s">
        <v>88</v>
      </c>
      <c r="H746" s="1">
        <v>53.0</v>
      </c>
      <c r="I746" s="1" t="str">
        <f t="shared" si="1"/>
        <v>Middle Age</v>
      </c>
      <c r="J746" s="5">
        <v>42744.0</v>
      </c>
      <c r="K746" s="6">
        <v>75769.0</v>
      </c>
      <c r="L746" s="7" t="str">
        <f t="shared" si="4"/>
        <v>51-100</v>
      </c>
      <c r="M746" s="8">
        <v>0.0</v>
      </c>
      <c r="N746" s="1" t="s">
        <v>96</v>
      </c>
      <c r="O746" s="1" t="s">
        <v>97</v>
      </c>
      <c r="P746" s="9">
        <v>44029.0</v>
      </c>
      <c r="Q746" s="1">
        <f t="shared" si="3"/>
        <v>3</v>
      </c>
    </row>
    <row r="747" ht="15.75" customHeight="1">
      <c r="A747" s="1" t="s">
        <v>1569</v>
      </c>
      <c r="B747" s="1" t="s">
        <v>1570</v>
      </c>
      <c r="C747" s="1" t="s">
        <v>82</v>
      </c>
      <c r="D747" s="1" t="s">
        <v>62</v>
      </c>
      <c r="E747" s="1" t="s">
        <v>38</v>
      </c>
      <c r="F747" s="1" t="s">
        <v>30</v>
      </c>
      <c r="G747" s="1" t="s">
        <v>39</v>
      </c>
      <c r="H747" s="1">
        <v>41.0</v>
      </c>
      <c r="I747" s="1" t="str">
        <f t="shared" si="1"/>
        <v>Adult</v>
      </c>
      <c r="J747" s="5">
        <v>41503.0</v>
      </c>
      <c r="K747" s="6">
        <v>235619.0</v>
      </c>
      <c r="L747" s="7" t="str">
        <f t="shared" si="4"/>
        <v>201-250</v>
      </c>
      <c r="M747" s="8">
        <v>0.3</v>
      </c>
      <c r="N747" s="1" t="s">
        <v>24</v>
      </c>
      <c r="O747" s="1" t="s">
        <v>25</v>
      </c>
      <c r="P747" s="3"/>
      <c r="Q747" s="1" t="str">
        <f t="shared" si="3"/>
        <v/>
      </c>
    </row>
    <row r="748" ht="15.75" customHeight="1">
      <c r="A748" s="1" t="s">
        <v>1571</v>
      </c>
      <c r="B748" s="1" t="s">
        <v>1572</v>
      </c>
      <c r="C748" s="1" t="s">
        <v>36</v>
      </c>
      <c r="D748" s="1" t="s">
        <v>72</v>
      </c>
      <c r="E748" s="1" t="s">
        <v>38</v>
      </c>
      <c r="F748" s="1" t="s">
        <v>30</v>
      </c>
      <c r="G748" s="1" t="s">
        <v>88</v>
      </c>
      <c r="H748" s="1">
        <v>40.0</v>
      </c>
      <c r="I748" s="1" t="str">
        <f t="shared" si="1"/>
        <v>Adult</v>
      </c>
      <c r="J748" s="5">
        <v>43868.0</v>
      </c>
      <c r="K748" s="6">
        <v>187187.0</v>
      </c>
      <c r="L748" s="7" t="str">
        <f t="shared" si="4"/>
        <v>151-200</v>
      </c>
      <c r="M748" s="8">
        <v>0.18</v>
      </c>
      <c r="N748" s="1" t="s">
        <v>96</v>
      </c>
      <c r="O748" s="1" t="s">
        <v>97</v>
      </c>
      <c r="P748" s="3"/>
      <c r="Q748" s="1" t="str">
        <f t="shared" si="3"/>
        <v/>
      </c>
    </row>
    <row r="749" ht="15.75" customHeight="1">
      <c r="A749" s="1" t="s">
        <v>1573</v>
      </c>
      <c r="B749" s="1" t="s">
        <v>1574</v>
      </c>
      <c r="C749" s="1" t="s">
        <v>254</v>
      </c>
      <c r="D749" s="1" t="s">
        <v>20</v>
      </c>
      <c r="E749" s="1" t="s">
        <v>21</v>
      </c>
      <c r="F749" s="1" t="s">
        <v>30</v>
      </c>
      <c r="G749" s="1" t="s">
        <v>88</v>
      </c>
      <c r="H749" s="1">
        <v>48.0</v>
      </c>
      <c r="I749" s="1" t="str">
        <f t="shared" si="1"/>
        <v>Middle Age</v>
      </c>
      <c r="J749" s="5">
        <v>38560.0</v>
      </c>
      <c r="K749" s="6">
        <v>68987.0</v>
      </c>
      <c r="L749" s="7" t="str">
        <f t="shared" si="4"/>
        <v>51-100</v>
      </c>
      <c r="M749" s="8">
        <v>0.0</v>
      </c>
      <c r="N749" s="1" t="s">
        <v>24</v>
      </c>
      <c r="O749" s="1" t="s">
        <v>40</v>
      </c>
      <c r="P749" s="9">
        <v>38829.0</v>
      </c>
      <c r="Q749" s="1">
        <f t="shared" si="3"/>
        <v>0</v>
      </c>
    </row>
    <row r="750" ht="15.75" customHeight="1">
      <c r="A750" s="1" t="s">
        <v>1575</v>
      </c>
      <c r="B750" s="1" t="s">
        <v>1576</v>
      </c>
      <c r="C750" s="1" t="s">
        <v>36</v>
      </c>
      <c r="D750" s="1" t="s">
        <v>72</v>
      </c>
      <c r="E750" s="1" t="s">
        <v>38</v>
      </c>
      <c r="F750" s="1" t="s">
        <v>30</v>
      </c>
      <c r="G750" s="1" t="s">
        <v>39</v>
      </c>
      <c r="H750" s="1">
        <v>41.0</v>
      </c>
      <c r="I750" s="1" t="str">
        <f t="shared" si="1"/>
        <v>Adult</v>
      </c>
      <c r="J750" s="5">
        <v>39156.0</v>
      </c>
      <c r="K750" s="6">
        <v>155926.0</v>
      </c>
      <c r="L750" s="7" t="str">
        <f t="shared" si="4"/>
        <v>151-200</v>
      </c>
      <c r="M750" s="8">
        <v>0.24</v>
      </c>
      <c r="N750" s="1" t="s">
        <v>24</v>
      </c>
      <c r="O750" s="1" t="s">
        <v>91</v>
      </c>
      <c r="P750" s="9">
        <v>39598.0</v>
      </c>
      <c r="Q750" s="1">
        <f t="shared" si="3"/>
        <v>1</v>
      </c>
    </row>
    <row r="751" ht="15.75" customHeight="1">
      <c r="A751" s="1" t="s">
        <v>1577</v>
      </c>
      <c r="B751" s="1" t="s">
        <v>1578</v>
      </c>
      <c r="C751" s="1" t="s">
        <v>46</v>
      </c>
      <c r="D751" s="1" t="s">
        <v>62</v>
      </c>
      <c r="E751" s="1" t="s">
        <v>38</v>
      </c>
      <c r="F751" s="1" t="s">
        <v>30</v>
      </c>
      <c r="G751" s="1" t="s">
        <v>31</v>
      </c>
      <c r="H751" s="1">
        <v>54.0</v>
      </c>
      <c r="I751" s="1" t="str">
        <f t="shared" si="1"/>
        <v>Middle Age</v>
      </c>
      <c r="J751" s="5">
        <v>42494.0</v>
      </c>
      <c r="K751" s="6">
        <v>93668.0</v>
      </c>
      <c r="L751" s="7" t="str">
        <f t="shared" si="4"/>
        <v>51-100</v>
      </c>
      <c r="M751" s="8">
        <v>0.0</v>
      </c>
      <c r="N751" s="1" t="s">
        <v>24</v>
      </c>
      <c r="O751" s="1" t="s">
        <v>40</v>
      </c>
      <c r="P751" s="3"/>
      <c r="Q751" s="1" t="str">
        <f t="shared" si="3"/>
        <v/>
      </c>
    </row>
    <row r="752" ht="15.75" customHeight="1">
      <c r="A752" s="1" t="s">
        <v>1579</v>
      </c>
      <c r="B752" s="1" t="s">
        <v>1580</v>
      </c>
      <c r="C752" s="1" t="s">
        <v>167</v>
      </c>
      <c r="D752" s="1" t="s">
        <v>68</v>
      </c>
      <c r="E752" s="1" t="s">
        <v>21</v>
      </c>
      <c r="F752" s="1" t="s">
        <v>30</v>
      </c>
      <c r="G752" s="1" t="s">
        <v>39</v>
      </c>
      <c r="H752" s="1">
        <v>38.0</v>
      </c>
      <c r="I752" s="1" t="str">
        <f t="shared" si="1"/>
        <v>Adult</v>
      </c>
      <c r="J752" s="5">
        <v>43798.0</v>
      </c>
      <c r="K752" s="6">
        <v>69647.0</v>
      </c>
      <c r="L752" s="7" t="str">
        <f t="shared" si="4"/>
        <v>51-100</v>
      </c>
      <c r="M752" s="8">
        <v>0.0</v>
      </c>
      <c r="N752" s="1" t="s">
        <v>24</v>
      </c>
      <c r="O752" s="1" t="s">
        <v>59</v>
      </c>
      <c r="P752" s="9">
        <v>44671.0</v>
      </c>
      <c r="Q752" s="1">
        <f t="shared" si="3"/>
        <v>2</v>
      </c>
    </row>
    <row r="753" ht="15.75" customHeight="1">
      <c r="A753" s="1" t="s">
        <v>1581</v>
      </c>
      <c r="B753" s="1" t="s">
        <v>1582</v>
      </c>
      <c r="C753" s="1" t="s">
        <v>302</v>
      </c>
      <c r="D753" s="1" t="s">
        <v>20</v>
      </c>
      <c r="E753" s="1" t="s">
        <v>52</v>
      </c>
      <c r="F753" s="1" t="s">
        <v>30</v>
      </c>
      <c r="G753" s="1" t="s">
        <v>31</v>
      </c>
      <c r="H753" s="1">
        <v>57.0</v>
      </c>
      <c r="I753" s="1" t="str">
        <f t="shared" si="1"/>
        <v>Middle Age</v>
      </c>
      <c r="J753" s="5">
        <v>37798.0</v>
      </c>
      <c r="K753" s="6">
        <v>63318.0</v>
      </c>
      <c r="L753" s="7" t="str">
        <f t="shared" si="4"/>
        <v>51-100</v>
      </c>
      <c r="M753" s="8">
        <v>0.0</v>
      </c>
      <c r="N753" s="1" t="s">
        <v>24</v>
      </c>
      <c r="O753" s="1" t="s">
        <v>91</v>
      </c>
      <c r="P753" s="3"/>
      <c r="Q753" s="1" t="str">
        <f t="shared" si="3"/>
        <v/>
      </c>
    </row>
    <row r="754" ht="15.75" customHeight="1">
      <c r="A754" s="1" t="s">
        <v>1583</v>
      </c>
      <c r="B754" s="1" t="s">
        <v>1584</v>
      </c>
      <c r="C754" s="1" t="s">
        <v>46</v>
      </c>
      <c r="D754" s="1" t="s">
        <v>83</v>
      </c>
      <c r="E754" s="1" t="s">
        <v>29</v>
      </c>
      <c r="F754" s="1" t="s">
        <v>30</v>
      </c>
      <c r="G754" s="1" t="s">
        <v>31</v>
      </c>
      <c r="H754" s="1">
        <v>63.0</v>
      </c>
      <c r="I754" s="1" t="str">
        <f t="shared" si="1"/>
        <v>Old</v>
      </c>
      <c r="J754" s="5">
        <v>42778.0</v>
      </c>
      <c r="K754" s="6">
        <v>77629.0</v>
      </c>
      <c r="L754" s="7" t="str">
        <f t="shared" si="4"/>
        <v>51-100</v>
      </c>
      <c r="M754" s="8">
        <v>0.0</v>
      </c>
      <c r="N754" s="1" t="s">
        <v>32</v>
      </c>
      <c r="O754" s="1" t="s">
        <v>117</v>
      </c>
      <c r="P754" s="3"/>
      <c r="Q754" s="1" t="str">
        <f t="shared" si="3"/>
        <v/>
      </c>
    </row>
    <row r="755" ht="15.75" customHeight="1">
      <c r="A755" s="1" t="s">
        <v>1585</v>
      </c>
      <c r="B755" s="1" t="s">
        <v>1586</v>
      </c>
      <c r="C755" s="1" t="s">
        <v>19</v>
      </c>
      <c r="D755" s="1" t="s">
        <v>68</v>
      </c>
      <c r="E755" s="1" t="s">
        <v>29</v>
      </c>
      <c r="F755" s="1" t="s">
        <v>30</v>
      </c>
      <c r="G755" s="1" t="s">
        <v>31</v>
      </c>
      <c r="H755" s="1">
        <v>62.0</v>
      </c>
      <c r="I755" s="1" t="str">
        <f t="shared" si="1"/>
        <v>Old</v>
      </c>
      <c r="J755" s="5">
        <v>43061.0</v>
      </c>
      <c r="K755" s="6">
        <v>138808.0</v>
      </c>
      <c r="L755" s="7" t="str">
        <f t="shared" si="4"/>
        <v>101-150</v>
      </c>
      <c r="M755" s="8">
        <v>0.15</v>
      </c>
      <c r="N755" s="1" t="s">
        <v>32</v>
      </c>
      <c r="O755" s="1" t="s">
        <v>33</v>
      </c>
      <c r="P755" s="3"/>
      <c r="Q755" s="1" t="str">
        <f t="shared" si="3"/>
        <v/>
      </c>
    </row>
    <row r="756" ht="15.75" customHeight="1">
      <c r="A756" s="1" t="s">
        <v>1587</v>
      </c>
      <c r="B756" s="1" t="s">
        <v>1588</v>
      </c>
      <c r="C756" s="1" t="s">
        <v>134</v>
      </c>
      <c r="D756" s="1" t="s">
        <v>20</v>
      </c>
      <c r="E756" s="1" t="s">
        <v>21</v>
      </c>
      <c r="F756" s="1" t="s">
        <v>22</v>
      </c>
      <c r="G756" s="1" t="s">
        <v>39</v>
      </c>
      <c r="H756" s="1">
        <v>49.0</v>
      </c>
      <c r="I756" s="1" t="str">
        <f t="shared" si="1"/>
        <v>Middle Age</v>
      </c>
      <c r="J756" s="5">
        <v>41703.0</v>
      </c>
      <c r="K756" s="6">
        <v>88777.0</v>
      </c>
      <c r="L756" s="7" t="str">
        <f t="shared" si="4"/>
        <v>51-100</v>
      </c>
      <c r="M756" s="8">
        <v>0.0</v>
      </c>
      <c r="N756" s="1" t="s">
        <v>24</v>
      </c>
      <c r="O756" s="1" t="s">
        <v>40</v>
      </c>
      <c r="P756" s="3"/>
      <c r="Q756" s="1" t="str">
        <f t="shared" si="3"/>
        <v/>
      </c>
    </row>
    <row r="757" ht="15.75" customHeight="1">
      <c r="A757" s="1" t="s">
        <v>1589</v>
      </c>
      <c r="B757" s="1" t="s">
        <v>1590</v>
      </c>
      <c r="C757" s="1" t="s">
        <v>36</v>
      </c>
      <c r="D757" s="1" t="s">
        <v>62</v>
      </c>
      <c r="E757" s="1" t="s">
        <v>52</v>
      </c>
      <c r="F757" s="1" t="s">
        <v>22</v>
      </c>
      <c r="G757" s="1" t="s">
        <v>31</v>
      </c>
      <c r="H757" s="1">
        <v>60.0</v>
      </c>
      <c r="I757" s="1" t="str">
        <f t="shared" si="1"/>
        <v>Old</v>
      </c>
      <c r="J757" s="5">
        <v>38121.0</v>
      </c>
      <c r="K757" s="6">
        <v>186378.0</v>
      </c>
      <c r="L757" s="7" t="str">
        <f t="shared" si="4"/>
        <v>151-200</v>
      </c>
      <c r="M757" s="8">
        <v>0.26</v>
      </c>
      <c r="N757" s="1" t="s">
        <v>32</v>
      </c>
      <c r="O757" s="1" t="s">
        <v>33</v>
      </c>
      <c r="P757" s="3"/>
      <c r="Q757" s="1" t="str">
        <f t="shared" si="3"/>
        <v/>
      </c>
    </row>
    <row r="758" ht="15.75" customHeight="1">
      <c r="A758" s="1" t="s">
        <v>1591</v>
      </c>
      <c r="B758" s="1" t="s">
        <v>1592</v>
      </c>
      <c r="C758" s="1" t="s">
        <v>111</v>
      </c>
      <c r="D758" s="1" t="s">
        <v>72</v>
      </c>
      <c r="E758" s="1" t="s">
        <v>21</v>
      </c>
      <c r="F758" s="1" t="s">
        <v>22</v>
      </c>
      <c r="G758" s="1" t="s">
        <v>31</v>
      </c>
      <c r="H758" s="1">
        <v>45.0</v>
      </c>
      <c r="I758" s="1" t="str">
        <f t="shared" si="1"/>
        <v>Middle Age</v>
      </c>
      <c r="J758" s="5">
        <v>42117.0</v>
      </c>
      <c r="K758" s="6">
        <v>60017.0</v>
      </c>
      <c r="L758" s="7" t="str">
        <f t="shared" si="4"/>
        <v>51-100</v>
      </c>
      <c r="M758" s="8">
        <v>0.0</v>
      </c>
      <c r="N758" s="1" t="s">
        <v>24</v>
      </c>
      <c r="O758" s="1" t="s">
        <v>40</v>
      </c>
      <c r="P758" s="3"/>
      <c r="Q758" s="1" t="str">
        <f t="shared" si="3"/>
        <v/>
      </c>
    </row>
    <row r="759" ht="15.75" customHeight="1">
      <c r="A759" s="1" t="s">
        <v>1593</v>
      </c>
      <c r="B759" s="1" t="s">
        <v>1594</v>
      </c>
      <c r="C759" s="1" t="s">
        <v>19</v>
      </c>
      <c r="D759" s="1" t="s">
        <v>51</v>
      </c>
      <c r="E759" s="1" t="s">
        <v>38</v>
      </c>
      <c r="F759" s="1" t="s">
        <v>22</v>
      </c>
      <c r="G759" s="1" t="s">
        <v>88</v>
      </c>
      <c r="H759" s="1">
        <v>45.0</v>
      </c>
      <c r="I759" s="1" t="str">
        <f t="shared" si="1"/>
        <v>Middle Age</v>
      </c>
      <c r="J759" s="5">
        <v>43305.0</v>
      </c>
      <c r="K759" s="6">
        <v>148991.0</v>
      </c>
      <c r="L759" s="7" t="str">
        <f t="shared" si="4"/>
        <v>101-150</v>
      </c>
      <c r="M759" s="8">
        <v>0.12</v>
      </c>
      <c r="N759" s="1" t="s">
        <v>96</v>
      </c>
      <c r="O759" s="1" t="s">
        <v>221</v>
      </c>
      <c r="P759" s="3"/>
      <c r="Q759" s="1" t="str">
        <f t="shared" si="3"/>
        <v/>
      </c>
    </row>
    <row r="760" ht="15.75" customHeight="1">
      <c r="A760" s="1" t="s">
        <v>1595</v>
      </c>
      <c r="B760" s="1" t="s">
        <v>1596</v>
      </c>
      <c r="C760" s="1" t="s">
        <v>178</v>
      </c>
      <c r="D760" s="1" t="s">
        <v>72</v>
      </c>
      <c r="E760" s="1" t="s">
        <v>38</v>
      </c>
      <c r="F760" s="1" t="s">
        <v>22</v>
      </c>
      <c r="G760" s="1" t="s">
        <v>88</v>
      </c>
      <c r="H760" s="1">
        <v>52.0</v>
      </c>
      <c r="I760" s="1" t="str">
        <f t="shared" si="1"/>
        <v>Middle Age</v>
      </c>
      <c r="J760" s="5">
        <v>39532.0</v>
      </c>
      <c r="K760" s="6">
        <v>97398.0</v>
      </c>
      <c r="L760" s="7" t="str">
        <f t="shared" si="4"/>
        <v>51-100</v>
      </c>
      <c r="M760" s="8">
        <v>0.0</v>
      </c>
      <c r="N760" s="1" t="s">
        <v>96</v>
      </c>
      <c r="O760" s="1" t="s">
        <v>97</v>
      </c>
      <c r="P760" s="3"/>
      <c r="Q760" s="1" t="str">
        <f t="shared" si="3"/>
        <v/>
      </c>
    </row>
    <row r="761" ht="15.75" customHeight="1">
      <c r="A761" s="1" t="s">
        <v>1597</v>
      </c>
      <c r="B761" s="1" t="s">
        <v>1598</v>
      </c>
      <c r="C761" s="1" t="s">
        <v>146</v>
      </c>
      <c r="D761" s="1" t="s">
        <v>68</v>
      </c>
      <c r="E761" s="1" t="s">
        <v>29</v>
      </c>
      <c r="F761" s="1" t="s">
        <v>22</v>
      </c>
      <c r="G761" s="1" t="s">
        <v>31</v>
      </c>
      <c r="H761" s="1">
        <v>63.0</v>
      </c>
      <c r="I761" s="1" t="str">
        <f t="shared" si="1"/>
        <v>Old</v>
      </c>
      <c r="J761" s="5">
        <v>39204.0</v>
      </c>
      <c r="K761" s="6">
        <v>72805.0</v>
      </c>
      <c r="L761" s="7" t="str">
        <f t="shared" si="4"/>
        <v>51-100</v>
      </c>
      <c r="M761" s="8">
        <v>0.0</v>
      </c>
      <c r="N761" s="1" t="s">
        <v>32</v>
      </c>
      <c r="O761" s="1" t="s">
        <v>77</v>
      </c>
      <c r="P761" s="3"/>
      <c r="Q761" s="1" t="str">
        <f t="shared" si="3"/>
        <v/>
      </c>
    </row>
    <row r="762" ht="15.75" customHeight="1">
      <c r="A762" s="1" t="s">
        <v>1599</v>
      </c>
      <c r="B762" s="1" t="s">
        <v>1600</v>
      </c>
      <c r="C762" s="1" t="s">
        <v>297</v>
      </c>
      <c r="D762" s="1" t="s">
        <v>51</v>
      </c>
      <c r="E762" s="1" t="s">
        <v>21</v>
      </c>
      <c r="F762" s="1" t="s">
        <v>22</v>
      </c>
      <c r="G762" s="1" t="s">
        <v>31</v>
      </c>
      <c r="H762" s="1">
        <v>46.0</v>
      </c>
      <c r="I762" s="1" t="str">
        <f t="shared" si="1"/>
        <v>Middle Age</v>
      </c>
      <c r="J762" s="5">
        <v>44213.0</v>
      </c>
      <c r="K762" s="6">
        <v>72131.0</v>
      </c>
      <c r="L762" s="7" t="str">
        <f t="shared" si="4"/>
        <v>51-100</v>
      </c>
      <c r="M762" s="8">
        <v>0.0</v>
      </c>
      <c r="N762" s="1" t="s">
        <v>32</v>
      </c>
      <c r="O762" s="1" t="s">
        <v>77</v>
      </c>
      <c r="P762" s="3"/>
      <c r="Q762" s="1" t="str">
        <f t="shared" si="3"/>
        <v/>
      </c>
    </row>
    <row r="763" ht="15.75" customHeight="1">
      <c r="A763" s="1" t="s">
        <v>1601</v>
      </c>
      <c r="B763" s="1" t="s">
        <v>1602</v>
      </c>
      <c r="C763" s="1" t="s">
        <v>55</v>
      </c>
      <c r="D763" s="1" t="s">
        <v>68</v>
      </c>
      <c r="E763" s="1" t="s">
        <v>29</v>
      </c>
      <c r="F763" s="1" t="s">
        <v>30</v>
      </c>
      <c r="G763" s="1" t="s">
        <v>39</v>
      </c>
      <c r="H763" s="1">
        <v>64.0</v>
      </c>
      <c r="I763" s="1" t="str">
        <f t="shared" si="1"/>
        <v>Old</v>
      </c>
      <c r="J763" s="5">
        <v>33964.0</v>
      </c>
      <c r="K763" s="6">
        <v>104668.0</v>
      </c>
      <c r="L763" s="7" t="str">
        <f t="shared" si="4"/>
        <v>101-150</v>
      </c>
      <c r="M763" s="8">
        <v>0.08</v>
      </c>
      <c r="N763" s="1" t="s">
        <v>24</v>
      </c>
      <c r="O763" s="1" t="s">
        <v>91</v>
      </c>
      <c r="P763" s="3"/>
      <c r="Q763" s="1" t="str">
        <f t="shared" si="3"/>
        <v/>
      </c>
    </row>
    <row r="764" ht="15.75" customHeight="1">
      <c r="A764" s="1" t="s">
        <v>1603</v>
      </c>
      <c r="B764" s="1" t="s">
        <v>1604</v>
      </c>
      <c r="C764" s="1" t="s">
        <v>46</v>
      </c>
      <c r="D764" s="1" t="s">
        <v>51</v>
      </c>
      <c r="E764" s="1" t="s">
        <v>29</v>
      </c>
      <c r="F764" s="1" t="s">
        <v>22</v>
      </c>
      <c r="G764" s="1" t="s">
        <v>39</v>
      </c>
      <c r="H764" s="1">
        <v>53.0</v>
      </c>
      <c r="I764" s="1" t="str">
        <f t="shared" si="1"/>
        <v>Middle Age</v>
      </c>
      <c r="J764" s="5">
        <v>42952.0</v>
      </c>
      <c r="K764" s="6">
        <v>89769.0</v>
      </c>
      <c r="L764" s="7" t="str">
        <f t="shared" si="4"/>
        <v>51-100</v>
      </c>
      <c r="M764" s="8">
        <v>0.0</v>
      </c>
      <c r="N764" s="1" t="s">
        <v>24</v>
      </c>
      <c r="O764" s="1" t="s">
        <v>25</v>
      </c>
      <c r="P764" s="3"/>
      <c r="Q764" s="1" t="str">
        <f t="shared" si="3"/>
        <v/>
      </c>
    </row>
    <row r="765" ht="15.75" customHeight="1">
      <c r="A765" s="1" t="s">
        <v>1605</v>
      </c>
      <c r="B765" s="1" t="s">
        <v>1606</v>
      </c>
      <c r="C765" s="1" t="s">
        <v>55</v>
      </c>
      <c r="D765" s="1" t="s">
        <v>51</v>
      </c>
      <c r="E765" s="1" t="s">
        <v>52</v>
      </c>
      <c r="F765" s="1" t="s">
        <v>22</v>
      </c>
      <c r="G765" s="1" t="s">
        <v>31</v>
      </c>
      <c r="H765" s="1">
        <v>27.0</v>
      </c>
      <c r="I765" s="1" t="str">
        <f t="shared" si="1"/>
        <v>Adult</v>
      </c>
      <c r="J765" s="5">
        <v>43358.0</v>
      </c>
      <c r="K765" s="6">
        <v>127616.0</v>
      </c>
      <c r="L765" s="7" t="str">
        <f t="shared" si="4"/>
        <v>101-150</v>
      </c>
      <c r="M765" s="8">
        <v>0.07</v>
      </c>
      <c r="N765" s="1" t="s">
        <v>24</v>
      </c>
      <c r="O765" s="1" t="s">
        <v>91</v>
      </c>
      <c r="P765" s="3"/>
      <c r="Q765" s="1" t="str">
        <f t="shared" si="3"/>
        <v/>
      </c>
    </row>
    <row r="766" ht="15.75" customHeight="1">
      <c r="A766" s="1" t="s">
        <v>1607</v>
      </c>
      <c r="B766" s="1" t="s">
        <v>1608</v>
      </c>
      <c r="C766" s="1" t="s">
        <v>55</v>
      </c>
      <c r="D766" s="1" t="s">
        <v>68</v>
      </c>
      <c r="E766" s="1" t="s">
        <v>52</v>
      </c>
      <c r="F766" s="1" t="s">
        <v>30</v>
      </c>
      <c r="G766" s="1" t="s">
        <v>39</v>
      </c>
      <c r="H766" s="1">
        <v>45.0</v>
      </c>
      <c r="I766" s="1" t="str">
        <f t="shared" si="1"/>
        <v>Middle Age</v>
      </c>
      <c r="J766" s="5">
        <v>41099.0</v>
      </c>
      <c r="K766" s="6">
        <v>109883.0</v>
      </c>
      <c r="L766" s="7" t="str">
        <f t="shared" si="4"/>
        <v>101-150</v>
      </c>
      <c r="M766" s="8">
        <v>0.07</v>
      </c>
      <c r="N766" s="1" t="s">
        <v>24</v>
      </c>
      <c r="O766" s="1" t="s">
        <v>91</v>
      </c>
      <c r="P766" s="3"/>
      <c r="Q766" s="1" t="str">
        <f t="shared" si="3"/>
        <v/>
      </c>
    </row>
    <row r="767" ht="15.75" customHeight="1">
      <c r="A767" s="1" t="s">
        <v>1609</v>
      </c>
      <c r="B767" s="1" t="s">
        <v>1610</v>
      </c>
      <c r="C767" s="1" t="s">
        <v>187</v>
      </c>
      <c r="D767" s="1" t="s">
        <v>68</v>
      </c>
      <c r="E767" s="1" t="s">
        <v>29</v>
      </c>
      <c r="F767" s="1" t="s">
        <v>22</v>
      </c>
      <c r="G767" s="1" t="s">
        <v>31</v>
      </c>
      <c r="H767" s="1">
        <v>25.0</v>
      </c>
      <c r="I767" s="1" t="str">
        <f t="shared" si="1"/>
        <v>Adult</v>
      </c>
      <c r="J767" s="5">
        <v>44270.0</v>
      </c>
      <c r="K767" s="6">
        <v>47974.0</v>
      </c>
      <c r="L767" s="7" t="str">
        <f t="shared" si="4"/>
        <v>0-50</v>
      </c>
      <c r="M767" s="8">
        <v>0.0</v>
      </c>
      <c r="N767" s="1" t="s">
        <v>32</v>
      </c>
      <c r="O767" s="1" t="s">
        <v>33</v>
      </c>
      <c r="P767" s="3"/>
      <c r="Q767" s="1" t="str">
        <f t="shared" si="3"/>
        <v/>
      </c>
    </row>
    <row r="768" ht="15.75" customHeight="1">
      <c r="A768" s="1" t="s">
        <v>1611</v>
      </c>
      <c r="B768" s="1" t="s">
        <v>1612</v>
      </c>
      <c r="C768" s="1" t="s">
        <v>19</v>
      </c>
      <c r="D768" s="1" t="s">
        <v>20</v>
      </c>
      <c r="E768" s="1" t="s">
        <v>38</v>
      </c>
      <c r="F768" s="1" t="s">
        <v>22</v>
      </c>
      <c r="G768" s="1" t="s">
        <v>39</v>
      </c>
      <c r="H768" s="1">
        <v>43.0</v>
      </c>
      <c r="I768" s="1" t="str">
        <f t="shared" si="1"/>
        <v>Adult</v>
      </c>
      <c r="J768" s="5">
        <v>42090.0</v>
      </c>
      <c r="K768" s="6">
        <v>120321.0</v>
      </c>
      <c r="L768" s="7" t="str">
        <f t="shared" si="4"/>
        <v>101-150</v>
      </c>
      <c r="M768" s="8">
        <v>0.12</v>
      </c>
      <c r="N768" s="1" t="s">
        <v>24</v>
      </c>
      <c r="O768" s="1" t="s">
        <v>63</v>
      </c>
      <c r="P768" s="3"/>
      <c r="Q768" s="1" t="str">
        <f t="shared" si="3"/>
        <v/>
      </c>
    </row>
    <row r="769" ht="15.75" customHeight="1">
      <c r="A769" s="1" t="s">
        <v>1613</v>
      </c>
      <c r="B769" s="1" t="s">
        <v>1614</v>
      </c>
      <c r="C769" s="1" t="s">
        <v>122</v>
      </c>
      <c r="D769" s="1" t="s">
        <v>20</v>
      </c>
      <c r="E769" s="1" t="s">
        <v>29</v>
      </c>
      <c r="F769" s="1" t="s">
        <v>22</v>
      </c>
      <c r="G769" s="1" t="s">
        <v>88</v>
      </c>
      <c r="H769" s="1">
        <v>61.0</v>
      </c>
      <c r="I769" s="1" t="str">
        <f t="shared" si="1"/>
        <v>Old</v>
      </c>
      <c r="J769" s="5">
        <v>41861.0</v>
      </c>
      <c r="K769" s="6">
        <v>57446.0</v>
      </c>
      <c r="L769" s="7" t="str">
        <f t="shared" si="4"/>
        <v>51-100</v>
      </c>
      <c r="M769" s="8">
        <v>0.0</v>
      </c>
      <c r="N769" s="1" t="s">
        <v>24</v>
      </c>
      <c r="O769" s="1" t="s">
        <v>47</v>
      </c>
      <c r="P769" s="3"/>
      <c r="Q769" s="1" t="str">
        <f t="shared" si="3"/>
        <v/>
      </c>
    </row>
    <row r="770" ht="15.75" customHeight="1">
      <c r="A770" s="1" t="s">
        <v>1615</v>
      </c>
      <c r="B770" s="1" t="s">
        <v>1616</v>
      </c>
      <c r="C770" s="1" t="s">
        <v>36</v>
      </c>
      <c r="D770" s="1" t="s">
        <v>62</v>
      </c>
      <c r="E770" s="1" t="s">
        <v>21</v>
      </c>
      <c r="F770" s="1" t="s">
        <v>22</v>
      </c>
      <c r="G770" s="1" t="s">
        <v>39</v>
      </c>
      <c r="H770" s="1">
        <v>42.0</v>
      </c>
      <c r="I770" s="1" t="str">
        <f t="shared" si="1"/>
        <v>Adult</v>
      </c>
      <c r="J770" s="5">
        <v>39968.0</v>
      </c>
      <c r="K770" s="6">
        <v>174099.0</v>
      </c>
      <c r="L770" s="7" t="str">
        <f t="shared" si="4"/>
        <v>151-200</v>
      </c>
      <c r="M770" s="8">
        <v>0.26</v>
      </c>
      <c r="N770" s="1" t="s">
        <v>24</v>
      </c>
      <c r="O770" s="1" t="s">
        <v>63</v>
      </c>
      <c r="P770" s="3"/>
      <c r="Q770" s="1" t="str">
        <f t="shared" si="3"/>
        <v/>
      </c>
    </row>
    <row r="771" ht="15.75" customHeight="1">
      <c r="A771" s="1" t="s">
        <v>1617</v>
      </c>
      <c r="B771" s="1" t="s">
        <v>1618</v>
      </c>
      <c r="C771" s="1" t="s">
        <v>19</v>
      </c>
      <c r="D771" s="1" t="s">
        <v>37</v>
      </c>
      <c r="E771" s="1" t="s">
        <v>29</v>
      </c>
      <c r="F771" s="1" t="s">
        <v>30</v>
      </c>
      <c r="G771" s="1" t="s">
        <v>31</v>
      </c>
      <c r="H771" s="1">
        <v>63.0</v>
      </c>
      <c r="I771" s="1" t="str">
        <f t="shared" si="1"/>
        <v>Old</v>
      </c>
      <c r="J771" s="5">
        <v>37295.0</v>
      </c>
      <c r="K771" s="6">
        <v>128703.0</v>
      </c>
      <c r="L771" s="7" t="str">
        <f t="shared" si="4"/>
        <v>101-150</v>
      </c>
      <c r="M771" s="8">
        <v>0.13</v>
      </c>
      <c r="N771" s="1" t="s">
        <v>24</v>
      </c>
      <c r="O771" s="1" t="s">
        <v>63</v>
      </c>
      <c r="P771" s="3"/>
      <c r="Q771" s="1" t="str">
        <f t="shared" si="3"/>
        <v/>
      </c>
    </row>
    <row r="772" ht="15.75" customHeight="1">
      <c r="A772" s="1" t="s">
        <v>1619</v>
      </c>
      <c r="B772" s="1" t="s">
        <v>1620</v>
      </c>
      <c r="C772" s="1" t="s">
        <v>178</v>
      </c>
      <c r="D772" s="1" t="s">
        <v>72</v>
      </c>
      <c r="E772" s="1" t="s">
        <v>52</v>
      </c>
      <c r="F772" s="1" t="s">
        <v>22</v>
      </c>
      <c r="G772" s="1" t="s">
        <v>39</v>
      </c>
      <c r="H772" s="1">
        <v>32.0</v>
      </c>
      <c r="I772" s="1" t="str">
        <f t="shared" si="1"/>
        <v>Adult</v>
      </c>
      <c r="J772" s="5">
        <v>42317.0</v>
      </c>
      <c r="K772" s="6">
        <v>65247.0</v>
      </c>
      <c r="L772" s="7" t="str">
        <f t="shared" si="4"/>
        <v>51-100</v>
      </c>
      <c r="M772" s="8">
        <v>0.0</v>
      </c>
      <c r="N772" s="1" t="s">
        <v>24</v>
      </c>
      <c r="O772" s="1" t="s">
        <v>47</v>
      </c>
      <c r="P772" s="3"/>
      <c r="Q772" s="1" t="str">
        <f t="shared" si="3"/>
        <v/>
      </c>
    </row>
    <row r="773" ht="15.75" customHeight="1">
      <c r="A773" s="1" t="s">
        <v>1621</v>
      </c>
      <c r="B773" s="1" t="s">
        <v>1622</v>
      </c>
      <c r="C773" s="1" t="s">
        <v>111</v>
      </c>
      <c r="D773" s="1" t="s">
        <v>72</v>
      </c>
      <c r="E773" s="1" t="s">
        <v>21</v>
      </c>
      <c r="F773" s="1" t="s">
        <v>30</v>
      </c>
      <c r="G773" s="1" t="s">
        <v>88</v>
      </c>
      <c r="H773" s="1">
        <v>27.0</v>
      </c>
      <c r="I773" s="1" t="str">
        <f t="shared" si="1"/>
        <v>Adult</v>
      </c>
      <c r="J773" s="5">
        <v>43371.0</v>
      </c>
      <c r="K773" s="6">
        <v>64247.0</v>
      </c>
      <c r="L773" s="7" t="str">
        <f t="shared" si="4"/>
        <v>51-100</v>
      </c>
      <c r="M773" s="8">
        <v>0.0</v>
      </c>
      <c r="N773" s="1" t="s">
        <v>96</v>
      </c>
      <c r="O773" s="1" t="s">
        <v>102</v>
      </c>
      <c r="P773" s="3"/>
      <c r="Q773" s="1" t="str">
        <f t="shared" si="3"/>
        <v/>
      </c>
    </row>
    <row r="774" ht="15.75" customHeight="1">
      <c r="A774" s="1" t="s">
        <v>1623</v>
      </c>
      <c r="B774" s="1" t="s">
        <v>1624</v>
      </c>
      <c r="C774" s="1" t="s">
        <v>55</v>
      </c>
      <c r="D774" s="1" t="s">
        <v>68</v>
      </c>
      <c r="E774" s="1" t="s">
        <v>21</v>
      </c>
      <c r="F774" s="1" t="s">
        <v>22</v>
      </c>
      <c r="G774" s="1" t="s">
        <v>39</v>
      </c>
      <c r="H774" s="1">
        <v>33.0</v>
      </c>
      <c r="I774" s="1" t="str">
        <f t="shared" si="1"/>
        <v>Adult</v>
      </c>
      <c r="J774" s="5">
        <v>41071.0</v>
      </c>
      <c r="K774" s="6">
        <v>118253.0</v>
      </c>
      <c r="L774" s="7" t="str">
        <f t="shared" si="4"/>
        <v>101-150</v>
      </c>
      <c r="M774" s="8">
        <v>0.08</v>
      </c>
      <c r="N774" s="1" t="s">
        <v>24</v>
      </c>
      <c r="O774" s="1" t="s">
        <v>63</v>
      </c>
      <c r="P774" s="3"/>
      <c r="Q774" s="1" t="str">
        <f t="shared" si="3"/>
        <v/>
      </c>
    </row>
    <row r="775" ht="15.75" customHeight="1">
      <c r="A775" s="1" t="s">
        <v>1625</v>
      </c>
      <c r="B775" s="1" t="s">
        <v>1626</v>
      </c>
      <c r="C775" s="1" t="s">
        <v>184</v>
      </c>
      <c r="D775" s="1" t="s">
        <v>72</v>
      </c>
      <c r="E775" s="1" t="s">
        <v>29</v>
      </c>
      <c r="F775" s="1" t="s">
        <v>22</v>
      </c>
      <c r="G775" s="1" t="s">
        <v>31</v>
      </c>
      <c r="H775" s="1">
        <v>45.0</v>
      </c>
      <c r="I775" s="1" t="str">
        <f t="shared" si="1"/>
        <v>Middle Age</v>
      </c>
      <c r="J775" s="5">
        <v>38057.0</v>
      </c>
      <c r="K775" s="6">
        <v>109422.0</v>
      </c>
      <c r="L775" s="7" t="str">
        <f t="shared" si="4"/>
        <v>101-150</v>
      </c>
      <c r="M775" s="8">
        <v>0.0</v>
      </c>
      <c r="N775" s="1" t="s">
        <v>32</v>
      </c>
      <c r="O775" s="1" t="s">
        <v>33</v>
      </c>
      <c r="P775" s="3"/>
      <c r="Q775" s="1" t="str">
        <f t="shared" si="3"/>
        <v/>
      </c>
    </row>
    <row r="776" ht="15.75" customHeight="1">
      <c r="A776" s="1" t="s">
        <v>1627</v>
      </c>
      <c r="B776" s="1" t="s">
        <v>1628</v>
      </c>
      <c r="C776" s="1" t="s">
        <v>55</v>
      </c>
      <c r="D776" s="1" t="s">
        <v>68</v>
      </c>
      <c r="E776" s="1" t="s">
        <v>52</v>
      </c>
      <c r="F776" s="1" t="s">
        <v>30</v>
      </c>
      <c r="G776" s="1" t="s">
        <v>31</v>
      </c>
      <c r="H776" s="1">
        <v>41.0</v>
      </c>
      <c r="I776" s="1" t="str">
        <f t="shared" si="1"/>
        <v>Adult</v>
      </c>
      <c r="J776" s="5">
        <v>43502.0</v>
      </c>
      <c r="K776" s="6">
        <v>126950.0</v>
      </c>
      <c r="L776" s="7" t="str">
        <f t="shared" si="4"/>
        <v>101-150</v>
      </c>
      <c r="M776" s="8">
        <v>0.1</v>
      </c>
      <c r="N776" s="1" t="s">
        <v>24</v>
      </c>
      <c r="O776" s="1" t="s">
        <v>40</v>
      </c>
      <c r="P776" s="3"/>
      <c r="Q776" s="1" t="str">
        <f t="shared" si="3"/>
        <v/>
      </c>
    </row>
    <row r="777" ht="15.75" customHeight="1">
      <c r="A777" s="1" t="s">
        <v>1629</v>
      </c>
      <c r="B777" s="1" t="s">
        <v>1630</v>
      </c>
      <c r="C777" s="1" t="s">
        <v>134</v>
      </c>
      <c r="D777" s="1" t="s">
        <v>20</v>
      </c>
      <c r="E777" s="1" t="s">
        <v>29</v>
      </c>
      <c r="F777" s="1" t="s">
        <v>22</v>
      </c>
      <c r="G777" s="1" t="s">
        <v>31</v>
      </c>
      <c r="H777" s="1">
        <v>36.0</v>
      </c>
      <c r="I777" s="1" t="str">
        <f t="shared" si="1"/>
        <v>Adult</v>
      </c>
      <c r="J777" s="5">
        <v>41964.0</v>
      </c>
      <c r="K777" s="6">
        <v>97500.0</v>
      </c>
      <c r="L777" s="7" t="str">
        <f t="shared" si="4"/>
        <v>51-100</v>
      </c>
      <c r="M777" s="8">
        <v>0.0</v>
      </c>
      <c r="N777" s="1" t="s">
        <v>24</v>
      </c>
      <c r="O777" s="1" t="s">
        <v>59</v>
      </c>
      <c r="P777" s="3"/>
      <c r="Q777" s="1" t="str">
        <f t="shared" si="3"/>
        <v/>
      </c>
    </row>
    <row r="778" ht="15.75" customHeight="1">
      <c r="A778" s="1" t="s">
        <v>1631</v>
      </c>
      <c r="B778" s="1" t="s">
        <v>1632</v>
      </c>
      <c r="C778" s="1" t="s">
        <v>122</v>
      </c>
      <c r="D778" s="1" t="s">
        <v>20</v>
      </c>
      <c r="E778" s="1" t="s">
        <v>29</v>
      </c>
      <c r="F778" s="1" t="s">
        <v>30</v>
      </c>
      <c r="G778" s="1" t="s">
        <v>31</v>
      </c>
      <c r="H778" s="1">
        <v>25.0</v>
      </c>
      <c r="I778" s="1" t="str">
        <f t="shared" si="1"/>
        <v>Adult</v>
      </c>
      <c r="J778" s="5">
        <v>44213.0</v>
      </c>
      <c r="K778" s="6">
        <v>41844.0</v>
      </c>
      <c r="L778" s="7" t="str">
        <f t="shared" si="4"/>
        <v>0-50</v>
      </c>
      <c r="M778" s="8">
        <v>0.0</v>
      </c>
      <c r="N778" s="1" t="s">
        <v>32</v>
      </c>
      <c r="O778" s="1" t="s">
        <v>33</v>
      </c>
      <c r="P778" s="3"/>
      <c r="Q778" s="1" t="str">
        <f t="shared" si="3"/>
        <v/>
      </c>
    </row>
    <row r="779" ht="15.75" customHeight="1">
      <c r="A779" s="1" t="s">
        <v>1633</v>
      </c>
      <c r="B779" s="1" t="s">
        <v>1634</v>
      </c>
      <c r="C779" s="1" t="s">
        <v>127</v>
      </c>
      <c r="D779" s="1" t="s">
        <v>62</v>
      </c>
      <c r="E779" s="1" t="s">
        <v>21</v>
      </c>
      <c r="F779" s="1" t="s">
        <v>30</v>
      </c>
      <c r="G779" s="1" t="s">
        <v>31</v>
      </c>
      <c r="H779" s="1">
        <v>43.0</v>
      </c>
      <c r="I779" s="1" t="str">
        <f t="shared" si="1"/>
        <v>Adult</v>
      </c>
      <c r="J779" s="5">
        <v>41680.0</v>
      </c>
      <c r="K779" s="6">
        <v>58875.0</v>
      </c>
      <c r="L779" s="7" t="str">
        <f t="shared" si="4"/>
        <v>51-100</v>
      </c>
      <c r="M779" s="8">
        <v>0.0</v>
      </c>
      <c r="N779" s="1" t="s">
        <v>32</v>
      </c>
      <c r="O779" s="1" t="s">
        <v>137</v>
      </c>
      <c r="P779" s="3"/>
      <c r="Q779" s="1" t="str">
        <f t="shared" si="3"/>
        <v/>
      </c>
    </row>
    <row r="780" ht="15.75" customHeight="1">
      <c r="A780" s="1" t="s">
        <v>1635</v>
      </c>
      <c r="B780" s="1" t="s">
        <v>1636</v>
      </c>
      <c r="C780" s="1" t="s">
        <v>50</v>
      </c>
      <c r="D780" s="1" t="s">
        <v>51</v>
      </c>
      <c r="E780" s="1" t="s">
        <v>29</v>
      </c>
      <c r="F780" s="1" t="s">
        <v>22</v>
      </c>
      <c r="G780" s="1" t="s">
        <v>31</v>
      </c>
      <c r="H780" s="1">
        <v>37.0</v>
      </c>
      <c r="I780" s="1" t="str">
        <f t="shared" si="1"/>
        <v>Adult</v>
      </c>
      <c r="J780" s="5">
        <v>42318.0</v>
      </c>
      <c r="K780" s="6">
        <v>64204.0</v>
      </c>
      <c r="L780" s="7" t="str">
        <f t="shared" si="4"/>
        <v>51-100</v>
      </c>
      <c r="M780" s="8">
        <v>0.0</v>
      </c>
      <c r="N780" s="1" t="s">
        <v>24</v>
      </c>
      <c r="O780" s="1" t="s">
        <v>91</v>
      </c>
      <c r="P780" s="9">
        <v>44306.0</v>
      </c>
      <c r="Q780" s="1">
        <f t="shared" si="3"/>
        <v>5</v>
      </c>
    </row>
    <row r="781" ht="15.75" customHeight="1">
      <c r="A781" s="1" t="s">
        <v>1637</v>
      </c>
      <c r="B781" s="1" t="s">
        <v>1638</v>
      </c>
      <c r="C781" s="1" t="s">
        <v>127</v>
      </c>
      <c r="D781" s="1" t="s">
        <v>51</v>
      </c>
      <c r="E781" s="1" t="s">
        <v>52</v>
      </c>
      <c r="F781" s="1" t="s">
        <v>22</v>
      </c>
      <c r="G781" s="1" t="s">
        <v>31</v>
      </c>
      <c r="H781" s="1">
        <v>42.0</v>
      </c>
      <c r="I781" s="1" t="str">
        <f t="shared" si="1"/>
        <v>Adult</v>
      </c>
      <c r="J781" s="5">
        <v>40307.0</v>
      </c>
      <c r="K781" s="6">
        <v>67743.0</v>
      </c>
      <c r="L781" s="7" t="str">
        <f t="shared" si="4"/>
        <v>51-100</v>
      </c>
      <c r="M781" s="8">
        <v>0.0</v>
      </c>
      <c r="N781" s="1" t="s">
        <v>32</v>
      </c>
      <c r="O781" s="1" t="s">
        <v>117</v>
      </c>
      <c r="P781" s="9">
        <v>41998.0</v>
      </c>
      <c r="Q781" s="1">
        <f t="shared" si="3"/>
        <v>4</v>
      </c>
    </row>
    <row r="782" ht="15.75" customHeight="1">
      <c r="A782" s="1" t="s">
        <v>1639</v>
      </c>
      <c r="B782" s="1" t="s">
        <v>1262</v>
      </c>
      <c r="C782" s="1" t="s">
        <v>297</v>
      </c>
      <c r="D782" s="1" t="s">
        <v>51</v>
      </c>
      <c r="E782" s="1" t="s">
        <v>38</v>
      </c>
      <c r="F782" s="1" t="s">
        <v>22</v>
      </c>
      <c r="G782" s="1" t="s">
        <v>23</v>
      </c>
      <c r="H782" s="1">
        <v>60.0</v>
      </c>
      <c r="I782" s="1" t="str">
        <f t="shared" si="1"/>
        <v>Old</v>
      </c>
      <c r="J782" s="5">
        <v>35641.0</v>
      </c>
      <c r="K782" s="6">
        <v>71677.0</v>
      </c>
      <c r="L782" s="7" t="str">
        <f t="shared" si="4"/>
        <v>51-100</v>
      </c>
      <c r="M782" s="8">
        <v>0.0</v>
      </c>
      <c r="N782" s="1" t="s">
        <v>24</v>
      </c>
      <c r="O782" s="1" t="s">
        <v>91</v>
      </c>
      <c r="P782" s="3"/>
      <c r="Q782" s="1" t="str">
        <f t="shared" si="3"/>
        <v/>
      </c>
    </row>
    <row r="783" ht="15.75" customHeight="1">
      <c r="A783" s="1" t="s">
        <v>1640</v>
      </c>
      <c r="B783" s="1" t="s">
        <v>1641</v>
      </c>
      <c r="C783" s="1" t="s">
        <v>122</v>
      </c>
      <c r="D783" s="1" t="s">
        <v>20</v>
      </c>
      <c r="E783" s="1" t="s">
        <v>38</v>
      </c>
      <c r="F783" s="1" t="s">
        <v>30</v>
      </c>
      <c r="G783" s="1" t="s">
        <v>31</v>
      </c>
      <c r="H783" s="1">
        <v>61.0</v>
      </c>
      <c r="I783" s="1" t="str">
        <f t="shared" si="1"/>
        <v>Old</v>
      </c>
      <c r="J783" s="5">
        <v>36793.0</v>
      </c>
      <c r="K783" s="6">
        <v>40063.0</v>
      </c>
      <c r="L783" s="7" t="str">
        <f t="shared" si="4"/>
        <v>0-50</v>
      </c>
      <c r="M783" s="8">
        <v>0.0</v>
      </c>
      <c r="N783" s="1" t="s">
        <v>24</v>
      </c>
      <c r="O783" s="1" t="s">
        <v>59</v>
      </c>
      <c r="P783" s="3"/>
      <c r="Q783" s="1" t="str">
        <f t="shared" si="3"/>
        <v/>
      </c>
    </row>
    <row r="784" ht="15.75" customHeight="1">
      <c r="A784" s="1" t="s">
        <v>1642</v>
      </c>
      <c r="B784" s="1" t="s">
        <v>1643</v>
      </c>
      <c r="C784" s="1" t="s">
        <v>122</v>
      </c>
      <c r="D784" s="1" t="s">
        <v>20</v>
      </c>
      <c r="E784" s="1" t="s">
        <v>29</v>
      </c>
      <c r="F784" s="1" t="s">
        <v>22</v>
      </c>
      <c r="G784" s="1" t="s">
        <v>39</v>
      </c>
      <c r="H784" s="1">
        <v>55.0</v>
      </c>
      <c r="I784" s="1" t="str">
        <f t="shared" si="1"/>
        <v>Middle Age</v>
      </c>
      <c r="J784" s="5">
        <v>38107.0</v>
      </c>
      <c r="K784" s="6">
        <v>40124.0</v>
      </c>
      <c r="L784" s="7" t="str">
        <f t="shared" si="4"/>
        <v>0-50</v>
      </c>
      <c r="M784" s="8">
        <v>0.0</v>
      </c>
      <c r="N784" s="1" t="s">
        <v>24</v>
      </c>
      <c r="O784" s="1" t="s">
        <v>63</v>
      </c>
      <c r="P784" s="3"/>
      <c r="Q784" s="1" t="str">
        <f t="shared" si="3"/>
        <v/>
      </c>
    </row>
    <row r="785" ht="15.75" customHeight="1">
      <c r="A785" s="1" t="s">
        <v>1644</v>
      </c>
      <c r="B785" s="1" t="s">
        <v>1645</v>
      </c>
      <c r="C785" s="1" t="s">
        <v>181</v>
      </c>
      <c r="D785" s="1" t="s">
        <v>72</v>
      </c>
      <c r="E785" s="1" t="s">
        <v>29</v>
      </c>
      <c r="F785" s="1" t="s">
        <v>30</v>
      </c>
      <c r="G785" s="1" t="s">
        <v>31</v>
      </c>
      <c r="H785" s="1">
        <v>57.0</v>
      </c>
      <c r="I785" s="1" t="str">
        <f t="shared" si="1"/>
        <v>Middle Age</v>
      </c>
      <c r="J785" s="5">
        <v>43157.0</v>
      </c>
      <c r="K785" s="6">
        <v>103183.0</v>
      </c>
      <c r="L785" s="7" t="str">
        <f t="shared" si="4"/>
        <v>101-150</v>
      </c>
      <c r="M785" s="8">
        <v>0.0</v>
      </c>
      <c r="N785" s="1" t="s">
        <v>24</v>
      </c>
      <c r="O785" s="1" t="s">
        <v>63</v>
      </c>
      <c r="P785" s="9">
        <v>44386.0</v>
      </c>
      <c r="Q785" s="1">
        <f t="shared" si="3"/>
        <v>3</v>
      </c>
    </row>
    <row r="786" ht="15.75" customHeight="1">
      <c r="A786" s="1" t="s">
        <v>1646</v>
      </c>
      <c r="B786" s="1" t="s">
        <v>1647</v>
      </c>
      <c r="C786" s="1" t="s">
        <v>302</v>
      </c>
      <c r="D786" s="1" t="s">
        <v>20</v>
      </c>
      <c r="E786" s="1" t="s">
        <v>52</v>
      </c>
      <c r="F786" s="1" t="s">
        <v>30</v>
      </c>
      <c r="G786" s="1" t="s">
        <v>31</v>
      </c>
      <c r="H786" s="1">
        <v>54.0</v>
      </c>
      <c r="I786" s="1" t="str">
        <f t="shared" si="1"/>
        <v>Middle Age</v>
      </c>
      <c r="J786" s="5">
        <v>35961.0</v>
      </c>
      <c r="K786" s="6">
        <v>95239.0</v>
      </c>
      <c r="L786" s="7" t="str">
        <f t="shared" si="4"/>
        <v>51-100</v>
      </c>
      <c r="M786" s="8">
        <v>0.0</v>
      </c>
      <c r="N786" s="1" t="s">
        <v>24</v>
      </c>
      <c r="O786" s="1" t="s">
        <v>47</v>
      </c>
      <c r="P786" s="3"/>
      <c r="Q786" s="1" t="str">
        <f t="shared" si="3"/>
        <v/>
      </c>
    </row>
    <row r="787" ht="15.75" customHeight="1">
      <c r="A787" s="1" t="s">
        <v>1648</v>
      </c>
      <c r="B787" s="1" t="s">
        <v>1350</v>
      </c>
      <c r="C787" s="1" t="s">
        <v>280</v>
      </c>
      <c r="D787" s="1" t="s">
        <v>72</v>
      </c>
      <c r="E787" s="1" t="s">
        <v>29</v>
      </c>
      <c r="F787" s="1" t="s">
        <v>22</v>
      </c>
      <c r="G787" s="1" t="s">
        <v>31</v>
      </c>
      <c r="H787" s="1">
        <v>29.0</v>
      </c>
      <c r="I787" s="1" t="str">
        <f t="shared" si="1"/>
        <v>Adult</v>
      </c>
      <c r="J787" s="5">
        <v>43778.0</v>
      </c>
      <c r="K787" s="6">
        <v>75012.0</v>
      </c>
      <c r="L787" s="7" t="str">
        <f t="shared" si="4"/>
        <v>51-100</v>
      </c>
      <c r="M787" s="8">
        <v>0.0</v>
      </c>
      <c r="N787" s="1" t="s">
        <v>24</v>
      </c>
      <c r="O787" s="1" t="s">
        <v>40</v>
      </c>
      <c r="P787" s="3"/>
      <c r="Q787" s="1" t="str">
        <f t="shared" si="3"/>
        <v/>
      </c>
    </row>
    <row r="788" ht="15.75" customHeight="1">
      <c r="A788" s="1" t="s">
        <v>1649</v>
      </c>
      <c r="B788" s="1" t="s">
        <v>1650</v>
      </c>
      <c r="C788" s="1" t="s">
        <v>251</v>
      </c>
      <c r="D788" s="1" t="s">
        <v>20</v>
      </c>
      <c r="E788" s="1" t="s">
        <v>29</v>
      </c>
      <c r="F788" s="1" t="s">
        <v>22</v>
      </c>
      <c r="G788" s="1" t="s">
        <v>31</v>
      </c>
      <c r="H788" s="1">
        <v>33.0</v>
      </c>
      <c r="I788" s="1" t="str">
        <f t="shared" si="1"/>
        <v>Adult</v>
      </c>
      <c r="J788" s="5">
        <v>41819.0</v>
      </c>
      <c r="K788" s="6">
        <v>96366.0</v>
      </c>
      <c r="L788" s="7" t="str">
        <f t="shared" si="4"/>
        <v>51-100</v>
      </c>
      <c r="M788" s="8">
        <v>0.0</v>
      </c>
      <c r="N788" s="1" t="s">
        <v>32</v>
      </c>
      <c r="O788" s="1" t="s">
        <v>137</v>
      </c>
      <c r="P788" s="3"/>
      <c r="Q788" s="1" t="str">
        <f t="shared" si="3"/>
        <v/>
      </c>
    </row>
    <row r="789" ht="15.75" customHeight="1">
      <c r="A789" s="1" t="s">
        <v>1651</v>
      </c>
      <c r="B789" s="1" t="s">
        <v>1652</v>
      </c>
      <c r="C789" s="1" t="s">
        <v>58</v>
      </c>
      <c r="D789" s="1" t="s">
        <v>83</v>
      </c>
      <c r="E789" s="1" t="s">
        <v>52</v>
      </c>
      <c r="F789" s="1" t="s">
        <v>22</v>
      </c>
      <c r="G789" s="1" t="s">
        <v>31</v>
      </c>
      <c r="H789" s="1">
        <v>39.0</v>
      </c>
      <c r="I789" s="1" t="str">
        <f t="shared" si="1"/>
        <v>Adult</v>
      </c>
      <c r="J789" s="5">
        <v>41849.0</v>
      </c>
      <c r="K789" s="6">
        <v>40897.0</v>
      </c>
      <c r="L789" s="7" t="str">
        <f t="shared" si="4"/>
        <v>0-50</v>
      </c>
      <c r="M789" s="8">
        <v>0.0</v>
      </c>
      <c r="N789" s="1" t="s">
        <v>24</v>
      </c>
      <c r="O789" s="1" t="s">
        <v>25</v>
      </c>
      <c r="P789" s="3"/>
      <c r="Q789" s="1" t="str">
        <f t="shared" si="3"/>
        <v/>
      </c>
    </row>
    <row r="790" ht="15.75" customHeight="1">
      <c r="A790" s="1" t="s">
        <v>1653</v>
      </c>
      <c r="B790" s="1" t="s">
        <v>1654</v>
      </c>
      <c r="C790" s="1" t="s">
        <v>55</v>
      </c>
      <c r="D790" s="1" t="s">
        <v>37</v>
      </c>
      <c r="E790" s="1" t="s">
        <v>21</v>
      </c>
      <c r="F790" s="1" t="s">
        <v>22</v>
      </c>
      <c r="G790" s="1" t="s">
        <v>31</v>
      </c>
      <c r="H790" s="1">
        <v>37.0</v>
      </c>
      <c r="I790" s="1" t="str">
        <f t="shared" si="1"/>
        <v>Adult</v>
      </c>
      <c r="J790" s="5">
        <v>42605.0</v>
      </c>
      <c r="K790" s="6">
        <v>124928.0</v>
      </c>
      <c r="L790" s="7" t="str">
        <f t="shared" si="4"/>
        <v>101-150</v>
      </c>
      <c r="M790" s="8">
        <v>0.06</v>
      </c>
      <c r="N790" s="1" t="s">
        <v>32</v>
      </c>
      <c r="O790" s="1" t="s">
        <v>33</v>
      </c>
      <c r="P790" s="3"/>
      <c r="Q790" s="1" t="str">
        <f t="shared" si="3"/>
        <v/>
      </c>
    </row>
    <row r="791" ht="15.75" customHeight="1">
      <c r="A791" s="1" t="s">
        <v>1655</v>
      </c>
      <c r="B791" s="1" t="s">
        <v>1656</v>
      </c>
      <c r="C791" s="1" t="s">
        <v>55</v>
      </c>
      <c r="D791" s="1" t="s">
        <v>37</v>
      </c>
      <c r="E791" s="1" t="s">
        <v>38</v>
      </c>
      <c r="F791" s="1" t="s">
        <v>22</v>
      </c>
      <c r="G791" s="1" t="s">
        <v>88</v>
      </c>
      <c r="H791" s="1">
        <v>51.0</v>
      </c>
      <c r="I791" s="1" t="str">
        <f t="shared" si="1"/>
        <v>Middle Age</v>
      </c>
      <c r="J791" s="5">
        <v>41439.0</v>
      </c>
      <c r="K791" s="6">
        <v>108221.0</v>
      </c>
      <c r="L791" s="7" t="str">
        <f t="shared" si="4"/>
        <v>101-150</v>
      </c>
      <c r="M791" s="8">
        <v>0.05</v>
      </c>
      <c r="N791" s="1" t="s">
        <v>96</v>
      </c>
      <c r="O791" s="1" t="s">
        <v>97</v>
      </c>
      <c r="P791" s="3"/>
      <c r="Q791" s="1" t="str">
        <f t="shared" si="3"/>
        <v/>
      </c>
    </row>
    <row r="792" ht="15.75" customHeight="1">
      <c r="A792" s="1" t="s">
        <v>1657</v>
      </c>
      <c r="B792" s="1" t="s">
        <v>1658</v>
      </c>
      <c r="C792" s="1" t="s">
        <v>146</v>
      </c>
      <c r="D792" s="1" t="s">
        <v>68</v>
      </c>
      <c r="E792" s="1" t="s">
        <v>52</v>
      </c>
      <c r="F792" s="1" t="s">
        <v>30</v>
      </c>
      <c r="G792" s="1" t="s">
        <v>39</v>
      </c>
      <c r="H792" s="1">
        <v>46.0</v>
      </c>
      <c r="I792" s="1" t="str">
        <f t="shared" si="1"/>
        <v>Middle Age</v>
      </c>
      <c r="J792" s="5">
        <v>39133.0</v>
      </c>
      <c r="K792" s="6">
        <v>75579.0</v>
      </c>
      <c r="L792" s="7" t="str">
        <f t="shared" si="4"/>
        <v>51-100</v>
      </c>
      <c r="M792" s="8">
        <v>0.0</v>
      </c>
      <c r="N792" s="1" t="s">
        <v>24</v>
      </c>
      <c r="O792" s="1" t="s">
        <v>25</v>
      </c>
      <c r="P792" s="3"/>
      <c r="Q792" s="1" t="str">
        <f t="shared" si="3"/>
        <v/>
      </c>
    </row>
    <row r="793" ht="15.75" customHeight="1">
      <c r="A793" s="1" t="s">
        <v>1659</v>
      </c>
      <c r="B793" s="1" t="s">
        <v>1660</v>
      </c>
      <c r="C793" s="1" t="s">
        <v>19</v>
      </c>
      <c r="D793" s="1" t="s">
        <v>68</v>
      </c>
      <c r="E793" s="1" t="s">
        <v>29</v>
      </c>
      <c r="F793" s="1" t="s">
        <v>30</v>
      </c>
      <c r="G793" s="1" t="s">
        <v>88</v>
      </c>
      <c r="H793" s="1">
        <v>41.0</v>
      </c>
      <c r="I793" s="1" t="str">
        <f t="shared" si="1"/>
        <v>Adult</v>
      </c>
      <c r="J793" s="5">
        <v>42365.0</v>
      </c>
      <c r="K793" s="6">
        <v>129903.0</v>
      </c>
      <c r="L793" s="7" t="str">
        <f t="shared" si="4"/>
        <v>101-150</v>
      </c>
      <c r="M793" s="8">
        <v>0.13</v>
      </c>
      <c r="N793" s="1" t="s">
        <v>96</v>
      </c>
      <c r="O793" s="1" t="s">
        <v>221</v>
      </c>
      <c r="P793" s="3"/>
      <c r="Q793" s="1" t="str">
        <f t="shared" si="3"/>
        <v/>
      </c>
    </row>
    <row r="794" ht="15.75" customHeight="1">
      <c r="A794" s="1" t="s">
        <v>1661</v>
      </c>
      <c r="B794" s="1" t="s">
        <v>1662</v>
      </c>
      <c r="C794" s="1" t="s">
        <v>36</v>
      </c>
      <c r="D794" s="1" t="s">
        <v>37</v>
      </c>
      <c r="E794" s="1" t="s">
        <v>21</v>
      </c>
      <c r="F794" s="1" t="s">
        <v>22</v>
      </c>
      <c r="G794" s="1" t="s">
        <v>31</v>
      </c>
      <c r="H794" s="1">
        <v>25.0</v>
      </c>
      <c r="I794" s="1" t="str">
        <f t="shared" si="1"/>
        <v>Adult</v>
      </c>
      <c r="J794" s="5">
        <v>44303.0</v>
      </c>
      <c r="K794" s="6">
        <v>186870.0</v>
      </c>
      <c r="L794" s="7" t="str">
        <f t="shared" si="4"/>
        <v>151-200</v>
      </c>
      <c r="M794" s="8">
        <v>0.2</v>
      </c>
      <c r="N794" s="1" t="s">
        <v>32</v>
      </c>
      <c r="O794" s="1" t="s">
        <v>77</v>
      </c>
      <c r="P794" s="3"/>
      <c r="Q794" s="1" t="str">
        <f t="shared" si="3"/>
        <v/>
      </c>
    </row>
    <row r="795" ht="15.75" customHeight="1">
      <c r="A795" s="1" t="s">
        <v>1663</v>
      </c>
      <c r="B795" s="1" t="s">
        <v>1664</v>
      </c>
      <c r="C795" s="1" t="s">
        <v>127</v>
      </c>
      <c r="D795" s="1" t="s">
        <v>51</v>
      </c>
      <c r="E795" s="1" t="s">
        <v>21</v>
      </c>
      <c r="F795" s="1" t="s">
        <v>30</v>
      </c>
      <c r="G795" s="1" t="s">
        <v>39</v>
      </c>
      <c r="H795" s="1">
        <v>37.0</v>
      </c>
      <c r="I795" s="1" t="str">
        <f t="shared" si="1"/>
        <v>Adult</v>
      </c>
      <c r="J795" s="5">
        <v>40291.0</v>
      </c>
      <c r="K795" s="6">
        <v>57531.0</v>
      </c>
      <c r="L795" s="7" t="str">
        <f t="shared" si="4"/>
        <v>51-100</v>
      </c>
      <c r="M795" s="8">
        <v>0.0</v>
      </c>
      <c r="N795" s="1" t="s">
        <v>24</v>
      </c>
      <c r="O795" s="1" t="s">
        <v>40</v>
      </c>
      <c r="P795" s="3"/>
      <c r="Q795" s="1" t="str">
        <f t="shared" si="3"/>
        <v/>
      </c>
    </row>
    <row r="796" ht="15.75" customHeight="1">
      <c r="A796" s="1" t="s">
        <v>1665</v>
      </c>
      <c r="B796" s="1" t="s">
        <v>1666</v>
      </c>
      <c r="C796" s="1" t="s">
        <v>58</v>
      </c>
      <c r="D796" s="1" t="s">
        <v>37</v>
      </c>
      <c r="E796" s="1" t="s">
        <v>21</v>
      </c>
      <c r="F796" s="1" t="s">
        <v>30</v>
      </c>
      <c r="G796" s="1" t="s">
        <v>31</v>
      </c>
      <c r="H796" s="1">
        <v>46.0</v>
      </c>
      <c r="I796" s="1" t="str">
        <f t="shared" si="1"/>
        <v>Middle Age</v>
      </c>
      <c r="J796" s="5">
        <v>40657.0</v>
      </c>
      <c r="K796" s="6">
        <v>55894.0</v>
      </c>
      <c r="L796" s="7" t="str">
        <f t="shared" si="4"/>
        <v>51-100</v>
      </c>
      <c r="M796" s="8">
        <v>0.0</v>
      </c>
      <c r="N796" s="1" t="s">
        <v>24</v>
      </c>
      <c r="O796" s="1" t="s">
        <v>25</v>
      </c>
      <c r="P796" s="3"/>
      <c r="Q796" s="1" t="str">
        <f t="shared" si="3"/>
        <v/>
      </c>
    </row>
    <row r="797" ht="15.75" customHeight="1">
      <c r="A797" s="1" t="s">
        <v>1667</v>
      </c>
      <c r="B797" s="1" t="s">
        <v>1668</v>
      </c>
      <c r="C797" s="1" t="s">
        <v>178</v>
      </c>
      <c r="D797" s="1" t="s">
        <v>72</v>
      </c>
      <c r="E797" s="1" t="s">
        <v>29</v>
      </c>
      <c r="F797" s="1" t="s">
        <v>22</v>
      </c>
      <c r="G797" s="1" t="s">
        <v>31</v>
      </c>
      <c r="H797" s="1">
        <v>42.0</v>
      </c>
      <c r="I797" s="1" t="str">
        <f t="shared" si="1"/>
        <v>Adult</v>
      </c>
      <c r="J797" s="5">
        <v>41026.0</v>
      </c>
      <c r="K797" s="6">
        <v>72903.0</v>
      </c>
      <c r="L797" s="7" t="str">
        <f t="shared" si="4"/>
        <v>51-100</v>
      </c>
      <c r="M797" s="8">
        <v>0.0</v>
      </c>
      <c r="N797" s="1" t="s">
        <v>24</v>
      </c>
      <c r="O797" s="1" t="s">
        <v>47</v>
      </c>
      <c r="P797" s="3"/>
      <c r="Q797" s="1" t="str">
        <f t="shared" si="3"/>
        <v/>
      </c>
    </row>
    <row r="798" ht="15.75" customHeight="1">
      <c r="A798" s="1" t="s">
        <v>1669</v>
      </c>
      <c r="B798" s="1" t="s">
        <v>1670</v>
      </c>
      <c r="C798" s="1" t="s">
        <v>58</v>
      </c>
      <c r="D798" s="1" t="s">
        <v>37</v>
      </c>
      <c r="E798" s="1" t="s">
        <v>52</v>
      </c>
      <c r="F798" s="1" t="s">
        <v>30</v>
      </c>
      <c r="G798" s="1" t="s">
        <v>31</v>
      </c>
      <c r="H798" s="1">
        <v>37.0</v>
      </c>
      <c r="I798" s="1" t="str">
        <f t="shared" si="1"/>
        <v>Adult</v>
      </c>
      <c r="J798" s="5">
        <v>42317.0</v>
      </c>
      <c r="K798" s="6">
        <v>45369.0</v>
      </c>
      <c r="L798" s="7" t="str">
        <f t="shared" si="4"/>
        <v>0-50</v>
      </c>
      <c r="M798" s="8">
        <v>0.0</v>
      </c>
      <c r="N798" s="1" t="s">
        <v>32</v>
      </c>
      <c r="O798" s="1" t="s">
        <v>117</v>
      </c>
      <c r="P798" s="3"/>
      <c r="Q798" s="1" t="str">
        <f t="shared" si="3"/>
        <v/>
      </c>
    </row>
    <row r="799" ht="15.75" customHeight="1">
      <c r="A799" s="1" t="s">
        <v>1671</v>
      </c>
      <c r="B799" s="1" t="s">
        <v>1672</v>
      </c>
      <c r="C799" s="1" t="s">
        <v>55</v>
      </c>
      <c r="D799" s="1" t="s">
        <v>37</v>
      </c>
      <c r="E799" s="1" t="s">
        <v>38</v>
      </c>
      <c r="F799" s="1" t="s">
        <v>30</v>
      </c>
      <c r="G799" s="1" t="s">
        <v>39</v>
      </c>
      <c r="H799" s="1">
        <v>60.0</v>
      </c>
      <c r="I799" s="1" t="str">
        <f t="shared" si="1"/>
        <v>Old</v>
      </c>
      <c r="J799" s="5">
        <v>40344.0</v>
      </c>
      <c r="K799" s="6">
        <v>106578.0</v>
      </c>
      <c r="L799" s="7" t="str">
        <f t="shared" si="4"/>
        <v>101-150</v>
      </c>
      <c r="M799" s="8">
        <v>0.09</v>
      </c>
      <c r="N799" s="1" t="s">
        <v>24</v>
      </c>
      <c r="O799" s="1" t="s">
        <v>59</v>
      </c>
      <c r="P799" s="3"/>
      <c r="Q799" s="1" t="str">
        <f t="shared" si="3"/>
        <v/>
      </c>
    </row>
    <row r="800" ht="15.75" customHeight="1">
      <c r="A800" s="1" t="s">
        <v>1673</v>
      </c>
      <c r="B800" s="1" t="s">
        <v>1674</v>
      </c>
      <c r="C800" s="1" t="s">
        <v>146</v>
      </c>
      <c r="D800" s="1" t="s">
        <v>68</v>
      </c>
      <c r="E800" s="1" t="s">
        <v>21</v>
      </c>
      <c r="F800" s="1" t="s">
        <v>22</v>
      </c>
      <c r="G800" s="1" t="s">
        <v>88</v>
      </c>
      <c r="H800" s="1">
        <v>52.0</v>
      </c>
      <c r="I800" s="1" t="str">
        <f t="shared" si="1"/>
        <v>Middle Age</v>
      </c>
      <c r="J800" s="5">
        <v>36416.0</v>
      </c>
      <c r="K800" s="6">
        <v>92994.0</v>
      </c>
      <c r="L800" s="7" t="str">
        <f t="shared" si="4"/>
        <v>51-100</v>
      </c>
      <c r="M800" s="8">
        <v>0.0</v>
      </c>
      <c r="N800" s="1" t="s">
        <v>24</v>
      </c>
      <c r="O800" s="1" t="s">
        <v>40</v>
      </c>
      <c r="P800" s="3"/>
      <c r="Q800" s="1" t="str">
        <f t="shared" si="3"/>
        <v/>
      </c>
    </row>
    <row r="801" ht="15.75" customHeight="1">
      <c r="A801" s="1" t="s">
        <v>1675</v>
      </c>
      <c r="B801" s="1" t="s">
        <v>1676</v>
      </c>
      <c r="C801" s="1" t="s">
        <v>46</v>
      </c>
      <c r="D801" s="1" t="s">
        <v>51</v>
      </c>
      <c r="E801" s="1" t="s">
        <v>38</v>
      </c>
      <c r="F801" s="1" t="s">
        <v>30</v>
      </c>
      <c r="G801" s="1" t="s">
        <v>31</v>
      </c>
      <c r="H801" s="1">
        <v>59.0</v>
      </c>
      <c r="I801" s="1" t="str">
        <f t="shared" si="1"/>
        <v>Middle Age</v>
      </c>
      <c r="J801" s="5">
        <v>35502.0</v>
      </c>
      <c r="K801" s="6">
        <v>83685.0</v>
      </c>
      <c r="L801" s="7" t="str">
        <f t="shared" si="4"/>
        <v>51-100</v>
      </c>
      <c r="M801" s="8">
        <v>0.0</v>
      </c>
      <c r="N801" s="1" t="s">
        <v>32</v>
      </c>
      <c r="O801" s="1" t="s">
        <v>117</v>
      </c>
      <c r="P801" s="3"/>
      <c r="Q801" s="1" t="str">
        <f t="shared" si="3"/>
        <v/>
      </c>
    </row>
    <row r="802" ht="15.75" customHeight="1">
      <c r="A802" s="1" t="s">
        <v>1677</v>
      </c>
      <c r="B802" s="1" t="s">
        <v>1678</v>
      </c>
      <c r="C802" s="1" t="s">
        <v>210</v>
      </c>
      <c r="D802" s="1" t="s">
        <v>20</v>
      </c>
      <c r="E802" s="1" t="s">
        <v>21</v>
      </c>
      <c r="F802" s="1" t="s">
        <v>30</v>
      </c>
      <c r="G802" s="1" t="s">
        <v>39</v>
      </c>
      <c r="H802" s="1">
        <v>48.0</v>
      </c>
      <c r="I802" s="1" t="str">
        <f t="shared" si="1"/>
        <v>Middle Age</v>
      </c>
      <c r="J802" s="5">
        <v>40435.0</v>
      </c>
      <c r="K802" s="6">
        <v>99335.0</v>
      </c>
      <c r="L802" s="7" t="str">
        <f t="shared" si="4"/>
        <v>51-100</v>
      </c>
      <c r="M802" s="8">
        <v>0.0</v>
      </c>
      <c r="N802" s="1" t="s">
        <v>24</v>
      </c>
      <c r="O802" s="1" t="s">
        <v>47</v>
      </c>
      <c r="P802" s="3"/>
      <c r="Q802" s="1" t="str">
        <f t="shared" si="3"/>
        <v/>
      </c>
    </row>
    <row r="803" ht="15.75" customHeight="1">
      <c r="A803" s="1" t="s">
        <v>1679</v>
      </c>
      <c r="B803" s="1" t="s">
        <v>1680</v>
      </c>
      <c r="C803" s="1" t="s">
        <v>19</v>
      </c>
      <c r="D803" s="1" t="s">
        <v>68</v>
      </c>
      <c r="E803" s="1" t="s">
        <v>29</v>
      </c>
      <c r="F803" s="1" t="s">
        <v>30</v>
      </c>
      <c r="G803" s="1" t="s">
        <v>39</v>
      </c>
      <c r="H803" s="1">
        <v>42.0</v>
      </c>
      <c r="I803" s="1" t="str">
        <f t="shared" si="1"/>
        <v>Adult</v>
      </c>
      <c r="J803" s="5">
        <v>41382.0</v>
      </c>
      <c r="K803" s="6">
        <v>131179.0</v>
      </c>
      <c r="L803" s="7" t="str">
        <f t="shared" si="4"/>
        <v>101-150</v>
      </c>
      <c r="M803" s="8">
        <v>0.15</v>
      </c>
      <c r="N803" s="1" t="s">
        <v>24</v>
      </c>
      <c r="O803" s="1" t="s">
        <v>91</v>
      </c>
      <c r="P803" s="3"/>
      <c r="Q803" s="1" t="str">
        <f t="shared" si="3"/>
        <v/>
      </c>
    </row>
    <row r="804" ht="15.75" customHeight="1">
      <c r="A804" s="1" t="s">
        <v>1681</v>
      </c>
      <c r="B804" s="1" t="s">
        <v>1682</v>
      </c>
      <c r="C804" s="1" t="s">
        <v>43</v>
      </c>
      <c r="D804" s="1" t="s">
        <v>20</v>
      </c>
      <c r="E804" s="1" t="s">
        <v>38</v>
      </c>
      <c r="F804" s="1" t="s">
        <v>30</v>
      </c>
      <c r="G804" s="1" t="s">
        <v>31</v>
      </c>
      <c r="H804" s="1">
        <v>35.0</v>
      </c>
      <c r="I804" s="1" t="str">
        <f t="shared" si="1"/>
        <v>Adult</v>
      </c>
      <c r="J804" s="5">
        <v>42493.0</v>
      </c>
      <c r="K804" s="6">
        <v>73899.0</v>
      </c>
      <c r="L804" s="7" t="str">
        <f t="shared" si="4"/>
        <v>51-100</v>
      </c>
      <c r="M804" s="8">
        <v>0.05</v>
      </c>
      <c r="N804" s="1" t="s">
        <v>32</v>
      </c>
      <c r="O804" s="1" t="s">
        <v>137</v>
      </c>
      <c r="P804" s="3"/>
      <c r="Q804" s="1" t="str">
        <f t="shared" si="3"/>
        <v/>
      </c>
    </row>
    <row r="805" ht="15.75" customHeight="1">
      <c r="A805" s="1" t="s">
        <v>1683</v>
      </c>
      <c r="B805" s="1" t="s">
        <v>1684</v>
      </c>
      <c r="C805" s="1" t="s">
        <v>82</v>
      </c>
      <c r="D805" s="1" t="s">
        <v>62</v>
      </c>
      <c r="E805" s="1" t="s">
        <v>29</v>
      </c>
      <c r="F805" s="1" t="s">
        <v>30</v>
      </c>
      <c r="G805" s="1" t="s">
        <v>31</v>
      </c>
      <c r="H805" s="1">
        <v>64.0</v>
      </c>
      <c r="I805" s="1" t="str">
        <f t="shared" si="1"/>
        <v>Old</v>
      </c>
      <c r="J805" s="5">
        <v>41362.0</v>
      </c>
      <c r="K805" s="6">
        <v>252325.0</v>
      </c>
      <c r="L805" s="7" t="str">
        <f t="shared" si="4"/>
        <v>above 250</v>
      </c>
      <c r="M805" s="8">
        <v>0.4</v>
      </c>
      <c r="N805" s="1" t="s">
        <v>24</v>
      </c>
      <c r="O805" s="1" t="s">
        <v>91</v>
      </c>
      <c r="P805" s="3"/>
      <c r="Q805" s="1" t="str">
        <f t="shared" si="3"/>
        <v/>
      </c>
    </row>
    <row r="806" ht="15.75" customHeight="1">
      <c r="A806" s="1" t="s">
        <v>1685</v>
      </c>
      <c r="B806" s="1" t="s">
        <v>1686</v>
      </c>
      <c r="C806" s="1" t="s">
        <v>127</v>
      </c>
      <c r="D806" s="1" t="s">
        <v>37</v>
      </c>
      <c r="E806" s="1" t="s">
        <v>21</v>
      </c>
      <c r="F806" s="1" t="s">
        <v>22</v>
      </c>
      <c r="G806" s="1" t="s">
        <v>39</v>
      </c>
      <c r="H806" s="1">
        <v>30.0</v>
      </c>
      <c r="I806" s="1" t="str">
        <f t="shared" si="1"/>
        <v>Adult</v>
      </c>
      <c r="J806" s="5">
        <v>42068.0</v>
      </c>
      <c r="K806" s="6">
        <v>52697.0</v>
      </c>
      <c r="L806" s="7" t="str">
        <f t="shared" si="4"/>
        <v>51-100</v>
      </c>
      <c r="M806" s="8">
        <v>0.0</v>
      </c>
      <c r="N806" s="1" t="s">
        <v>24</v>
      </c>
      <c r="O806" s="1" t="s">
        <v>25</v>
      </c>
      <c r="P806" s="3"/>
      <c r="Q806" s="1" t="str">
        <f t="shared" si="3"/>
        <v/>
      </c>
    </row>
    <row r="807" ht="15.75" customHeight="1">
      <c r="A807" s="1" t="s">
        <v>1687</v>
      </c>
      <c r="B807" s="1" t="s">
        <v>1688</v>
      </c>
      <c r="C807" s="1" t="s">
        <v>184</v>
      </c>
      <c r="D807" s="1" t="s">
        <v>72</v>
      </c>
      <c r="E807" s="1" t="s">
        <v>38</v>
      </c>
      <c r="F807" s="1" t="s">
        <v>22</v>
      </c>
      <c r="G807" s="1" t="s">
        <v>88</v>
      </c>
      <c r="H807" s="1">
        <v>29.0</v>
      </c>
      <c r="I807" s="1" t="str">
        <f t="shared" si="1"/>
        <v>Adult</v>
      </c>
      <c r="J807" s="5">
        <v>44099.0</v>
      </c>
      <c r="K807" s="6">
        <v>123588.0</v>
      </c>
      <c r="L807" s="7" t="str">
        <f t="shared" si="4"/>
        <v>101-150</v>
      </c>
      <c r="M807" s="8">
        <v>0.0</v>
      </c>
      <c r="N807" s="1" t="s">
        <v>96</v>
      </c>
      <c r="O807" s="1" t="s">
        <v>221</v>
      </c>
      <c r="P807" s="3"/>
      <c r="Q807" s="1" t="str">
        <f t="shared" si="3"/>
        <v/>
      </c>
    </row>
    <row r="808" ht="15.75" customHeight="1">
      <c r="A808" s="1" t="s">
        <v>1689</v>
      </c>
      <c r="B808" s="1" t="s">
        <v>1690</v>
      </c>
      <c r="C808" s="1" t="s">
        <v>82</v>
      </c>
      <c r="D808" s="1" t="s">
        <v>62</v>
      </c>
      <c r="E808" s="1" t="s">
        <v>52</v>
      </c>
      <c r="F808" s="1" t="s">
        <v>22</v>
      </c>
      <c r="G808" s="1" t="s">
        <v>31</v>
      </c>
      <c r="H808" s="1">
        <v>47.0</v>
      </c>
      <c r="I808" s="1" t="str">
        <f t="shared" si="1"/>
        <v>Middle Age</v>
      </c>
      <c r="J808" s="5">
        <v>44556.0</v>
      </c>
      <c r="K808" s="6">
        <v>243568.0</v>
      </c>
      <c r="L808" s="7" t="str">
        <f t="shared" si="4"/>
        <v>201-250</v>
      </c>
      <c r="M808" s="8">
        <v>0.33</v>
      </c>
      <c r="N808" s="1" t="s">
        <v>24</v>
      </c>
      <c r="O808" s="1" t="s">
        <v>63</v>
      </c>
      <c r="P808" s="3"/>
      <c r="Q808" s="1" t="str">
        <f t="shared" si="3"/>
        <v/>
      </c>
    </row>
    <row r="809" ht="15.75" customHeight="1">
      <c r="A809" s="1" t="s">
        <v>1691</v>
      </c>
      <c r="B809" s="1" t="s">
        <v>1692</v>
      </c>
      <c r="C809" s="1" t="s">
        <v>36</v>
      </c>
      <c r="D809" s="1" t="s">
        <v>51</v>
      </c>
      <c r="E809" s="1" t="s">
        <v>21</v>
      </c>
      <c r="F809" s="1" t="s">
        <v>30</v>
      </c>
      <c r="G809" s="1" t="s">
        <v>31</v>
      </c>
      <c r="H809" s="1">
        <v>49.0</v>
      </c>
      <c r="I809" s="1" t="str">
        <f t="shared" si="1"/>
        <v>Middle Age</v>
      </c>
      <c r="J809" s="5">
        <v>37092.0</v>
      </c>
      <c r="K809" s="6">
        <v>199176.0</v>
      </c>
      <c r="L809" s="7" t="str">
        <f t="shared" si="4"/>
        <v>151-200</v>
      </c>
      <c r="M809" s="8">
        <v>0.24</v>
      </c>
      <c r="N809" s="1" t="s">
        <v>24</v>
      </c>
      <c r="O809" s="1" t="s">
        <v>47</v>
      </c>
      <c r="P809" s="3"/>
      <c r="Q809" s="1" t="str">
        <f t="shared" si="3"/>
        <v/>
      </c>
    </row>
    <row r="810" ht="15.75" customHeight="1">
      <c r="A810" s="1" t="s">
        <v>1693</v>
      </c>
      <c r="B810" s="1" t="s">
        <v>1694</v>
      </c>
      <c r="C810" s="1" t="s">
        <v>28</v>
      </c>
      <c r="D810" s="1" t="s">
        <v>20</v>
      </c>
      <c r="E810" s="1" t="s">
        <v>38</v>
      </c>
      <c r="F810" s="1" t="s">
        <v>22</v>
      </c>
      <c r="G810" s="1" t="s">
        <v>31</v>
      </c>
      <c r="H810" s="1">
        <v>56.0</v>
      </c>
      <c r="I810" s="1" t="str">
        <f t="shared" si="1"/>
        <v>Middle Age</v>
      </c>
      <c r="J810" s="5">
        <v>35238.0</v>
      </c>
      <c r="K810" s="6">
        <v>82806.0</v>
      </c>
      <c r="L810" s="7" t="str">
        <f t="shared" si="4"/>
        <v>51-100</v>
      </c>
      <c r="M810" s="8">
        <v>0.0</v>
      </c>
      <c r="N810" s="1" t="s">
        <v>24</v>
      </c>
      <c r="O810" s="1" t="s">
        <v>25</v>
      </c>
      <c r="P810" s="3"/>
      <c r="Q810" s="1" t="str">
        <f t="shared" si="3"/>
        <v/>
      </c>
    </row>
    <row r="811" ht="15.75" customHeight="1">
      <c r="A811" s="1" t="s">
        <v>1695</v>
      </c>
      <c r="B811" s="1" t="s">
        <v>1696</v>
      </c>
      <c r="C811" s="1" t="s">
        <v>36</v>
      </c>
      <c r="D811" s="1" t="s">
        <v>83</v>
      </c>
      <c r="E811" s="1" t="s">
        <v>38</v>
      </c>
      <c r="F811" s="1" t="s">
        <v>22</v>
      </c>
      <c r="G811" s="1" t="s">
        <v>31</v>
      </c>
      <c r="H811" s="1">
        <v>53.0</v>
      </c>
      <c r="I811" s="1" t="str">
        <f t="shared" si="1"/>
        <v>Middle Age</v>
      </c>
      <c r="J811" s="5">
        <v>35601.0</v>
      </c>
      <c r="K811" s="6">
        <v>164399.0</v>
      </c>
      <c r="L811" s="7" t="str">
        <f t="shared" si="4"/>
        <v>151-200</v>
      </c>
      <c r="M811" s="8">
        <v>0.25</v>
      </c>
      <c r="N811" s="1" t="s">
        <v>24</v>
      </c>
      <c r="O811" s="1" t="s">
        <v>25</v>
      </c>
      <c r="P811" s="3"/>
      <c r="Q811" s="1" t="str">
        <f t="shared" si="3"/>
        <v/>
      </c>
    </row>
    <row r="812" ht="15.75" customHeight="1">
      <c r="A812" s="1" t="s">
        <v>1697</v>
      </c>
      <c r="B812" s="1" t="s">
        <v>1698</v>
      </c>
      <c r="C812" s="1" t="s">
        <v>19</v>
      </c>
      <c r="D812" s="1" t="s">
        <v>68</v>
      </c>
      <c r="E812" s="1" t="s">
        <v>29</v>
      </c>
      <c r="F812" s="1" t="s">
        <v>22</v>
      </c>
      <c r="G812" s="1" t="s">
        <v>31</v>
      </c>
      <c r="H812" s="1">
        <v>32.0</v>
      </c>
      <c r="I812" s="1" t="str">
        <f t="shared" si="1"/>
        <v>Adult</v>
      </c>
      <c r="J812" s="5">
        <v>42839.0</v>
      </c>
      <c r="K812" s="6">
        <v>154956.0</v>
      </c>
      <c r="L812" s="7" t="str">
        <f t="shared" si="4"/>
        <v>151-200</v>
      </c>
      <c r="M812" s="8">
        <v>0.13</v>
      </c>
      <c r="N812" s="1" t="s">
        <v>24</v>
      </c>
      <c r="O812" s="1" t="s">
        <v>47</v>
      </c>
      <c r="P812" s="3"/>
      <c r="Q812" s="1" t="str">
        <f t="shared" si="3"/>
        <v/>
      </c>
    </row>
    <row r="813" ht="15.75" customHeight="1">
      <c r="A813" s="1" t="s">
        <v>1699</v>
      </c>
      <c r="B813" s="1" t="s">
        <v>1700</v>
      </c>
      <c r="C813" s="1" t="s">
        <v>19</v>
      </c>
      <c r="D813" s="1" t="s">
        <v>83</v>
      </c>
      <c r="E813" s="1" t="s">
        <v>29</v>
      </c>
      <c r="F813" s="1" t="s">
        <v>30</v>
      </c>
      <c r="G813" s="1" t="s">
        <v>31</v>
      </c>
      <c r="H813" s="1">
        <v>32.0</v>
      </c>
      <c r="I813" s="1" t="str">
        <f t="shared" si="1"/>
        <v>Adult</v>
      </c>
      <c r="J813" s="5">
        <v>42764.0</v>
      </c>
      <c r="K813" s="6">
        <v>143970.0</v>
      </c>
      <c r="L813" s="7" t="str">
        <f t="shared" si="4"/>
        <v>101-150</v>
      </c>
      <c r="M813" s="8">
        <v>0.12</v>
      </c>
      <c r="N813" s="1" t="s">
        <v>24</v>
      </c>
      <c r="O813" s="1" t="s">
        <v>25</v>
      </c>
      <c r="P813" s="9">
        <v>43078.0</v>
      </c>
      <c r="Q813" s="1">
        <f t="shared" si="3"/>
        <v>0</v>
      </c>
    </row>
    <row r="814" ht="15.75" customHeight="1">
      <c r="A814" s="1" t="s">
        <v>1701</v>
      </c>
      <c r="B814" s="1" t="s">
        <v>1702</v>
      </c>
      <c r="C814" s="1" t="s">
        <v>36</v>
      </c>
      <c r="D814" s="1" t="s">
        <v>51</v>
      </c>
      <c r="E814" s="1" t="s">
        <v>52</v>
      </c>
      <c r="F814" s="1" t="s">
        <v>30</v>
      </c>
      <c r="G814" s="1" t="s">
        <v>88</v>
      </c>
      <c r="H814" s="1">
        <v>52.0</v>
      </c>
      <c r="I814" s="1" t="str">
        <f t="shared" si="1"/>
        <v>Middle Age</v>
      </c>
      <c r="J814" s="5">
        <v>44099.0</v>
      </c>
      <c r="K814" s="6">
        <v>163143.0</v>
      </c>
      <c r="L814" s="7" t="str">
        <f t="shared" si="4"/>
        <v>151-200</v>
      </c>
      <c r="M814" s="8">
        <v>0.28</v>
      </c>
      <c r="N814" s="1" t="s">
        <v>96</v>
      </c>
      <c r="O814" s="1" t="s">
        <v>221</v>
      </c>
      <c r="P814" s="3"/>
      <c r="Q814" s="1" t="str">
        <f t="shared" si="3"/>
        <v/>
      </c>
    </row>
    <row r="815" ht="15.75" customHeight="1">
      <c r="A815" s="1" t="s">
        <v>1703</v>
      </c>
      <c r="B815" s="1" t="s">
        <v>1704</v>
      </c>
      <c r="C815" s="1" t="s">
        <v>46</v>
      </c>
      <c r="D815" s="1" t="s">
        <v>62</v>
      </c>
      <c r="E815" s="1" t="s">
        <v>38</v>
      </c>
      <c r="F815" s="1" t="s">
        <v>22</v>
      </c>
      <c r="G815" s="1" t="s">
        <v>39</v>
      </c>
      <c r="H815" s="1">
        <v>38.0</v>
      </c>
      <c r="I815" s="1" t="str">
        <f t="shared" si="1"/>
        <v>Adult</v>
      </c>
      <c r="J815" s="5">
        <v>44036.0</v>
      </c>
      <c r="K815" s="6">
        <v>89390.0</v>
      </c>
      <c r="L815" s="7" t="str">
        <f t="shared" si="4"/>
        <v>51-100</v>
      </c>
      <c r="M815" s="8">
        <v>0.0</v>
      </c>
      <c r="N815" s="1" t="s">
        <v>24</v>
      </c>
      <c r="O815" s="1" t="s">
        <v>25</v>
      </c>
      <c r="P815" s="3"/>
      <c r="Q815" s="1" t="str">
        <f t="shared" si="3"/>
        <v/>
      </c>
    </row>
    <row r="816" ht="15.75" customHeight="1">
      <c r="A816" s="1" t="s">
        <v>1705</v>
      </c>
      <c r="B816" s="1" t="s">
        <v>1706</v>
      </c>
      <c r="C816" s="1" t="s">
        <v>251</v>
      </c>
      <c r="D816" s="1" t="s">
        <v>20</v>
      </c>
      <c r="E816" s="1" t="s">
        <v>29</v>
      </c>
      <c r="F816" s="1" t="s">
        <v>30</v>
      </c>
      <c r="G816" s="1" t="s">
        <v>39</v>
      </c>
      <c r="H816" s="1">
        <v>41.0</v>
      </c>
      <c r="I816" s="1" t="str">
        <f t="shared" si="1"/>
        <v>Adult</v>
      </c>
      <c r="J816" s="5">
        <v>43013.0</v>
      </c>
      <c r="K816" s="6">
        <v>67468.0</v>
      </c>
      <c r="L816" s="7" t="str">
        <f t="shared" si="4"/>
        <v>51-100</v>
      </c>
      <c r="M816" s="8">
        <v>0.0</v>
      </c>
      <c r="N816" s="1" t="s">
        <v>24</v>
      </c>
      <c r="O816" s="1" t="s">
        <v>59</v>
      </c>
      <c r="P816" s="3"/>
      <c r="Q816" s="1" t="str">
        <f t="shared" si="3"/>
        <v/>
      </c>
    </row>
    <row r="817" ht="15.75" customHeight="1">
      <c r="A817" s="1" t="s">
        <v>1707</v>
      </c>
      <c r="B817" s="1" t="s">
        <v>1708</v>
      </c>
      <c r="C817" s="1" t="s">
        <v>116</v>
      </c>
      <c r="D817" s="1" t="s">
        <v>72</v>
      </c>
      <c r="E817" s="1" t="s">
        <v>29</v>
      </c>
      <c r="F817" s="1" t="s">
        <v>22</v>
      </c>
      <c r="G817" s="1" t="s">
        <v>88</v>
      </c>
      <c r="H817" s="1">
        <v>49.0</v>
      </c>
      <c r="I817" s="1" t="str">
        <f t="shared" si="1"/>
        <v>Middle Age</v>
      </c>
      <c r="J817" s="5">
        <v>42441.0</v>
      </c>
      <c r="K817" s="6">
        <v>100810.0</v>
      </c>
      <c r="L817" s="7" t="str">
        <f t="shared" si="4"/>
        <v>101-150</v>
      </c>
      <c r="M817" s="8">
        <v>0.12</v>
      </c>
      <c r="N817" s="1" t="s">
        <v>96</v>
      </c>
      <c r="O817" s="1" t="s">
        <v>102</v>
      </c>
      <c r="P817" s="3"/>
      <c r="Q817" s="1" t="str">
        <f t="shared" si="3"/>
        <v/>
      </c>
    </row>
    <row r="818" ht="15.75" customHeight="1">
      <c r="A818" s="1" t="s">
        <v>1709</v>
      </c>
      <c r="B818" s="1" t="s">
        <v>1710</v>
      </c>
      <c r="C818" s="1" t="s">
        <v>46</v>
      </c>
      <c r="D818" s="1" t="s">
        <v>37</v>
      </c>
      <c r="E818" s="1" t="s">
        <v>29</v>
      </c>
      <c r="F818" s="1" t="s">
        <v>22</v>
      </c>
      <c r="G818" s="1" t="s">
        <v>31</v>
      </c>
      <c r="H818" s="1">
        <v>35.0</v>
      </c>
      <c r="I818" s="1" t="str">
        <f t="shared" si="1"/>
        <v>Adult</v>
      </c>
      <c r="J818" s="5">
        <v>43542.0</v>
      </c>
      <c r="K818" s="6">
        <v>74779.0</v>
      </c>
      <c r="L818" s="7" t="str">
        <f t="shared" si="4"/>
        <v>51-100</v>
      </c>
      <c r="M818" s="8">
        <v>0.0</v>
      </c>
      <c r="N818" s="1" t="s">
        <v>24</v>
      </c>
      <c r="O818" s="1" t="s">
        <v>47</v>
      </c>
      <c r="P818" s="3"/>
      <c r="Q818" s="1" t="str">
        <f t="shared" si="3"/>
        <v/>
      </c>
    </row>
    <row r="819" ht="15.75" customHeight="1">
      <c r="A819" s="1" t="s">
        <v>1711</v>
      </c>
      <c r="B819" s="1" t="s">
        <v>1712</v>
      </c>
      <c r="C819" s="1" t="s">
        <v>254</v>
      </c>
      <c r="D819" s="1" t="s">
        <v>20</v>
      </c>
      <c r="E819" s="1" t="s">
        <v>52</v>
      </c>
      <c r="F819" s="1" t="s">
        <v>22</v>
      </c>
      <c r="G819" s="1" t="s">
        <v>31</v>
      </c>
      <c r="H819" s="1">
        <v>29.0</v>
      </c>
      <c r="I819" s="1" t="str">
        <f t="shared" si="1"/>
        <v>Adult</v>
      </c>
      <c r="J819" s="5">
        <v>43048.0</v>
      </c>
      <c r="K819" s="6">
        <v>63985.0</v>
      </c>
      <c r="L819" s="7" t="str">
        <f t="shared" si="4"/>
        <v>51-100</v>
      </c>
      <c r="M819" s="8">
        <v>0.0</v>
      </c>
      <c r="N819" s="1" t="s">
        <v>24</v>
      </c>
      <c r="O819" s="1" t="s">
        <v>59</v>
      </c>
      <c r="P819" s="3"/>
      <c r="Q819" s="1" t="str">
        <f t="shared" si="3"/>
        <v/>
      </c>
    </row>
    <row r="820" ht="15.75" customHeight="1">
      <c r="A820" s="1" t="s">
        <v>1713</v>
      </c>
      <c r="B820" s="1" t="s">
        <v>1714</v>
      </c>
      <c r="C820" s="1" t="s">
        <v>376</v>
      </c>
      <c r="D820" s="1" t="s">
        <v>20</v>
      </c>
      <c r="E820" s="1" t="s">
        <v>29</v>
      </c>
      <c r="F820" s="1" t="s">
        <v>22</v>
      </c>
      <c r="G820" s="1" t="s">
        <v>39</v>
      </c>
      <c r="H820" s="1">
        <v>64.0</v>
      </c>
      <c r="I820" s="1" t="str">
        <f t="shared" si="1"/>
        <v>Old</v>
      </c>
      <c r="J820" s="5">
        <v>38176.0</v>
      </c>
      <c r="K820" s="6">
        <v>77903.0</v>
      </c>
      <c r="L820" s="7" t="str">
        <f t="shared" si="4"/>
        <v>51-100</v>
      </c>
      <c r="M820" s="8">
        <v>0.0</v>
      </c>
      <c r="N820" s="1" t="s">
        <v>24</v>
      </c>
      <c r="O820" s="1" t="s">
        <v>25</v>
      </c>
      <c r="P820" s="3"/>
      <c r="Q820" s="1" t="str">
        <f t="shared" si="3"/>
        <v/>
      </c>
    </row>
    <row r="821" ht="15.75" customHeight="1">
      <c r="A821" s="1" t="s">
        <v>1715</v>
      </c>
      <c r="B821" s="1" t="s">
        <v>1716</v>
      </c>
      <c r="C821" s="1" t="s">
        <v>36</v>
      </c>
      <c r="D821" s="1" t="s">
        <v>83</v>
      </c>
      <c r="E821" s="1" t="s">
        <v>52</v>
      </c>
      <c r="F821" s="1" t="s">
        <v>30</v>
      </c>
      <c r="G821" s="1" t="s">
        <v>39</v>
      </c>
      <c r="H821" s="1">
        <v>33.0</v>
      </c>
      <c r="I821" s="1" t="str">
        <f t="shared" si="1"/>
        <v>Adult</v>
      </c>
      <c r="J821" s="5">
        <v>42898.0</v>
      </c>
      <c r="K821" s="6">
        <v>164396.0</v>
      </c>
      <c r="L821" s="7" t="str">
        <f t="shared" si="4"/>
        <v>151-200</v>
      </c>
      <c r="M821" s="8">
        <v>0.29</v>
      </c>
      <c r="N821" s="1" t="s">
        <v>24</v>
      </c>
      <c r="O821" s="1" t="s">
        <v>91</v>
      </c>
      <c r="P821" s="3"/>
      <c r="Q821" s="1" t="str">
        <f t="shared" si="3"/>
        <v/>
      </c>
    </row>
    <row r="822" ht="15.75" customHeight="1">
      <c r="A822" s="1" t="s">
        <v>1717</v>
      </c>
      <c r="B822" s="1" t="s">
        <v>1718</v>
      </c>
      <c r="C822" s="1" t="s">
        <v>448</v>
      </c>
      <c r="D822" s="1" t="s">
        <v>20</v>
      </c>
      <c r="E822" s="1" t="s">
        <v>52</v>
      </c>
      <c r="F822" s="1" t="s">
        <v>30</v>
      </c>
      <c r="G822" s="1" t="s">
        <v>31</v>
      </c>
      <c r="H822" s="1">
        <v>29.0</v>
      </c>
      <c r="I822" s="1" t="str">
        <f t="shared" si="1"/>
        <v>Adult</v>
      </c>
      <c r="J822" s="5">
        <v>44375.0</v>
      </c>
      <c r="K822" s="6">
        <v>71234.0</v>
      </c>
      <c r="L822" s="7" t="str">
        <f t="shared" si="4"/>
        <v>51-100</v>
      </c>
      <c r="M822" s="8">
        <v>0.0</v>
      </c>
      <c r="N822" s="1" t="s">
        <v>24</v>
      </c>
      <c r="O822" s="1" t="s">
        <v>25</v>
      </c>
      <c r="P822" s="3"/>
      <c r="Q822" s="1" t="str">
        <f t="shared" si="3"/>
        <v/>
      </c>
    </row>
    <row r="823" ht="15.75" customHeight="1">
      <c r="A823" s="1" t="s">
        <v>1719</v>
      </c>
      <c r="B823" s="1" t="s">
        <v>1720</v>
      </c>
      <c r="C823" s="1" t="s">
        <v>55</v>
      </c>
      <c r="D823" s="1" t="s">
        <v>37</v>
      </c>
      <c r="E823" s="1" t="s">
        <v>52</v>
      </c>
      <c r="F823" s="1" t="s">
        <v>30</v>
      </c>
      <c r="G823" s="1" t="s">
        <v>31</v>
      </c>
      <c r="H823" s="1">
        <v>63.0</v>
      </c>
      <c r="I823" s="1" t="str">
        <f t="shared" si="1"/>
        <v>Old</v>
      </c>
      <c r="J823" s="5">
        <v>38096.0</v>
      </c>
      <c r="K823" s="6">
        <v>122487.0</v>
      </c>
      <c r="L823" s="7" t="str">
        <f t="shared" si="4"/>
        <v>101-150</v>
      </c>
      <c r="M823" s="8">
        <v>0.08</v>
      </c>
      <c r="N823" s="1" t="s">
        <v>32</v>
      </c>
      <c r="O823" s="1" t="s">
        <v>77</v>
      </c>
      <c r="P823" s="3"/>
      <c r="Q823" s="1" t="str">
        <f t="shared" si="3"/>
        <v/>
      </c>
    </row>
    <row r="824" ht="15.75" customHeight="1">
      <c r="A824" s="1" t="s">
        <v>1721</v>
      </c>
      <c r="B824" s="1" t="s">
        <v>1722</v>
      </c>
      <c r="C824" s="1" t="s">
        <v>55</v>
      </c>
      <c r="D824" s="1" t="s">
        <v>68</v>
      </c>
      <c r="E824" s="1" t="s">
        <v>38</v>
      </c>
      <c r="F824" s="1" t="s">
        <v>22</v>
      </c>
      <c r="G824" s="1" t="s">
        <v>31</v>
      </c>
      <c r="H824" s="1">
        <v>32.0</v>
      </c>
      <c r="I824" s="1" t="str">
        <f t="shared" si="1"/>
        <v>Adult</v>
      </c>
      <c r="J824" s="5">
        <v>42738.0</v>
      </c>
      <c r="K824" s="6">
        <v>101870.0</v>
      </c>
      <c r="L824" s="7" t="str">
        <f t="shared" si="4"/>
        <v>101-150</v>
      </c>
      <c r="M824" s="8">
        <v>0.1</v>
      </c>
      <c r="N824" s="1" t="s">
        <v>24</v>
      </c>
      <c r="O824" s="1" t="s">
        <v>47</v>
      </c>
      <c r="P824" s="3"/>
      <c r="Q824" s="1" t="str">
        <f t="shared" si="3"/>
        <v/>
      </c>
    </row>
    <row r="825" ht="15.75" customHeight="1">
      <c r="A825" s="1" t="s">
        <v>1723</v>
      </c>
      <c r="B825" s="1" t="s">
        <v>1724</v>
      </c>
      <c r="C825" s="1" t="s">
        <v>333</v>
      </c>
      <c r="D825" s="1" t="s">
        <v>20</v>
      </c>
      <c r="E825" s="1" t="s">
        <v>21</v>
      </c>
      <c r="F825" s="1" t="s">
        <v>30</v>
      </c>
      <c r="G825" s="1" t="s">
        <v>88</v>
      </c>
      <c r="H825" s="1">
        <v>64.0</v>
      </c>
      <c r="I825" s="1" t="str">
        <f t="shared" si="1"/>
        <v>Old</v>
      </c>
      <c r="J825" s="5">
        <v>44009.0</v>
      </c>
      <c r="K825" s="6">
        <v>40316.0</v>
      </c>
      <c r="L825" s="7" t="str">
        <f t="shared" si="4"/>
        <v>0-50</v>
      </c>
      <c r="M825" s="8">
        <v>0.0</v>
      </c>
      <c r="N825" s="1" t="s">
        <v>96</v>
      </c>
      <c r="O825" s="1" t="s">
        <v>97</v>
      </c>
      <c r="P825" s="3"/>
      <c r="Q825" s="1" t="str">
        <f t="shared" si="3"/>
        <v/>
      </c>
    </row>
    <row r="826" ht="15.75" customHeight="1">
      <c r="A826" s="1" t="s">
        <v>1725</v>
      </c>
      <c r="B826" s="1" t="s">
        <v>1726</v>
      </c>
      <c r="C826" s="1" t="s">
        <v>55</v>
      </c>
      <c r="D826" s="1" t="s">
        <v>20</v>
      </c>
      <c r="E826" s="1" t="s">
        <v>21</v>
      </c>
      <c r="F826" s="1" t="s">
        <v>22</v>
      </c>
      <c r="G826" s="1" t="s">
        <v>31</v>
      </c>
      <c r="H826" s="1">
        <v>55.0</v>
      </c>
      <c r="I826" s="1" t="str">
        <f t="shared" si="1"/>
        <v>Middle Age</v>
      </c>
      <c r="J826" s="5">
        <v>38391.0</v>
      </c>
      <c r="K826" s="6">
        <v>115145.0</v>
      </c>
      <c r="L826" s="7" t="str">
        <f t="shared" si="4"/>
        <v>101-150</v>
      </c>
      <c r="M826" s="8">
        <v>0.05</v>
      </c>
      <c r="N826" s="1" t="s">
        <v>32</v>
      </c>
      <c r="O826" s="1" t="s">
        <v>33</v>
      </c>
      <c r="P826" s="3"/>
      <c r="Q826" s="1" t="str">
        <f t="shared" si="3"/>
        <v/>
      </c>
    </row>
    <row r="827" ht="15.75" customHeight="1">
      <c r="A827" s="1" t="s">
        <v>1727</v>
      </c>
      <c r="B827" s="1" t="s">
        <v>1728</v>
      </c>
      <c r="C827" s="1" t="s">
        <v>210</v>
      </c>
      <c r="D827" s="1" t="s">
        <v>20</v>
      </c>
      <c r="E827" s="1" t="s">
        <v>29</v>
      </c>
      <c r="F827" s="1" t="s">
        <v>22</v>
      </c>
      <c r="G827" s="1" t="s">
        <v>88</v>
      </c>
      <c r="H827" s="1">
        <v>43.0</v>
      </c>
      <c r="I827" s="1" t="str">
        <f t="shared" si="1"/>
        <v>Adult</v>
      </c>
      <c r="J827" s="5">
        <v>39885.0</v>
      </c>
      <c r="K827" s="6">
        <v>62335.0</v>
      </c>
      <c r="L827" s="7" t="str">
        <f t="shared" si="4"/>
        <v>51-100</v>
      </c>
      <c r="M827" s="8">
        <v>0.0</v>
      </c>
      <c r="N827" s="1" t="s">
        <v>96</v>
      </c>
      <c r="O827" s="1" t="s">
        <v>97</v>
      </c>
      <c r="P827" s="3"/>
      <c r="Q827" s="1" t="str">
        <f t="shared" si="3"/>
        <v/>
      </c>
    </row>
    <row r="828" ht="15.75" customHeight="1">
      <c r="A828" s="1" t="s">
        <v>1729</v>
      </c>
      <c r="B828" s="1" t="s">
        <v>1730</v>
      </c>
      <c r="C828" s="1" t="s">
        <v>58</v>
      </c>
      <c r="D828" s="1" t="s">
        <v>37</v>
      </c>
      <c r="E828" s="1" t="s">
        <v>29</v>
      </c>
      <c r="F828" s="1" t="s">
        <v>30</v>
      </c>
      <c r="G828" s="1" t="s">
        <v>31</v>
      </c>
      <c r="H828" s="1">
        <v>56.0</v>
      </c>
      <c r="I828" s="1" t="str">
        <f t="shared" si="1"/>
        <v>Middle Age</v>
      </c>
      <c r="J828" s="5">
        <v>38847.0</v>
      </c>
      <c r="K828" s="6">
        <v>41561.0</v>
      </c>
      <c r="L828" s="7" t="str">
        <f t="shared" si="4"/>
        <v>0-50</v>
      </c>
      <c r="M828" s="8">
        <v>0.0</v>
      </c>
      <c r="N828" s="1" t="s">
        <v>24</v>
      </c>
      <c r="O828" s="1" t="s">
        <v>63</v>
      </c>
      <c r="P828" s="3"/>
      <c r="Q828" s="1" t="str">
        <f t="shared" si="3"/>
        <v/>
      </c>
    </row>
    <row r="829" ht="15.75" customHeight="1">
      <c r="A829" s="1" t="s">
        <v>1731</v>
      </c>
      <c r="B829" s="1" t="s">
        <v>1732</v>
      </c>
      <c r="C829" s="1" t="s">
        <v>19</v>
      </c>
      <c r="D829" s="1" t="s">
        <v>37</v>
      </c>
      <c r="E829" s="1" t="s">
        <v>38</v>
      </c>
      <c r="F829" s="1" t="s">
        <v>22</v>
      </c>
      <c r="G829" s="1" t="s">
        <v>31</v>
      </c>
      <c r="H829" s="1">
        <v>37.0</v>
      </c>
      <c r="I829" s="1" t="str">
        <f t="shared" si="1"/>
        <v>Adult</v>
      </c>
      <c r="J829" s="5">
        <v>40657.0</v>
      </c>
      <c r="K829" s="6">
        <v>131183.0</v>
      </c>
      <c r="L829" s="7" t="str">
        <f t="shared" si="4"/>
        <v>101-150</v>
      </c>
      <c r="M829" s="8">
        <v>0.14</v>
      </c>
      <c r="N829" s="1" t="s">
        <v>32</v>
      </c>
      <c r="O829" s="1" t="s">
        <v>77</v>
      </c>
      <c r="P829" s="9">
        <v>42445.0</v>
      </c>
      <c r="Q829" s="1">
        <f t="shared" si="3"/>
        <v>4</v>
      </c>
    </row>
    <row r="830" ht="15.75" customHeight="1">
      <c r="A830" s="1" t="s">
        <v>1733</v>
      </c>
      <c r="B830" s="1" t="s">
        <v>1734</v>
      </c>
      <c r="C830" s="1" t="s">
        <v>28</v>
      </c>
      <c r="D830" s="1" t="s">
        <v>20</v>
      </c>
      <c r="E830" s="1" t="s">
        <v>29</v>
      </c>
      <c r="F830" s="1" t="s">
        <v>22</v>
      </c>
      <c r="G830" s="1" t="s">
        <v>31</v>
      </c>
      <c r="H830" s="1">
        <v>45.0</v>
      </c>
      <c r="I830" s="1" t="str">
        <f t="shared" si="1"/>
        <v>Middle Age</v>
      </c>
      <c r="J830" s="5">
        <v>37445.0</v>
      </c>
      <c r="K830" s="6">
        <v>92655.0</v>
      </c>
      <c r="L830" s="7" t="str">
        <f t="shared" si="4"/>
        <v>51-100</v>
      </c>
      <c r="M830" s="8">
        <v>0.0</v>
      </c>
      <c r="N830" s="1" t="s">
        <v>32</v>
      </c>
      <c r="O830" s="1" t="s">
        <v>137</v>
      </c>
      <c r="P830" s="3"/>
      <c r="Q830" s="1" t="str">
        <f t="shared" si="3"/>
        <v/>
      </c>
    </row>
    <row r="831" ht="15.75" customHeight="1">
      <c r="A831" s="1" t="s">
        <v>1735</v>
      </c>
      <c r="B831" s="1" t="s">
        <v>1736</v>
      </c>
      <c r="C831" s="1" t="s">
        <v>19</v>
      </c>
      <c r="D831" s="1" t="s">
        <v>51</v>
      </c>
      <c r="E831" s="1" t="s">
        <v>29</v>
      </c>
      <c r="F831" s="1" t="s">
        <v>22</v>
      </c>
      <c r="G831" s="1" t="s">
        <v>88</v>
      </c>
      <c r="H831" s="1">
        <v>49.0</v>
      </c>
      <c r="I831" s="1" t="str">
        <f t="shared" si="1"/>
        <v>Middle Age</v>
      </c>
      <c r="J831" s="5">
        <v>35157.0</v>
      </c>
      <c r="K831" s="6">
        <v>157057.0</v>
      </c>
      <c r="L831" s="7" t="str">
        <f t="shared" si="4"/>
        <v>151-200</v>
      </c>
      <c r="M831" s="8">
        <v>0.12</v>
      </c>
      <c r="N831" s="1" t="s">
        <v>24</v>
      </c>
      <c r="O831" s="1" t="s">
        <v>59</v>
      </c>
      <c r="P831" s="3"/>
      <c r="Q831" s="1" t="str">
        <f t="shared" si="3"/>
        <v/>
      </c>
    </row>
    <row r="832" ht="15.75" customHeight="1">
      <c r="A832" s="1" t="s">
        <v>1737</v>
      </c>
      <c r="B832" s="1" t="s">
        <v>1738</v>
      </c>
      <c r="C832" s="1" t="s">
        <v>134</v>
      </c>
      <c r="D832" s="1" t="s">
        <v>20</v>
      </c>
      <c r="E832" s="1" t="s">
        <v>38</v>
      </c>
      <c r="F832" s="1" t="s">
        <v>22</v>
      </c>
      <c r="G832" s="1" t="s">
        <v>39</v>
      </c>
      <c r="H832" s="1">
        <v>61.0</v>
      </c>
      <c r="I832" s="1" t="str">
        <f t="shared" si="1"/>
        <v>Old</v>
      </c>
      <c r="J832" s="5">
        <v>38392.0</v>
      </c>
      <c r="K832" s="6">
        <v>64462.0</v>
      </c>
      <c r="L832" s="7" t="str">
        <f t="shared" si="4"/>
        <v>51-100</v>
      </c>
      <c r="M832" s="8">
        <v>0.0</v>
      </c>
      <c r="N832" s="1" t="s">
        <v>24</v>
      </c>
      <c r="O832" s="1" t="s">
        <v>40</v>
      </c>
      <c r="P832" s="3"/>
      <c r="Q832" s="1" t="str">
        <f t="shared" si="3"/>
        <v/>
      </c>
    </row>
    <row r="833" ht="15.75" customHeight="1">
      <c r="A833" s="1" t="s">
        <v>1739</v>
      </c>
      <c r="B833" s="1" t="s">
        <v>1740</v>
      </c>
      <c r="C833" s="1" t="s">
        <v>111</v>
      </c>
      <c r="D833" s="1" t="s">
        <v>72</v>
      </c>
      <c r="E833" s="1" t="s">
        <v>52</v>
      </c>
      <c r="F833" s="1" t="s">
        <v>22</v>
      </c>
      <c r="G833" s="1" t="s">
        <v>39</v>
      </c>
      <c r="H833" s="1">
        <v>41.0</v>
      </c>
      <c r="I833" s="1" t="str">
        <f t="shared" si="1"/>
        <v>Adult</v>
      </c>
      <c r="J833" s="5">
        <v>38632.0</v>
      </c>
      <c r="K833" s="6">
        <v>79352.0</v>
      </c>
      <c r="L833" s="7" t="str">
        <f t="shared" si="4"/>
        <v>51-100</v>
      </c>
      <c r="M833" s="8">
        <v>0.0</v>
      </c>
      <c r="N833" s="1" t="s">
        <v>24</v>
      </c>
      <c r="O833" s="1" t="s">
        <v>25</v>
      </c>
      <c r="P833" s="3"/>
      <c r="Q833" s="1" t="str">
        <f t="shared" si="3"/>
        <v/>
      </c>
    </row>
    <row r="834" ht="15.75" customHeight="1">
      <c r="A834" s="1" t="s">
        <v>1741</v>
      </c>
      <c r="B834" s="1" t="s">
        <v>1742</v>
      </c>
      <c r="C834" s="1" t="s">
        <v>19</v>
      </c>
      <c r="D834" s="1" t="s">
        <v>83</v>
      </c>
      <c r="E834" s="1" t="s">
        <v>38</v>
      </c>
      <c r="F834" s="1" t="s">
        <v>22</v>
      </c>
      <c r="G834" s="1" t="s">
        <v>39</v>
      </c>
      <c r="H834" s="1">
        <v>55.0</v>
      </c>
      <c r="I834" s="1" t="str">
        <f t="shared" si="1"/>
        <v>Middle Age</v>
      </c>
      <c r="J834" s="5">
        <v>36977.0</v>
      </c>
      <c r="K834" s="6">
        <v>157812.0</v>
      </c>
      <c r="L834" s="7" t="str">
        <f t="shared" si="4"/>
        <v>151-200</v>
      </c>
      <c r="M834" s="8">
        <v>0.11</v>
      </c>
      <c r="N834" s="1" t="s">
        <v>24</v>
      </c>
      <c r="O834" s="1" t="s">
        <v>59</v>
      </c>
      <c r="P834" s="3"/>
      <c r="Q834" s="1" t="str">
        <f t="shared" si="3"/>
        <v/>
      </c>
    </row>
    <row r="835" ht="15.75" customHeight="1">
      <c r="A835" s="1" t="s">
        <v>1743</v>
      </c>
      <c r="B835" s="1" t="s">
        <v>1744</v>
      </c>
      <c r="C835" s="1" t="s">
        <v>111</v>
      </c>
      <c r="D835" s="1" t="s">
        <v>72</v>
      </c>
      <c r="E835" s="1" t="s">
        <v>52</v>
      </c>
      <c r="F835" s="1" t="s">
        <v>30</v>
      </c>
      <c r="G835" s="1" t="s">
        <v>39</v>
      </c>
      <c r="H835" s="1">
        <v>27.0</v>
      </c>
      <c r="I835" s="1" t="str">
        <f t="shared" si="1"/>
        <v>Adult</v>
      </c>
      <c r="J835" s="5">
        <v>43354.0</v>
      </c>
      <c r="K835" s="6">
        <v>80745.0</v>
      </c>
      <c r="L835" s="7" t="str">
        <f t="shared" si="4"/>
        <v>51-100</v>
      </c>
      <c r="M835" s="8">
        <v>0.0</v>
      </c>
      <c r="N835" s="1" t="s">
        <v>24</v>
      </c>
      <c r="O835" s="1" t="s">
        <v>40</v>
      </c>
      <c r="P835" s="3"/>
      <c r="Q835" s="1" t="str">
        <f t="shared" si="3"/>
        <v/>
      </c>
    </row>
    <row r="836" ht="15.75" customHeight="1">
      <c r="A836" s="1" t="s">
        <v>1745</v>
      </c>
      <c r="B836" s="1" t="s">
        <v>1746</v>
      </c>
      <c r="C836" s="1" t="s">
        <v>302</v>
      </c>
      <c r="D836" s="1" t="s">
        <v>20</v>
      </c>
      <c r="E836" s="1" t="s">
        <v>29</v>
      </c>
      <c r="F836" s="1" t="s">
        <v>22</v>
      </c>
      <c r="G836" s="1" t="s">
        <v>39</v>
      </c>
      <c r="H836" s="1">
        <v>57.0</v>
      </c>
      <c r="I836" s="1" t="str">
        <f t="shared" si="1"/>
        <v>Middle Age</v>
      </c>
      <c r="J836" s="5">
        <v>35113.0</v>
      </c>
      <c r="K836" s="6">
        <v>75354.0</v>
      </c>
      <c r="L836" s="7" t="str">
        <f t="shared" si="4"/>
        <v>51-100</v>
      </c>
      <c r="M836" s="8">
        <v>0.0</v>
      </c>
      <c r="N836" s="1" t="s">
        <v>24</v>
      </c>
      <c r="O836" s="1" t="s">
        <v>63</v>
      </c>
      <c r="P836" s="9">
        <v>35413.0</v>
      </c>
      <c r="Q836" s="1">
        <f t="shared" si="3"/>
        <v>0</v>
      </c>
    </row>
    <row r="837" ht="15.75" customHeight="1">
      <c r="A837" s="1" t="s">
        <v>1747</v>
      </c>
      <c r="B837" s="1" t="s">
        <v>1748</v>
      </c>
      <c r="C837" s="1" t="s">
        <v>116</v>
      </c>
      <c r="D837" s="1" t="s">
        <v>72</v>
      </c>
      <c r="E837" s="1" t="s">
        <v>21</v>
      </c>
      <c r="F837" s="1" t="s">
        <v>30</v>
      </c>
      <c r="G837" s="1" t="s">
        <v>88</v>
      </c>
      <c r="H837" s="1">
        <v>56.0</v>
      </c>
      <c r="I837" s="1" t="str">
        <f t="shared" si="1"/>
        <v>Middle Age</v>
      </c>
      <c r="J837" s="5">
        <v>43363.0</v>
      </c>
      <c r="K837" s="6">
        <v>78938.0</v>
      </c>
      <c r="L837" s="7" t="str">
        <f t="shared" si="4"/>
        <v>51-100</v>
      </c>
      <c r="M837" s="8">
        <v>0.14</v>
      </c>
      <c r="N837" s="1" t="s">
        <v>24</v>
      </c>
      <c r="O837" s="1" t="s">
        <v>47</v>
      </c>
      <c r="P837" s="3"/>
      <c r="Q837" s="1" t="str">
        <f t="shared" si="3"/>
        <v/>
      </c>
    </row>
    <row r="838" ht="15.75" customHeight="1">
      <c r="A838" s="1" t="s">
        <v>1749</v>
      </c>
      <c r="B838" s="1" t="s">
        <v>1750</v>
      </c>
      <c r="C838" s="1" t="s">
        <v>184</v>
      </c>
      <c r="D838" s="1" t="s">
        <v>72</v>
      </c>
      <c r="E838" s="1" t="s">
        <v>52</v>
      </c>
      <c r="F838" s="1" t="s">
        <v>30</v>
      </c>
      <c r="G838" s="1" t="s">
        <v>88</v>
      </c>
      <c r="H838" s="1">
        <v>59.0</v>
      </c>
      <c r="I838" s="1" t="str">
        <f t="shared" si="1"/>
        <v>Middle Age</v>
      </c>
      <c r="J838" s="5">
        <v>39701.0</v>
      </c>
      <c r="K838" s="6">
        <v>96313.0</v>
      </c>
      <c r="L838" s="7" t="str">
        <f t="shared" si="4"/>
        <v>51-100</v>
      </c>
      <c r="M838" s="8">
        <v>0.0</v>
      </c>
      <c r="N838" s="1" t="s">
        <v>24</v>
      </c>
      <c r="O838" s="1" t="s">
        <v>63</v>
      </c>
      <c r="P838" s="3"/>
      <c r="Q838" s="1" t="str">
        <f t="shared" si="3"/>
        <v/>
      </c>
    </row>
    <row r="839" ht="15.75" customHeight="1">
      <c r="A839" s="1" t="s">
        <v>1751</v>
      </c>
      <c r="B839" s="1" t="s">
        <v>1752</v>
      </c>
      <c r="C839" s="1" t="s">
        <v>36</v>
      </c>
      <c r="D839" s="1" t="s">
        <v>72</v>
      </c>
      <c r="E839" s="1" t="s">
        <v>38</v>
      </c>
      <c r="F839" s="1" t="s">
        <v>30</v>
      </c>
      <c r="G839" s="1" t="s">
        <v>39</v>
      </c>
      <c r="H839" s="1">
        <v>45.0</v>
      </c>
      <c r="I839" s="1" t="str">
        <f t="shared" si="1"/>
        <v>Middle Age</v>
      </c>
      <c r="J839" s="5">
        <v>40511.0</v>
      </c>
      <c r="K839" s="6">
        <v>153767.0</v>
      </c>
      <c r="L839" s="7" t="str">
        <f t="shared" si="4"/>
        <v>151-200</v>
      </c>
      <c r="M839" s="8">
        <v>0.27</v>
      </c>
      <c r="N839" s="1" t="s">
        <v>24</v>
      </c>
      <c r="O839" s="1" t="s">
        <v>47</v>
      </c>
      <c r="P839" s="3"/>
      <c r="Q839" s="1" t="str">
        <f t="shared" si="3"/>
        <v/>
      </c>
    </row>
    <row r="840" ht="15.75" customHeight="1">
      <c r="A840" s="1" t="s">
        <v>1753</v>
      </c>
      <c r="B840" s="1" t="s">
        <v>1754</v>
      </c>
      <c r="C840" s="1" t="s">
        <v>55</v>
      </c>
      <c r="D840" s="1" t="s">
        <v>83</v>
      </c>
      <c r="E840" s="1" t="s">
        <v>21</v>
      </c>
      <c r="F840" s="1" t="s">
        <v>22</v>
      </c>
      <c r="G840" s="1" t="s">
        <v>23</v>
      </c>
      <c r="H840" s="1">
        <v>42.0</v>
      </c>
      <c r="I840" s="1" t="str">
        <f t="shared" si="1"/>
        <v>Adult</v>
      </c>
      <c r="J840" s="5">
        <v>42266.0</v>
      </c>
      <c r="K840" s="6">
        <v>103423.0</v>
      </c>
      <c r="L840" s="7" t="str">
        <f t="shared" si="4"/>
        <v>101-150</v>
      </c>
      <c r="M840" s="8">
        <v>0.06</v>
      </c>
      <c r="N840" s="1" t="s">
        <v>24</v>
      </c>
      <c r="O840" s="1" t="s">
        <v>91</v>
      </c>
      <c r="P840" s="3"/>
      <c r="Q840" s="1" t="str">
        <f t="shared" si="3"/>
        <v/>
      </c>
    </row>
    <row r="841" ht="15.75" customHeight="1">
      <c r="A841" s="1" t="s">
        <v>1755</v>
      </c>
      <c r="B841" s="1" t="s">
        <v>1756</v>
      </c>
      <c r="C841" s="1" t="s">
        <v>71</v>
      </c>
      <c r="D841" s="1" t="s">
        <v>72</v>
      </c>
      <c r="E841" s="1" t="s">
        <v>52</v>
      </c>
      <c r="F841" s="1" t="s">
        <v>22</v>
      </c>
      <c r="G841" s="1" t="s">
        <v>31</v>
      </c>
      <c r="H841" s="1">
        <v>25.0</v>
      </c>
      <c r="I841" s="1" t="str">
        <f t="shared" si="1"/>
        <v>Adult</v>
      </c>
      <c r="J841" s="5">
        <v>44370.0</v>
      </c>
      <c r="K841" s="6">
        <v>86464.0</v>
      </c>
      <c r="L841" s="7" t="str">
        <f t="shared" si="4"/>
        <v>51-100</v>
      </c>
      <c r="M841" s="8">
        <v>0.0</v>
      </c>
      <c r="N841" s="1" t="s">
        <v>32</v>
      </c>
      <c r="O841" s="1" t="s">
        <v>77</v>
      </c>
      <c r="P841" s="3"/>
      <c r="Q841" s="1" t="str">
        <f t="shared" si="3"/>
        <v/>
      </c>
    </row>
    <row r="842" ht="15.75" customHeight="1">
      <c r="A842" s="1" t="s">
        <v>1757</v>
      </c>
      <c r="B842" s="1" t="s">
        <v>1758</v>
      </c>
      <c r="C842" s="1" t="s">
        <v>71</v>
      </c>
      <c r="D842" s="1" t="s">
        <v>72</v>
      </c>
      <c r="E842" s="1" t="s">
        <v>52</v>
      </c>
      <c r="F842" s="1" t="s">
        <v>22</v>
      </c>
      <c r="G842" s="1" t="s">
        <v>88</v>
      </c>
      <c r="H842" s="1">
        <v>29.0</v>
      </c>
      <c r="I842" s="1" t="str">
        <f t="shared" si="1"/>
        <v>Adult</v>
      </c>
      <c r="J842" s="5">
        <v>43114.0</v>
      </c>
      <c r="K842" s="6">
        <v>80516.0</v>
      </c>
      <c r="L842" s="7" t="str">
        <f t="shared" si="4"/>
        <v>51-100</v>
      </c>
      <c r="M842" s="8">
        <v>0.0</v>
      </c>
      <c r="N842" s="1" t="s">
        <v>96</v>
      </c>
      <c r="O842" s="1" t="s">
        <v>221</v>
      </c>
      <c r="P842" s="3"/>
      <c r="Q842" s="1" t="str">
        <f t="shared" si="3"/>
        <v/>
      </c>
    </row>
    <row r="843" ht="15.75" customHeight="1">
      <c r="A843" s="1" t="s">
        <v>1759</v>
      </c>
      <c r="B843" s="1" t="s">
        <v>1760</v>
      </c>
      <c r="C843" s="1" t="s">
        <v>55</v>
      </c>
      <c r="D843" s="1" t="s">
        <v>68</v>
      </c>
      <c r="E843" s="1" t="s">
        <v>38</v>
      </c>
      <c r="F843" s="1" t="s">
        <v>22</v>
      </c>
      <c r="G843" s="1" t="s">
        <v>23</v>
      </c>
      <c r="H843" s="1">
        <v>33.0</v>
      </c>
      <c r="I843" s="1" t="str">
        <f t="shared" si="1"/>
        <v>Adult</v>
      </c>
      <c r="J843" s="5">
        <v>41507.0</v>
      </c>
      <c r="K843" s="6">
        <v>105390.0</v>
      </c>
      <c r="L843" s="7" t="str">
        <f t="shared" si="4"/>
        <v>101-150</v>
      </c>
      <c r="M843" s="8">
        <v>0.06</v>
      </c>
      <c r="N843" s="1" t="s">
        <v>24</v>
      </c>
      <c r="O843" s="1" t="s">
        <v>91</v>
      </c>
      <c r="P843" s="3"/>
      <c r="Q843" s="1" t="str">
        <f t="shared" si="3"/>
        <v/>
      </c>
    </row>
    <row r="844" ht="15.75" customHeight="1">
      <c r="A844" s="1" t="s">
        <v>1761</v>
      </c>
      <c r="B844" s="1" t="s">
        <v>1762</v>
      </c>
      <c r="C844" s="1" t="s">
        <v>210</v>
      </c>
      <c r="D844" s="1" t="s">
        <v>20</v>
      </c>
      <c r="E844" s="1" t="s">
        <v>29</v>
      </c>
      <c r="F844" s="1" t="s">
        <v>22</v>
      </c>
      <c r="G844" s="1" t="s">
        <v>31</v>
      </c>
      <c r="H844" s="1">
        <v>50.0</v>
      </c>
      <c r="I844" s="1" t="str">
        <f t="shared" si="1"/>
        <v>Middle Age</v>
      </c>
      <c r="J844" s="5">
        <v>44445.0</v>
      </c>
      <c r="K844" s="6">
        <v>83418.0</v>
      </c>
      <c r="L844" s="7" t="str">
        <f t="shared" si="4"/>
        <v>51-100</v>
      </c>
      <c r="M844" s="8">
        <v>0.0</v>
      </c>
      <c r="N844" s="1" t="s">
        <v>32</v>
      </c>
      <c r="O844" s="1" t="s">
        <v>77</v>
      </c>
      <c r="P844" s="3"/>
      <c r="Q844" s="1" t="str">
        <f t="shared" si="3"/>
        <v/>
      </c>
    </row>
    <row r="845" ht="15.75" customHeight="1">
      <c r="A845" s="1" t="s">
        <v>1763</v>
      </c>
      <c r="B845" s="1" t="s">
        <v>1764</v>
      </c>
      <c r="C845" s="1" t="s">
        <v>376</v>
      </c>
      <c r="D845" s="1" t="s">
        <v>20</v>
      </c>
      <c r="E845" s="1" t="s">
        <v>38</v>
      </c>
      <c r="F845" s="1" t="s">
        <v>22</v>
      </c>
      <c r="G845" s="1" t="s">
        <v>39</v>
      </c>
      <c r="H845" s="1">
        <v>45.0</v>
      </c>
      <c r="I845" s="1" t="str">
        <f t="shared" si="1"/>
        <v>Middle Age</v>
      </c>
      <c r="J845" s="5">
        <v>43042.0</v>
      </c>
      <c r="K845" s="6">
        <v>66660.0</v>
      </c>
      <c r="L845" s="7" t="str">
        <f t="shared" si="4"/>
        <v>51-100</v>
      </c>
      <c r="M845" s="8">
        <v>0.0</v>
      </c>
      <c r="N845" s="1" t="s">
        <v>24</v>
      </c>
      <c r="O845" s="1" t="s">
        <v>63</v>
      </c>
      <c r="P845" s="3"/>
      <c r="Q845" s="1" t="str">
        <f t="shared" si="3"/>
        <v/>
      </c>
    </row>
    <row r="846" ht="15.75" customHeight="1">
      <c r="A846" s="1" t="s">
        <v>1765</v>
      </c>
      <c r="B846" s="1" t="s">
        <v>1766</v>
      </c>
      <c r="C846" s="1" t="s">
        <v>55</v>
      </c>
      <c r="D846" s="1" t="s">
        <v>68</v>
      </c>
      <c r="E846" s="1" t="s">
        <v>38</v>
      </c>
      <c r="F846" s="1" t="s">
        <v>30</v>
      </c>
      <c r="G846" s="1" t="s">
        <v>88</v>
      </c>
      <c r="H846" s="1">
        <v>59.0</v>
      </c>
      <c r="I846" s="1" t="str">
        <f t="shared" si="1"/>
        <v>Middle Age</v>
      </c>
      <c r="J846" s="5">
        <v>42165.0</v>
      </c>
      <c r="K846" s="6">
        <v>101985.0</v>
      </c>
      <c r="L846" s="7" t="str">
        <f t="shared" si="4"/>
        <v>101-150</v>
      </c>
      <c r="M846" s="8">
        <v>0.07</v>
      </c>
      <c r="N846" s="1" t="s">
        <v>24</v>
      </c>
      <c r="O846" s="1" t="s">
        <v>59</v>
      </c>
      <c r="P846" s="3"/>
      <c r="Q846" s="1" t="str">
        <f t="shared" si="3"/>
        <v/>
      </c>
    </row>
    <row r="847" ht="15.75" customHeight="1">
      <c r="A847" s="1" t="s">
        <v>1767</v>
      </c>
      <c r="B847" s="1" t="s">
        <v>1768</v>
      </c>
      <c r="C847" s="1" t="s">
        <v>82</v>
      </c>
      <c r="D847" s="1" t="s">
        <v>37</v>
      </c>
      <c r="E847" s="1" t="s">
        <v>52</v>
      </c>
      <c r="F847" s="1" t="s">
        <v>30</v>
      </c>
      <c r="G847" s="1" t="s">
        <v>88</v>
      </c>
      <c r="H847" s="1">
        <v>29.0</v>
      </c>
      <c r="I847" s="1" t="str">
        <f t="shared" si="1"/>
        <v>Adult</v>
      </c>
      <c r="J847" s="5">
        <v>43439.0</v>
      </c>
      <c r="K847" s="6">
        <v>199504.0</v>
      </c>
      <c r="L847" s="7" t="str">
        <f t="shared" si="4"/>
        <v>151-200</v>
      </c>
      <c r="M847" s="8">
        <v>0.3</v>
      </c>
      <c r="N847" s="1" t="s">
        <v>24</v>
      </c>
      <c r="O847" s="1" t="s">
        <v>63</v>
      </c>
      <c r="P847" s="3"/>
      <c r="Q847" s="1" t="str">
        <f t="shared" si="3"/>
        <v/>
      </c>
    </row>
    <row r="848" ht="15.75" customHeight="1">
      <c r="A848" s="1" t="s">
        <v>1769</v>
      </c>
      <c r="B848" s="1" t="s">
        <v>1770</v>
      </c>
      <c r="C848" s="1" t="s">
        <v>19</v>
      </c>
      <c r="D848" s="1" t="s">
        <v>51</v>
      </c>
      <c r="E848" s="1" t="s">
        <v>52</v>
      </c>
      <c r="F848" s="1" t="s">
        <v>22</v>
      </c>
      <c r="G848" s="1" t="s">
        <v>88</v>
      </c>
      <c r="H848" s="1">
        <v>52.0</v>
      </c>
      <c r="I848" s="1" t="str">
        <f t="shared" si="1"/>
        <v>Middle Age</v>
      </c>
      <c r="J848" s="5">
        <v>38995.0</v>
      </c>
      <c r="K848" s="6">
        <v>147966.0</v>
      </c>
      <c r="L848" s="7" t="str">
        <f t="shared" si="4"/>
        <v>101-150</v>
      </c>
      <c r="M848" s="8">
        <v>0.11</v>
      </c>
      <c r="N848" s="1" t="s">
        <v>96</v>
      </c>
      <c r="O848" s="1" t="s">
        <v>102</v>
      </c>
      <c r="P848" s="9">
        <v>43608.0</v>
      </c>
      <c r="Q848" s="1">
        <f t="shared" si="3"/>
        <v>12</v>
      </c>
    </row>
    <row r="849" ht="15.75" customHeight="1">
      <c r="A849" s="1" t="s">
        <v>1771</v>
      </c>
      <c r="B849" s="1" t="s">
        <v>1772</v>
      </c>
      <c r="C849" s="1" t="s">
        <v>187</v>
      </c>
      <c r="D849" s="1" t="s">
        <v>68</v>
      </c>
      <c r="E849" s="1" t="s">
        <v>38</v>
      </c>
      <c r="F849" s="1" t="s">
        <v>30</v>
      </c>
      <c r="G849" s="1" t="s">
        <v>31</v>
      </c>
      <c r="H849" s="1">
        <v>58.0</v>
      </c>
      <c r="I849" s="1" t="str">
        <f t="shared" si="1"/>
        <v>Middle Age</v>
      </c>
      <c r="J849" s="5">
        <v>41810.0</v>
      </c>
      <c r="K849" s="6">
        <v>41728.0</v>
      </c>
      <c r="L849" s="7" t="str">
        <f t="shared" si="4"/>
        <v>0-50</v>
      </c>
      <c r="M849" s="8">
        <v>0.0</v>
      </c>
      <c r="N849" s="1" t="s">
        <v>32</v>
      </c>
      <c r="O849" s="1" t="s">
        <v>33</v>
      </c>
      <c r="P849" s="3"/>
      <c r="Q849" s="1" t="str">
        <f t="shared" si="3"/>
        <v/>
      </c>
    </row>
    <row r="850" ht="15.75" customHeight="1">
      <c r="A850" s="1" t="s">
        <v>1773</v>
      </c>
      <c r="B850" s="1" t="s">
        <v>1774</v>
      </c>
      <c r="C850" s="1" t="s">
        <v>46</v>
      </c>
      <c r="D850" s="1" t="s">
        <v>62</v>
      </c>
      <c r="E850" s="1" t="s">
        <v>38</v>
      </c>
      <c r="F850" s="1" t="s">
        <v>30</v>
      </c>
      <c r="G850" s="1" t="s">
        <v>88</v>
      </c>
      <c r="H850" s="1">
        <v>62.0</v>
      </c>
      <c r="I850" s="1" t="str">
        <f t="shared" si="1"/>
        <v>Old</v>
      </c>
      <c r="J850" s="5">
        <v>40591.0</v>
      </c>
      <c r="K850" s="6">
        <v>94422.0</v>
      </c>
      <c r="L850" s="7" t="str">
        <f t="shared" si="4"/>
        <v>51-100</v>
      </c>
      <c r="M850" s="8">
        <v>0.0</v>
      </c>
      <c r="N850" s="1" t="s">
        <v>24</v>
      </c>
      <c r="O850" s="1" t="s">
        <v>47</v>
      </c>
      <c r="P850" s="3"/>
      <c r="Q850" s="1" t="str">
        <f t="shared" si="3"/>
        <v/>
      </c>
    </row>
    <row r="851" ht="15.75" customHeight="1">
      <c r="A851" s="1" t="s">
        <v>1775</v>
      </c>
      <c r="B851" s="1" t="s">
        <v>1776</v>
      </c>
      <c r="C851" s="1" t="s">
        <v>36</v>
      </c>
      <c r="D851" s="1" t="s">
        <v>51</v>
      </c>
      <c r="E851" s="1" t="s">
        <v>52</v>
      </c>
      <c r="F851" s="1" t="s">
        <v>30</v>
      </c>
      <c r="G851" s="1" t="s">
        <v>31</v>
      </c>
      <c r="H851" s="1">
        <v>31.0</v>
      </c>
      <c r="I851" s="1" t="str">
        <f t="shared" si="1"/>
        <v>Adult</v>
      </c>
      <c r="J851" s="5">
        <v>42184.0</v>
      </c>
      <c r="K851" s="6">
        <v>191026.0</v>
      </c>
      <c r="L851" s="7" t="str">
        <f t="shared" si="4"/>
        <v>151-200</v>
      </c>
      <c r="M851" s="8">
        <v>0.16</v>
      </c>
      <c r="N851" s="1" t="s">
        <v>24</v>
      </c>
      <c r="O851" s="1" t="s">
        <v>91</v>
      </c>
      <c r="P851" s="3"/>
      <c r="Q851" s="1" t="str">
        <f t="shared" si="3"/>
        <v/>
      </c>
    </row>
    <row r="852" ht="15.75" customHeight="1">
      <c r="A852" s="1" t="s">
        <v>1777</v>
      </c>
      <c r="B852" s="1" t="s">
        <v>1778</v>
      </c>
      <c r="C852" s="1" t="s">
        <v>82</v>
      </c>
      <c r="D852" s="1" t="s">
        <v>20</v>
      </c>
      <c r="E852" s="1" t="s">
        <v>21</v>
      </c>
      <c r="F852" s="1" t="s">
        <v>30</v>
      </c>
      <c r="G852" s="1" t="s">
        <v>88</v>
      </c>
      <c r="H852" s="1">
        <v>42.0</v>
      </c>
      <c r="I852" s="1" t="str">
        <f t="shared" si="1"/>
        <v>Adult</v>
      </c>
      <c r="J852" s="5">
        <v>40511.0</v>
      </c>
      <c r="K852" s="6">
        <v>186725.0</v>
      </c>
      <c r="L852" s="7" t="str">
        <f t="shared" si="4"/>
        <v>151-200</v>
      </c>
      <c r="M852" s="8">
        <v>0.32</v>
      </c>
      <c r="N852" s="1" t="s">
        <v>96</v>
      </c>
      <c r="O852" s="1" t="s">
        <v>97</v>
      </c>
      <c r="P852" s="3"/>
      <c r="Q852" s="1" t="str">
        <f t="shared" si="3"/>
        <v/>
      </c>
    </row>
    <row r="853" ht="15.75" customHeight="1">
      <c r="A853" s="1" t="s">
        <v>1779</v>
      </c>
      <c r="B853" s="1" t="s">
        <v>1780</v>
      </c>
      <c r="C853" s="1" t="s">
        <v>187</v>
      </c>
      <c r="D853" s="1" t="s">
        <v>68</v>
      </c>
      <c r="E853" s="1" t="s">
        <v>21</v>
      </c>
      <c r="F853" s="1" t="s">
        <v>22</v>
      </c>
      <c r="G853" s="1" t="s">
        <v>39</v>
      </c>
      <c r="H853" s="1">
        <v>56.0</v>
      </c>
      <c r="I853" s="1" t="str">
        <f t="shared" si="1"/>
        <v>Middle Age</v>
      </c>
      <c r="J853" s="5">
        <v>40045.0</v>
      </c>
      <c r="K853" s="6">
        <v>52800.0</v>
      </c>
      <c r="L853" s="7" t="str">
        <f t="shared" si="4"/>
        <v>51-100</v>
      </c>
      <c r="M853" s="8">
        <v>0.0</v>
      </c>
      <c r="N853" s="1" t="s">
        <v>24</v>
      </c>
      <c r="O853" s="1" t="s">
        <v>47</v>
      </c>
      <c r="P853" s="3"/>
      <c r="Q853" s="1" t="str">
        <f t="shared" si="3"/>
        <v/>
      </c>
    </row>
    <row r="854" ht="15.75" customHeight="1">
      <c r="A854" s="1" t="s">
        <v>1781</v>
      </c>
      <c r="B854" s="1" t="s">
        <v>1782</v>
      </c>
      <c r="C854" s="1" t="s">
        <v>184</v>
      </c>
      <c r="D854" s="1" t="s">
        <v>72</v>
      </c>
      <c r="E854" s="1" t="s">
        <v>38</v>
      </c>
      <c r="F854" s="1" t="s">
        <v>30</v>
      </c>
      <c r="G854" s="1" t="s">
        <v>39</v>
      </c>
      <c r="H854" s="1">
        <v>54.0</v>
      </c>
      <c r="I854" s="1" t="str">
        <f t="shared" si="1"/>
        <v>Middle Age</v>
      </c>
      <c r="J854" s="5">
        <v>40517.0</v>
      </c>
      <c r="K854" s="6">
        <v>113982.0</v>
      </c>
      <c r="L854" s="7" t="str">
        <f t="shared" si="4"/>
        <v>101-150</v>
      </c>
      <c r="M854" s="8">
        <v>0.0</v>
      </c>
      <c r="N854" s="1" t="s">
        <v>24</v>
      </c>
      <c r="O854" s="1" t="s">
        <v>25</v>
      </c>
      <c r="P854" s="3"/>
      <c r="Q854" s="1" t="str">
        <f t="shared" si="3"/>
        <v/>
      </c>
    </row>
    <row r="855" ht="15.75" customHeight="1">
      <c r="A855" s="1" t="s">
        <v>1783</v>
      </c>
      <c r="B855" s="1" t="s">
        <v>1784</v>
      </c>
      <c r="C855" s="1" t="s">
        <v>50</v>
      </c>
      <c r="D855" s="1" t="s">
        <v>51</v>
      </c>
      <c r="E855" s="1" t="s">
        <v>21</v>
      </c>
      <c r="F855" s="1" t="s">
        <v>22</v>
      </c>
      <c r="G855" s="1" t="s">
        <v>31</v>
      </c>
      <c r="H855" s="1">
        <v>54.0</v>
      </c>
      <c r="I855" s="1" t="str">
        <f t="shared" si="1"/>
        <v>Middle Age</v>
      </c>
      <c r="J855" s="5">
        <v>44271.0</v>
      </c>
      <c r="K855" s="6">
        <v>56239.0</v>
      </c>
      <c r="L855" s="7" t="str">
        <f t="shared" si="4"/>
        <v>51-100</v>
      </c>
      <c r="M855" s="8">
        <v>0.0</v>
      </c>
      <c r="N855" s="1" t="s">
        <v>32</v>
      </c>
      <c r="O855" s="1" t="s">
        <v>33</v>
      </c>
      <c r="P855" s="3"/>
      <c r="Q855" s="1" t="str">
        <f t="shared" si="3"/>
        <v/>
      </c>
    </row>
    <row r="856" ht="15.75" customHeight="1">
      <c r="A856" s="1" t="s">
        <v>1785</v>
      </c>
      <c r="B856" s="1" t="s">
        <v>1786</v>
      </c>
      <c r="C856" s="1" t="s">
        <v>58</v>
      </c>
      <c r="D856" s="1" t="s">
        <v>51</v>
      </c>
      <c r="E856" s="1" t="s">
        <v>29</v>
      </c>
      <c r="F856" s="1" t="s">
        <v>30</v>
      </c>
      <c r="G856" s="1" t="s">
        <v>88</v>
      </c>
      <c r="H856" s="1">
        <v>26.0</v>
      </c>
      <c r="I856" s="1" t="str">
        <f t="shared" si="1"/>
        <v>Adult</v>
      </c>
      <c r="J856" s="5">
        <v>44257.0</v>
      </c>
      <c r="K856" s="6">
        <v>44732.0</v>
      </c>
      <c r="L856" s="7" t="str">
        <f t="shared" si="4"/>
        <v>0-50</v>
      </c>
      <c r="M856" s="8">
        <v>0.0</v>
      </c>
      <c r="N856" s="1" t="s">
        <v>96</v>
      </c>
      <c r="O856" s="1" t="s">
        <v>102</v>
      </c>
      <c r="P856" s="3"/>
      <c r="Q856" s="1" t="str">
        <f t="shared" si="3"/>
        <v/>
      </c>
    </row>
    <row r="857" ht="15.75" customHeight="1">
      <c r="A857" s="1" t="s">
        <v>1787</v>
      </c>
      <c r="B857" s="1" t="s">
        <v>1788</v>
      </c>
      <c r="C857" s="1" t="s">
        <v>36</v>
      </c>
      <c r="D857" s="1" t="s">
        <v>83</v>
      </c>
      <c r="E857" s="1" t="s">
        <v>52</v>
      </c>
      <c r="F857" s="1" t="s">
        <v>30</v>
      </c>
      <c r="G857" s="1" t="s">
        <v>31</v>
      </c>
      <c r="H857" s="1">
        <v>49.0</v>
      </c>
      <c r="I857" s="1" t="str">
        <f t="shared" si="1"/>
        <v>Middle Age</v>
      </c>
      <c r="J857" s="5">
        <v>41816.0</v>
      </c>
      <c r="K857" s="6">
        <v>153961.0</v>
      </c>
      <c r="L857" s="7" t="str">
        <f t="shared" si="4"/>
        <v>151-200</v>
      </c>
      <c r="M857" s="8">
        <v>0.25</v>
      </c>
      <c r="N857" s="1" t="s">
        <v>32</v>
      </c>
      <c r="O857" s="1" t="s">
        <v>77</v>
      </c>
      <c r="P857" s="3"/>
      <c r="Q857" s="1" t="str">
        <f t="shared" si="3"/>
        <v/>
      </c>
    </row>
    <row r="858" ht="15.75" customHeight="1">
      <c r="A858" s="1" t="s">
        <v>1789</v>
      </c>
      <c r="B858" s="1" t="s">
        <v>1790</v>
      </c>
      <c r="C858" s="1" t="s">
        <v>251</v>
      </c>
      <c r="D858" s="1" t="s">
        <v>20</v>
      </c>
      <c r="E858" s="1" t="s">
        <v>38</v>
      </c>
      <c r="F858" s="1" t="s">
        <v>22</v>
      </c>
      <c r="G858" s="1" t="s">
        <v>31</v>
      </c>
      <c r="H858" s="1">
        <v>45.0</v>
      </c>
      <c r="I858" s="1" t="str">
        <f t="shared" si="1"/>
        <v>Middle Age</v>
      </c>
      <c r="J858" s="5">
        <v>39069.0</v>
      </c>
      <c r="K858" s="6">
        <v>68337.0</v>
      </c>
      <c r="L858" s="7" t="str">
        <f t="shared" si="4"/>
        <v>51-100</v>
      </c>
      <c r="M858" s="8">
        <v>0.0</v>
      </c>
      <c r="N858" s="1" t="s">
        <v>32</v>
      </c>
      <c r="O858" s="1" t="s">
        <v>33</v>
      </c>
      <c r="P858" s="3"/>
      <c r="Q858" s="1" t="str">
        <f t="shared" si="3"/>
        <v/>
      </c>
    </row>
    <row r="859" ht="15.75" customHeight="1">
      <c r="A859" s="1" t="s">
        <v>1791</v>
      </c>
      <c r="B859" s="1" t="s">
        <v>1792</v>
      </c>
      <c r="C859" s="1" t="s">
        <v>19</v>
      </c>
      <c r="D859" s="1" t="s">
        <v>68</v>
      </c>
      <c r="E859" s="1" t="s">
        <v>52</v>
      </c>
      <c r="F859" s="1" t="s">
        <v>30</v>
      </c>
      <c r="G859" s="1" t="s">
        <v>31</v>
      </c>
      <c r="H859" s="1">
        <v>45.0</v>
      </c>
      <c r="I859" s="1" t="str">
        <f t="shared" si="1"/>
        <v>Middle Age</v>
      </c>
      <c r="J859" s="5">
        <v>40305.0</v>
      </c>
      <c r="K859" s="6">
        <v>145093.0</v>
      </c>
      <c r="L859" s="7" t="str">
        <f t="shared" si="4"/>
        <v>101-150</v>
      </c>
      <c r="M859" s="8">
        <v>0.12</v>
      </c>
      <c r="N859" s="1" t="s">
        <v>24</v>
      </c>
      <c r="O859" s="1" t="s">
        <v>40</v>
      </c>
      <c r="P859" s="3"/>
      <c r="Q859" s="1" t="str">
        <f t="shared" si="3"/>
        <v/>
      </c>
    </row>
    <row r="860" ht="15.75" customHeight="1">
      <c r="A860" s="1" t="s">
        <v>1793</v>
      </c>
      <c r="B860" s="1" t="s">
        <v>1794</v>
      </c>
      <c r="C860" s="1" t="s">
        <v>448</v>
      </c>
      <c r="D860" s="1" t="s">
        <v>20</v>
      </c>
      <c r="E860" s="1" t="s">
        <v>38</v>
      </c>
      <c r="F860" s="1" t="s">
        <v>22</v>
      </c>
      <c r="G860" s="1" t="s">
        <v>39</v>
      </c>
      <c r="H860" s="1">
        <v>26.0</v>
      </c>
      <c r="I860" s="1" t="str">
        <f t="shared" si="1"/>
        <v>Adult</v>
      </c>
      <c r="J860" s="5">
        <v>44266.0</v>
      </c>
      <c r="K860" s="6">
        <v>74170.0</v>
      </c>
      <c r="L860" s="7" t="str">
        <f t="shared" si="4"/>
        <v>51-100</v>
      </c>
      <c r="M860" s="8">
        <v>0.0</v>
      </c>
      <c r="N860" s="1" t="s">
        <v>24</v>
      </c>
      <c r="O860" s="1" t="s">
        <v>63</v>
      </c>
      <c r="P860" s="3"/>
      <c r="Q860" s="1" t="str">
        <f t="shared" si="3"/>
        <v/>
      </c>
    </row>
    <row r="861" ht="15.75" customHeight="1">
      <c r="A861" s="1" t="s">
        <v>1795</v>
      </c>
      <c r="B861" s="1" t="s">
        <v>1796</v>
      </c>
      <c r="C861" s="1" t="s">
        <v>178</v>
      </c>
      <c r="D861" s="1" t="s">
        <v>72</v>
      </c>
      <c r="E861" s="1" t="s">
        <v>21</v>
      </c>
      <c r="F861" s="1" t="s">
        <v>30</v>
      </c>
      <c r="G861" s="1" t="s">
        <v>39</v>
      </c>
      <c r="H861" s="1">
        <v>59.0</v>
      </c>
      <c r="I861" s="1" t="str">
        <f t="shared" si="1"/>
        <v>Middle Age</v>
      </c>
      <c r="J861" s="5">
        <v>35153.0</v>
      </c>
      <c r="K861" s="6">
        <v>62605.0</v>
      </c>
      <c r="L861" s="7" t="str">
        <f t="shared" si="4"/>
        <v>51-100</v>
      </c>
      <c r="M861" s="8">
        <v>0.0</v>
      </c>
      <c r="N861" s="1" t="s">
        <v>24</v>
      </c>
      <c r="O861" s="1" t="s">
        <v>63</v>
      </c>
      <c r="P861" s="3"/>
      <c r="Q861" s="1" t="str">
        <f t="shared" si="3"/>
        <v/>
      </c>
    </row>
    <row r="862" ht="15.75" customHeight="1">
      <c r="A862" s="1" t="s">
        <v>1797</v>
      </c>
      <c r="B862" s="1" t="s">
        <v>1798</v>
      </c>
      <c r="C862" s="1" t="s">
        <v>55</v>
      </c>
      <c r="D862" s="1" t="s">
        <v>20</v>
      </c>
      <c r="E862" s="1" t="s">
        <v>38</v>
      </c>
      <c r="F862" s="1" t="s">
        <v>22</v>
      </c>
      <c r="G862" s="1" t="s">
        <v>39</v>
      </c>
      <c r="H862" s="1">
        <v>51.0</v>
      </c>
      <c r="I862" s="1" t="str">
        <f t="shared" si="1"/>
        <v>Middle Age</v>
      </c>
      <c r="J862" s="5">
        <v>43903.0</v>
      </c>
      <c r="K862" s="6">
        <v>107195.0</v>
      </c>
      <c r="L862" s="7" t="str">
        <f t="shared" si="4"/>
        <v>101-150</v>
      </c>
      <c r="M862" s="8">
        <v>0.09</v>
      </c>
      <c r="N862" s="1" t="s">
        <v>24</v>
      </c>
      <c r="O862" s="1" t="s">
        <v>63</v>
      </c>
      <c r="P862" s="3"/>
      <c r="Q862" s="1" t="str">
        <f t="shared" si="3"/>
        <v/>
      </c>
    </row>
    <row r="863" ht="15.75" customHeight="1">
      <c r="A863" s="1" t="s">
        <v>1799</v>
      </c>
      <c r="B863" s="1" t="s">
        <v>1800</v>
      </c>
      <c r="C863" s="1" t="s">
        <v>19</v>
      </c>
      <c r="D863" s="1" t="s">
        <v>83</v>
      </c>
      <c r="E863" s="1" t="s">
        <v>38</v>
      </c>
      <c r="F863" s="1" t="s">
        <v>30</v>
      </c>
      <c r="G863" s="1" t="s">
        <v>39</v>
      </c>
      <c r="H863" s="1">
        <v>45.0</v>
      </c>
      <c r="I863" s="1" t="str">
        <f t="shared" si="1"/>
        <v>Middle Age</v>
      </c>
      <c r="J863" s="5">
        <v>43111.0</v>
      </c>
      <c r="K863" s="6">
        <v>127422.0</v>
      </c>
      <c r="L863" s="7" t="str">
        <f t="shared" si="4"/>
        <v>101-150</v>
      </c>
      <c r="M863" s="8">
        <v>0.15</v>
      </c>
      <c r="N863" s="1" t="s">
        <v>24</v>
      </c>
      <c r="O863" s="1" t="s">
        <v>91</v>
      </c>
      <c r="P863" s="3"/>
      <c r="Q863" s="1" t="str">
        <f t="shared" si="3"/>
        <v/>
      </c>
    </row>
    <row r="864" ht="15.75" customHeight="1">
      <c r="A864" s="1" t="s">
        <v>1801</v>
      </c>
      <c r="B864" s="1" t="s">
        <v>1802</v>
      </c>
      <c r="C864" s="1" t="s">
        <v>36</v>
      </c>
      <c r="D864" s="1" t="s">
        <v>62</v>
      </c>
      <c r="E864" s="1" t="s">
        <v>21</v>
      </c>
      <c r="F864" s="1" t="s">
        <v>22</v>
      </c>
      <c r="G864" s="1" t="s">
        <v>39</v>
      </c>
      <c r="H864" s="1">
        <v>35.0</v>
      </c>
      <c r="I864" s="1" t="str">
        <f t="shared" si="1"/>
        <v>Adult</v>
      </c>
      <c r="J864" s="5">
        <v>42912.0</v>
      </c>
      <c r="K864" s="6">
        <v>161269.0</v>
      </c>
      <c r="L864" s="7" t="str">
        <f t="shared" si="4"/>
        <v>151-200</v>
      </c>
      <c r="M864" s="8">
        <v>0.27</v>
      </c>
      <c r="N864" s="1" t="s">
        <v>24</v>
      </c>
      <c r="O864" s="1" t="s">
        <v>59</v>
      </c>
      <c r="P864" s="3"/>
      <c r="Q864" s="1" t="str">
        <f t="shared" si="3"/>
        <v/>
      </c>
    </row>
    <row r="865" ht="15.75" customHeight="1">
      <c r="A865" s="1" t="s">
        <v>1803</v>
      </c>
      <c r="B865" s="1" t="s">
        <v>1804</v>
      </c>
      <c r="C865" s="1" t="s">
        <v>82</v>
      </c>
      <c r="D865" s="1" t="s">
        <v>83</v>
      </c>
      <c r="E865" s="1" t="s">
        <v>52</v>
      </c>
      <c r="F865" s="1" t="s">
        <v>22</v>
      </c>
      <c r="G865" s="1" t="s">
        <v>88</v>
      </c>
      <c r="H865" s="1">
        <v>32.0</v>
      </c>
      <c r="I865" s="1" t="str">
        <f t="shared" si="1"/>
        <v>Adult</v>
      </c>
      <c r="J865" s="5">
        <v>41675.0</v>
      </c>
      <c r="K865" s="6">
        <v>203445.0</v>
      </c>
      <c r="L865" s="7" t="str">
        <f t="shared" si="4"/>
        <v>201-250</v>
      </c>
      <c r="M865" s="8">
        <v>0.34</v>
      </c>
      <c r="N865" s="1" t="s">
        <v>96</v>
      </c>
      <c r="O865" s="1" t="s">
        <v>97</v>
      </c>
      <c r="P865" s="3"/>
      <c r="Q865" s="1" t="str">
        <f t="shared" si="3"/>
        <v/>
      </c>
    </row>
    <row r="866" ht="15.75" customHeight="1">
      <c r="A866" s="1" t="s">
        <v>1805</v>
      </c>
      <c r="B866" s="1" t="s">
        <v>1806</v>
      </c>
      <c r="C866" s="1" t="s">
        <v>19</v>
      </c>
      <c r="D866" s="1" t="s">
        <v>68</v>
      </c>
      <c r="E866" s="1" t="s">
        <v>21</v>
      </c>
      <c r="F866" s="1" t="s">
        <v>22</v>
      </c>
      <c r="G866" s="1" t="s">
        <v>31</v>
      </c>
      <c r="H866" s="1">
        <v>37.0</v>
      </c>
      <c r="I866" s="1" t="str">
        <f t="shared" si="1"/>
        <v>Adult</v>
      </c>
      <c r="J866" s="5">
        <v>40560.0</v>
      </c>
      <c r="K866" s="6">
        <v>131353.0</v>
      </c>
      <c r="L866" s="7" t="str">
        <f t="shared" si="4"/>
        <v>101-150</v>
      </c>
      <c r="M866" s="8">
        <v>0.11</v>
      </c>
      <c r="N866" s="1" t="s">
        <v>32</v>
      </c>
      <c r="O866" s="1" t="s">
        <v>77</v>
      </c>
      <c r="P866" s="3"/>
      <c r="Q866" s="1" t="str">
        <f t="shared" si="3"/>
        <v/>
      </c>
    </row>
    <row r="867" ht="15.75" customHeight="1">
      <c r="A867" s="1" t="s">
        <v>1807</v>
      </c>
      <c r="B867" s="1" t="s">
        <v>1808</v>
      </c>
      <c r="C867" s="1" t="s">
        <v>469</v>
      </c>
      <c r="D867" s="1" t="s">
        <v>20</v>
      </c>
      <c r="E867" s="1" t="s">
        <v>29</v>
      </c>
      <c r="F867" s="1" t="s">
        <v>30</v>
      </c>
      <c r="G867" s="1" t="s">
        <v>31</v>
      </c>
      <c r="H867" s="1">
        <v>45.0</v>
      </c>
      <c r="I867" s="1" t="str">
        <f t="shared" si="1"/>
        <v>Middle Age</v>
      </c>
      <c r="J867" s="5">
        <v>40253.0</v>
      </c>
      <c r="K867" s="6">
        <v>88182.0</v>
      </c>
      <c r="L867" s="7" t="str">
        <f t="shared" si="4"/>
        <v>51-100</v>
      </c>
      <c r="M867" s="8">
        <v>0.0</v>
      </c>
      <c r="N867" s="1" t="s">
        <v>32</v>
      </c>
      <c r="O867" s="1" t="s">
        <v>137</v>
      </c>
      <c r="P867" s="3"/>
      <c r="Q867" s="1" t="str">
        <f t="shared" si="3"/>
        <v/>
      </c>
    </row>
    <row r="868" ht="15.75" customHeight="1">
      <c r="A868" s="1" t="s">
        <v>1809</v>
      </c>
      <c r="B868" s="1" t="s">
        <v>1810</v>
      </c>
      <c r="C868" s="1" t="s">
        <v>134</v>
      </c>
      <c r="D868" s="1" t="s">
        <v>20</v>
      </c>
      <c r="E868" s="1" t="s">
        <v>38</v>
      </c>
      <c r="F868" s="1" t="s">
        <v>30</v>
      </c>
      <c r="G868" s="1" t="s">
        <v>39</v>
      </c>
      <c r="H868" s="1">
        <v>61.0</v>
      </c>
      <c r="I868" s="1" t="str">
        <f t="shared" si="1"/>
        <v>Old</v>
      </c>
      <c r="J868" s="5">
        <v>43703.0</v>
      </c>
      <c r="K868" s="6">
        <v>75780.0</v>
      </c>
      <c r="L868" s="7" t="str">
        <f t="shared" si="4"/>
        <v>51-100</v>
      </c>
      <c r="M868" s="8">
        <v>0.0</v>
      </c>
      <c r="N868" s="1" t="s">
        <v>24</v>
      </c>
      <c r="O868" s="1" t="s">
        <v>25</v>
      </c>
      <c r="P868" s="3"/>
      <c r="Q868" s="1" t="str">
        <f t="shared" si="3"/>
        <v/>
      </c>
    </row>
    <row r="869" ht="15.75" customHeight="1">
      <c r="A869" s="1" t="s">
        <v>1811</v>
      </c>
      <c r="B869" s="1" t="s">
        <v>1812</v>
      </c>
      <c r="C869" s="1" t="s">
        <v>127</v>
      </c>
      <c r="D869" s="1" t="s">
        <v>51</v>
      </c>
      <c r="E869" s="1" t="s">
        <v>21</v>
      </c>
      <c r="F869" s="1" t="s">
        <v>22</v>
      </c>
      <c r="G869" s="1" t="s">
        <v>31</v>
      </c>
      <c r="H869" s="1">
        <v>45.0</v>
      </c>
      <c r="I869" s="1" t="str">
        <f t="shared" si="1"/>
        <v>Middle Age</v>
      </c>
      <c r="J869" s="5">
        <v>43557.0</v>
      </c>
      <c r="K869" s="6">
        <v>52621.0</v>
      </c>
      <c r="L869" s="7" t="str">
        <f t="shared" si="4"/>
        <v>51-100</v>
      </c>
      <c r="M869" s="8">
        <v>0.0</v>
      </c>
      <c r="N869" s="1" t="s">
        <v>32</v>
      </c>
      <c r="O869" s="1" t="s">
        <v>117</v>
      </c>
      <c r="P869" s="3"/>
      <c r="Q869" s="1" t="str">
        <f t="shared" si="3"/>
        <v/>
      </c>
    </row>
    <row r="870" ht="15.75" customHeight="1">
      <c r="A870" s="1" t="s">
        <v>1813</v>
      </c>
      <c r="B870" s="1" t="s">
        <v>1814</v>
      </c>
      <c r="C870" s="1" t="s">
        <v>116</v>
      </c>
      <c r="D870" s="1" t="s">
        <v>72</v>
      </c>
      <c r="E870" s="1" t="s">
        <v>21</v>
      </c>
      <c r="F870" s="1" t="s">
        <v>30</v>
      </c>
      <c r="G870" s="1" t="s">
        <v>31</v>
      </c>
      <c r="H870" s="1">
        <v>60.0</v>
      </c>
      <c r="I870" s="1" t="str">
        <f t="shared" si="1"/>
        <v>Old</v>
      </c>
      <c r="J870" s="5">
        <v>43146.0</v>
      </c>
      <c r="K870" s="6">
        <v>106079.0</v>
      </c>
      <c r="L870" s="7" t="str">
        <f t="shared" si="4"/>
        <v>101-150</v>
      </c>
      <c r="M870" s="8">
        <v>0.14</v>
      </c>
      <c r="N870" s="1" t="s">
        <v>24</v>
      </c>
      <c r="O870" s="1" t="s">
        <v>63</v>
      </c>
      <c r="P870" s="9">
        <v>44295.0</v>
      </c>
      <c r="Q870" s="1">
        <f t="shared" si="3"/>
        <v>3</v>
      </c>
    </row>
    <row r="871" ht="15.75" customHeight="1">
      <c r="A871" s="1" t="s">
        <v>1815</v>
      </c>
      <c r="B871" s="1" t="s">
        <v>1816</v>
      </c>
      <c r="C871" s="1" t="s">
        <v>210</v>
      </c>
      <c r="D871" s="1" t="s">
        <v>20</v>
      </c>
      <c r="E871" s="1" t="s">
        <v>52</v>
      </c>
      <c r="F871" s="1" t="s">
        <v>30</v>
      </c>
      <c r="G871" s="1" t="s">
        <v>88</v>
      </c>
      <c r="H871" s="1">
        <v>30.0</v>
      </c>
      <c r="I871" s="1" t="str">
        <f t="shared" si="1"/>
        <v>Adult</v>
      </c>
      <c r="J871" s="5">
        <v>42777.0</v>
      </c>
      <c r="K871" s="6">
        <v>92058.0</v>
      </c>
      <c r="L871" s="7" t="str">
        <f t="shared" si="4"/>
        <v>51-100</v>
      </c>
      <c r="M871" s="8">
        <v>0.0</v>
      </c>
      <c r="N871" s="1" t="s">
        <v>24</v>
      </c>
      <c r="O871" s="1" t="s">
        <v>63</v>
      </c>
      <c r="P871" s="3"/>
      <c r="Q871" s="1" t="str">
        <f t="shared" si="3"/>
        <v/>
      </c>
    </row>
    <row r="872" ht="15.75" customHeight="1">
      <c r="A872" s="1" t="s">
        <v>1817</v>
      </c>
      <c r="B872" s="1" t="s">
        <v>1818</v>
      </c>
      <c r="C872" s="1" t="s">
        <v>178</v>
      </c>
      <c r="D872" s="1" t="s">
        <v>72</v>
      </c>
      <c r="E872" s="1" t="s">
        <v>29</v>
      </c>
      <c r="F872" s="1" t="s">
        <v>30</v>
      </c>
      <c r="G872" s="1" t="s">
        <v>31</v>
      </c>
      <c r="H872" s="1">
        <v>64.0</v>
      </c>
      <c r="I872" s="1" t="str">
        <f t="shared" si="1"/>
        <v>Old</v>
      </c>
      <c r="J872" s="5">
        <v>43527.0</v>
      </c>
      <c r="K872" s="6">
        <v>67114.0</v>
      </c>
      <c r="L872" s="7" t="str">
        <f t="shared" si="4"/>
        <v>51-100</v>
      </c>
      <c r="M872" s="8">
        <v>0.0</v>
      </c>
      <c r="N872" s="1" t="s">
        <v>24</v>
      </c>
      <c r="O872" s="1" t="s">
        <v>47</v>
      </c>
      <c r="P872" s="3"/>
      <c r="Q872" s="1" t="str">
        <f t="shared" si="3"/>
        <v/>
      </c>
    </row>
    <row r="873" ht="15.75" customHeight="1">
      <c r="A873" s="1" t="s">
        <v>1819</v>
      </c>
      <c r="B873" s="1" t="s">
        <v>1820</v>
      </c>
      <c r="C873" s="1" t="s">
        <v>127</v>
      </c>
      <c r="D873" s="1" t="s">
        <v>37</v>
      </c>
      <c r="E873" s="1" t="s">
        <v>21</v>
      </c>
      <c r="F873" s="1" t="s">
        <v>22</v>
      </c>
      <c r="G873" s="1" t="s">
        <v>88</v>
      </c>
      <c r="H873" s="1">
        <v>25.0</v>
      </c>
      <c r="I873" s="1" t="str">
        <f t="shared" si="1"/>
        <v>Adult</v>
      </c>
      <c r="J873" s="5">
        <v>44024.0</v>
      </c>
      <c r="K873" s="6">
        <v>56565.0</v>
      </c>
      <c r="L873" s="7" t="str">
        <f t="shared" si="4"/>
        <v>51-100</v>
      </c>
      <c r="M873" s="8">
        <v>0.0</v>
      </c>
      <c r="N873" s="1" t="s">
        <v>96</v>
      </c>
      <c r="O873" s="1" t="s">
        <v>221</v>
      </c>
      <c r="P873" s="3"/>
      <c r="Q873" s="1" t="str">
        <f t="shared" si="3"/>
        <v/>
      </c>
    </row>
    <row r="874" ht="15.75" customHeight="1">
      <c r="A874" s="1" t="s">
        <v>1821</v>
      </c>
      <c r="B874" s="1" t="s">
        <v>1822</v>
      </c>
      <c r="C874" s="1" t="s">
        <v>167</v>
      </c>
      <c r="D874" s="1" t="s">
        <v>68</v>
      </c>
      <c r="E874" s="1" t="s">
        <v>29</v>
      </c>
      <c r="F874" s="1" t="s">
        <v>22</v>
      </c>
      <c r="G874" s="1" t="s">
        <v>39</v>
      </c>
      <c r="H874" s="1">
        <v>61.0</v>
      </c>
      <c r="I874" s="1" t="str">
        <f t="shared" si="1"/>
        <v>Old</v>
      </c>
      <c r="J874" s="5">
        <v>40683.0</v>
      </c>
      <c r="K874" s="6">
        <v>64937.0</v>
      </c>
      <c r="L874" s="7" t="str">
        <f t="shared" si="4"/>
        <v>51-100</v>
      </c>
      <c r="M874" s="8">
        <v>0.0</v>
      </c>
      <c r="N874" s="1" t="s">
        <v>24</v>
      </c>
      <c r="O874" s="1" t="s">
        <v>47</v>
      </c>
      <c r="P874" s="3"/>
      <c r="Q874" s="1" t="str">
        <f t="shared" si="3"/>
        <v/>
      </c>
    </row>
    <row r="875" ht="15.75" customHeight="1">
      <c r="A875" s="1" t="s">
        <v>1823</v>
      </c>
      <c r="B875" s="1" t="s">
        <v>1824</v>
      </c>
      <c r="C875" s="1" t="s">
        <v>55</v>
      </c>
      <c r="D875" s="1" t="s">
        <v>83</v>
      </c>
      <c r="E875" s="1" t="s">
        <v>29</v>
      </c>
      <c r="F875" s="1" t="s">
        <v>22</v>
      </c>
      <c r="G875" s="1" t="s">
        <v>88</v>
      </c>
      <c r="H875" s="1">
        <v>65.0</v>
      </c>
      <c r="I875" s="1" t="str">
        <f t="shared" si="1"/>
        <v>Old</v>
      </c>
      <c r="J875" s="5">
        <v>38967.0</v>
      </c>
      <c r="K875" s="6">
        <v>127626.0</v>
      </c>
      <c r="L875" s="7" t="str">
        <f t="shared" si="4"/>
        <v>101-150</v>
      </c>
      <c r="M875" s="8">
        <v>0.1</v>
      </c>
      <c r="N875" s="1" t="s">
        <v>24</v>
      </c>
      <c r="O875" s="1" t="s">
        <v>59</v>
      </c>
      <c r="P875" s="3"/>
      <c r="Q875" s="1" t="str">
        <f t="shared" si="3"/>
        <v/>
      </c>
    </row>
    <row r="876" ht="15.75" customHeight="1">
      <c r="A876" s="1" t="s">
        <v>1825</v>
      </c>
      <c r="B876" s="1" t="s">
        <v>1826</v>
      </c>
      <c r="C876" s="1" t="s">
        <v>251</v>
      </c>
      <c r="D876" s="1" t="s">
        <v>20</v>
      </c>
      <c r="E876" s="1" t="s">
        <v>52</v>
      </c>
      <c r="F876" s="1" t="s">
        <v>30</v>
      </c>
      <c r="G876" s="1" t="s">
        <v>23</v>
      </c>
      <c r="H876" s="1">
        <v>61.0</v>
      </c>
      <c r="I876" s="1" t="str">
        <f t="shared" si="1"/>
        <v>Old</v>
      </c>
      <c r="J876" s="5">
        <v>38013.0</v>
      </c>
      <c r="K876" s="6">
        <v>88478.0</v>
      </c>
      <c r="L876" s="7" t="str">
        <f t="shared" si="4"/>
        <v>51-100</v>
      </c>
      <c r="M876" s="8">
        <v>0.0</v>
      </c>
      <c r="N876" s="1" t="s">
        <v>24</v>
      </c>
      <c r="O876" s="1" t="s">
        <v>63</v>
      </c>
      <c r="P876" s="3"/>
      <c r="Q876" s="1" t="str">
        <f t="shared" si="3"/>
        <v/>
      </c>
    </row>
    <row r="877" ht="15.75" customHeight="1">
      <c r="A877" s="1" t="s">
        <v>1827</v>
      </c>
      <c r="B877" s="1" t="s">
        <v>1828</v>
      </c>
      <c r="C877" s="1" t="s">
        <v>43</v>
      </c>
      <c r="D877" s="1" t="s">
        <v>20</v>
      </c>
      <c r="E877" s="1" t="s">
        <v>38</v>
      </c>
      <c r="F877" s="1" t="s">
        <v>22</v>
      </c>
      <c r="G877" s="1" t="s">
        <v>31</v>
      </c>
      <c r="H877" s="1">
        <v>48.0</v>
      </c>
      <c r="I877" s="1" t="str">
        <f t="shared" si="1"/>
        <v>Middle Age</v>
      </c>
      <c r="J877" s="5">
        <v>41749.0</v>
      </c>
      <c r="K877" s="6">
        <v>91679.0</v>
      </c>
      <c r="L877" s="7" t="str">
        <f t="shared" si="4"/>
        <v>51-100</v>
      </c>
      <c r="M877" s="8">
        <v>0.07</v>
      </c>
      <c r="N877" s="1" t="s">
        <v>32</v>
      </c>
      <c r="O877" s="1" t="s">
        <v>33</v>
      </c>
      <c r="P877" s="3"/>
      <c r="Q877" s="1" t="str">
        <f t="shared" si="3"/>
        <v/>
      </c>
    </row>
    <row r="878" ht="15.75" customHeight="1">
      <c r="A878" s="1" t="s">
        <v>1829</v>
      </c>
      <c r="B878" s="1" t="s">
        <v>1830</v>
      </c>
      <c r="C878" s="1" t="s">
        <v>36</v>
      </c>
      <c r="D878" s="1" t="s">
        <v>51</v>
      </c>
      <c r="E878" s="1" t="s">
        <v>52</v>
      </c>
      <c r="F878" s="1" t="s">
        <v>30</v>
      </c>
      <c r="G878" s="1" t="s">
        <v>31</v>
      </c>
      <c r="H878" s="1">
        <v>58.0</v>
      </c>
      <c r="I878" s="1" t="str">
        <f t="shared" si="1"/>
        <v>Middle Age</v>
      </c>
      <c r="J878" s="5">
        <v>33682.0</v>
      </c>
      <c r="K878" s="6">
        <v>199848.0</v>
      </c>
      <c r="L878" s="7" t="str">
        <f t="shared" si="4"/>
        <v>151-200</v>
      </c>
      <c r="M878" s="8">
        <v>0.16</v>
      </c>
      <c r="N878" s="1" t="s">
        <v>32</v>
      </c>
      <c r="O878" s="1" t="s">
        <v>33</v>
      </c>
      <c r="P878" s="3"/>
      <c r="Q878" s="1" t="str">
        <f t="shared" si="3"/>
        <v/>
      </c>
    </row>
    <row r="879" ht="15.75" customHeight="1">
      <c r="A879" s="1" t="s">
        <v>1831</v>
      </c>
      <c r="B879" s="1" t="s">
        <v>1832</v>
      </c>
      <c r="C879" s="1" t="s">
        <v>254</v>
      </c>
      <c r="D879" s="1" t="s">
        <v>20</v>
      </c>
      <c r="E879" s="1" t="s">
        <v>29</v>
      </c>
      <c r="F879" s="1" t="s">
        <v>30</v>
      </c>
      <c r="G879" s="1" t="s">
        <v>31</v>
      </c>
      <c r="H879" s="1">
        <v>34.0</v>
      </c>
      <c r="I879" s="1" t="str">
        <f t="shared" si="1"/>
        <v>Adult</v>
      </c>
      <c r="J879" s="5">
        <v>43414.0</v>
      </c>
      <c r="K879" s="6">
        <v>61944.0</v>
      </c>
      <c r="L879" s="7" t="str">
        <f t="shared" si="4"/>
        <v>51-100</v>
      </c>
      <c r="M879" s="8">
        <v>0.0</v>
      </c>
      <c r="N879" s="1" t="s">
        <v>32</v>
      </c>
      <c r="O879" s="1" t="s">
        <v>77</v>
      </c>
      <c r="P879" s="3"/>
      <c r="Q879" s="1" t="str">
        <f t="shared" si="3"/>
        <v/>
      </c>
    </row>
    <row r="880" ht="15.75" customHeight="1">
      <c r="A880" s="1" t="s">
        <v>1833</v>
      </c>
      <c r="B880" s="1" t="s">
        <v>1834</v>
      </c>
      <c r="C880" s="1" t="s">
        <v>19</v>
      </c>
      <c r="D880" s="1" t="s">
        <v>51</v>
      </c>
      <c r="E880" s="1" t="s">
        <v>38</v>
      </c>
      <c r="F880" s="1" t="s">
        <v>22</v>
      </c>
      <c r="G880" s="1" t="s">
        <v>23</v>
      </c>
      <c r="H880" s="1">
        <v>30.0</v>
      </c>
      <c r="I880" s="1" t="str">
        <f t="shared" si="1"/>
        <v>Adult</v>
      </c>
      <c r="J880" s="5">
        <v>42960.0</v>
      </c>
      <c r="K880" s="6">
        <v>154624.0</v>
      </c>
      <c r="L880" s="7" t="str">
        <f t="shared" si="4"/>
        <v>151-200</v>
      </c>
      <c r="M880" s="8">
        <v>0.15</v>
      </c>
      <c r="N880" s="1" t="s">
        <v>24</v>
      </c>
      <c r="O880" s="1" t="s">
        <v>63</v>
      </c>
      <c r="P880" s="3"/>
      <c r="Q880" s="1" t="str">
        <f t="shared" si="3"/>
        <v/>
      </c>
    </row>
    <row r="881" ht="15.75" customHeight="1">
      <c r="A881" s="1" t="s">
        <v>1835</v>
      </c>
      <c r="B881" s="1" t="s">
        <v>1836</v>
      </c>
      <c r="C881" s="1" t="s">
        <v>46</v>
      </c>
      <c r="D881" s="1" t="s">
        <v>62</v>
      </c>
      <c r="E881" s="1" t="s">
        <v>21</v>
      </c>
      <c r="F881" s="1" t="s">
        <v>30</v>
      </c>
      <c r="G881" s="1" t="s">
        <v>31</v>
      </c>
      <c r="H881" s="1">
        <v>50.0</v>
      </c>
      <c r="I881" s="1" t="str">
        <f t="shared" si="1"/>
        <v>Middle Age</v>
      </c>
      <c r="J881" s="5">
        <v>40109.0</v>
      </c>
      <c r="K881" s="6">
        <v>79447.0</v>
      </c>
      <c r="L881" s="7" t="str">
        <f t="shared" si="4"/>
        <v>51-100</v>
      </c>
      <c r="M881" s="8">
        <v>0.0</v>
      </c>
      <c r="N881" s="1" t="s">
        <v>32</v>
      </c>
      <c r="O881" s="1" t="s">
        <v>77</v>
      </c>
      <c r="P881" s="3"/>
      <c r="Q881" s="1" t="str">
        <f t="shared" si="3"/>
        <v/>
      </c>
    </row>
    <row r="882" ht="15.75" customHeight="1">
      <c r="A882" s="1" t="s">
        <v>1837</v>
      </c>
      <c r="B882" s="1" t="s">
        <v>1838</v>
      </c>
      <c r="C882" s="1" t="s">
        <v>46</v>
      </c>
      <c r="D882" s="1" t="s">
        <v>51</v>
      </c>
      <c r="E882" s="1" t="s">
        <v>29</v>
      </c>
      <c r="F882" s="1" t="s">
        <v>30</v>
      </c>
      <c r="G882" s="1" t="s">
        <v>88</v>
      </c>
      <c r="H882" s="1">
        <v>51.0</v>
      </c>
      <c r="I882" s="1" t="str">
        <f t="shared" si="1"/>
        <v>Middle Age</v>
      </c>
      <c r="J882" s="5">
        <v>35852.0</v>
      </c>
      <c r="K882" s="6">
        <v>71111.0</v>
      </c>
      <c r="L882" s="7" t="str">
        <f t="shared" si="4"/>
        <v>51-100</v>
      </c>
      <c r="M882" s="8">
        <v>0.0</v>
      </c>
      <c r="N882" s="1" t="s">
        <v>96</v>
      </c>
      <c r="O882" s="1" t="s">
        <v>102</v>
      </c>
      <c r="P882" s="3"/>
      <c r="Q882" s="1" t="str">
        <f t="shared" si="3"/>
        <v/>
      </c>
    </row>
    <row r="883" ht="15.75" customHeight="1">
      <c r="A883" s="1" t="s">
        <v>1839</v>
      </c>
      <c r="B883" s="1" t="s">
        <v>1840</v>
      </c>
      <c r="C883" s="1" t="s">
        <v>19</v>
      </c>
      <c r="D883" s="1" t="s">
        <v>51</v>
      </c>
      <c r="E883" s="1" t="s">
        <v>21</v>
      </c>
      <c r="F883" s="1" t="s">
        <v>30</v>
      </c>
      <c r="G883" s="1" t="s">
        <v>39</v>
      </c>
      <c r="H883" s="1">
        <v>53.0</v>
      </c>
      <c r="I883" s="1" t="str">
        <f t="shared" si="1"/>
        <v>Middle Age</v>
      </c>
      <c r="J883" s="5">
        <v>41931.0</v>
      </c>
      <c r="K883" s="6">
        <v>159538.0</v>
      </c>
      <c r="L883" s="7" t="str">
        <f t="shared" si="4"/>
        <v>151-200</v>
      </c>
      <c r="M883" s="8">
        <v>0.11</v>
      </c>
      <c r="N883" s="1" t="s">
        <v>24</v>
      </c>
      <c r="O883" s="1" t="s">
        <v>59</v>
      </c>
      <c r="P883" s="3"/>
      <c r="Q883" s="1" t="str">
        <f t="shared" si="3"/>
        <v/>
      </c>
    </row>
    <row r="884" ht="15.75" customHeight="1">
      <c r="A884" s="1" t="s">
        <v>1841</v>
      </c>
      <c r="B884" s="1" t="s">
        <v>1842</v>
      </c>
      <c r="C884" s="1" t="s">
        <v>71</v>
      </c>
      <c r="D884" s="1" t="s">
        <v>72</v>
      </c>
      <c r="E884" s="1" t="s">
        <v>52</v>
      </c>
      <c r="F884" s="1" t="s">
        <v>22</v>
      </c>
      <c r="G884" s="1" t="s">
        <v>88</v>
      </c>
      <c r="H884" s="1">
        <v>47.0</v>
      </c>
      <c r="I884" s="1" t="str">
        <f t="shared" si="1"/>
        <v>Middle Age</v>
      </c>
      <c r="J884" s="5">
        <v>43375.0</v>
      </c>
      <c r="K884" s="6">
        <v>111404.0</v>
      </c>
      <c r="L884" s="7" t="str">
        <f t="shared" si="4"/>
        <v>101-150</v>
      </c>
      <c r="M884" s="8">
        <v>0.0</v>
      </c>
      <c r="N884" s="1" t="s">
        <v>96</v>
      </c>
      <c r="O884" s="1" t="s">
        <v>102</v>
      </c>
      <c r="P884" s="3"/>
      <c r="Q884" s="1" t="str">
        <f t="shared" si="3"/>
        <v/>
      </c>
    </row>
    <row r="885" ht="15.75" customHeight="1">
      <c r="A885" s="1" t="s">
        <v>1843</v>
      </c>
      <c r="B885" s="1" t="s">
        <v>1844</v>
      </c>
      <c r="C885" s="1" t="s">
        <v>36</v>
      </c>
      <c r="D885" s="1" t="s">
        <v>83</v>
      </c>
      <c r="E885" s="1" t="s">
        <v>38</v>
      </c>
      <c r="F885" s="1" t="s">
        <v>30</v>
      </c>
      <c r="G885" s="1" t="s">
        <v>39</v>
      </c>
      <c r="H885" s="1">
        <v>25.0</v>
      </c>
      <c r="I885" s="1" t="str">
        <f t="shared" si="1"/>
        <v>Adult</v>
      </c>
      <c r="J885" s="5">
        <v>44058.0</v>
      </c>
      <c r="K885" s="6">
        <v>172007.0</v>
      </c>
      <c r="L885" s="7" t="str">
        <f t="shared" si="4"/>
        <v>151-200</v>
      </c>
      <c r="M885" s="8">
        <v>0.26</v>
      </c>
      <c r="N885" s="1" t="s">
        <v>24</v>
      </c>
      <c r="O885" s="1" t="s">
        <v>59</v>
      </c>
      <c r="P885" s="3"/>
      <c r="Q885" s="1" t="str">
        <f t="shared" si="3"/>
        <v/>
      </c>
    </row>
    <row r="886" ht="15.75" customHeight="1">
      <c r="A886" s="1" t="s">
        <v>1845</v>
      </c>
      <c r="B886" s="1" t="s">
        <v>1846</v>
      </c>
      <c r="C886" s="1" t="s">
        <v>82</v>
      </c>
      <c r="D886" s="1" t="s">
        <v>83</v>
      </c>
      <c r="E886" s="1" t="s">
        <v>29</v>
      </c>
      <c r="F886" s="1" t="s">
        <v>22</v>
      </c>
      <c r="G886" s="1" t="s">
        <v>88</v>
      </c>
      <c r="H886" s="1">
        <v>37.0</v>
      </c>
      <c r="I886" s="1" t="str">
        <f t="shared" si="1"/>
        <v>Adult</v>
      </c>
      <c r="J886" s="5">
        <v>40745.0</v>
      </c>
      <c r="K886" s="6">
        <v>219474.0</v>
      </c>
      <c r="L886" s="7" t="str">
        <f t="shared" si="4"/>
        <v>201-250</v>
      </c>
      <c r="M886" s="8">
        <v>0.36</v>
      </c>
      <c r="N886" s="1" t="s">
        <v>96</v>
      </c>
      <c r="O886" s="1" t="s">
        <v>97</v>
      </c>
      <c r="P886" s="3"/>
      <c r="Q886" s="1" t="str">
        <f t="shared" si="3"/>
        <v/>
      </c>
    </row>
    <row r="887" ht="15.75" customHeight="1">
      <c r="A887" s="1" t="s">
        <v>1847</v>
      </c>
      <c r="B887" s="1" t="s">
        <v>1848</v>
      </c>
      <c r="C887" s="1" t="s">
        <v>36</v>
      </c>
      <c r="D887" s="1" t="s">
        <v>37</v>
      </c>
      <c r="E887" s="1" t="s">
        <v>52</v>
      </c>
      <c r="F887" s="1" t="s">
        <v>30</v>
      </c>
      <c r="G887" s="1" t="s">
        <v>39</v>
      </c>
      <c r="H887" s="1">
        <v>41.0</v>
      </c>
      <c r="I887" s="1" t="str">
        <f t="shared" si="1"/>
        <v>Adult</v>
      </c>
      <c r="J887" s="5">
        <v>43600.0</v>
      </c>
      <c r="K887" s="6">
        <v>174415.0</v>
      </c>
      <c r="L887" s="7" t="str">
        <f t="shared" si="4"/>
        <v>151-200</v>
      </c>
      <c r="M887" s="8">
        <v>0.23</v>
      </c>
      <c r="N887" s="1" t="s">
        <v>24</v>
      </c>
      <c r="O887" s="1" t="s">
        <v>59</v>
      </c>
      <c r="P887" s="3"/>
      <c r="Q887" s="1" t="str">
        <f t="shared" si="3"/>
        <v/>
      </c>
    </row>
    <row r="888" ht="15.75" customHeight="1">
      <c r="A888" s="1" t="s">
        <v>1849</v>
      </c>
      <c r="B888" s="1" t="s">
        <v>1850</v>
      </c>
      <c r="C888" s="1" t="s">
        <v>251</v>
      </c>
      <c r="D888" s="1" t="s">
        <v>20</v>
      </c>
      <c r="E888" s="1" t="s">
        <v>38</v>
      </c>
      <c r="F888" s="1" t="s">
        <v>22</v>
      </c>
      <c r="G888" s="1" t="s">
        <v>88</v>
      </c>
      <c r="H888" s="1">
        <v>36.0</v>
      </c>
      <c r="I888" s="1" t="str">
        <f t="shared" si="1"/>
        <v>Adult</v>
      </c>
      <c r="J888" s="5">
        <v>44217.0</v>
      </c>
      <c r="K888" s="6">
        <v>90333.0</v>
      </c>
      <c r="L888" s="7" t="str">
        <f t="shared" si="4"/>
        <v>51-100</v>
      </c>
      <c r="M888" s="8">
        <v>0.0</v>
      </c>
      <c r="N888" s="1" t="s">
        <v>96</v>
      </c>
      <c r="O888" s="1" t="s">
        <v>102</v>
      </c>
      <c r="P888" s="3"/>
      <c r="Q888" s="1" t="str">
        <f t="shared" si="3"/>
        <v/>
      </c>
    </row>
    <row r="889" ht="15.75" customHeight="1">
      <c r="A889" s="1" t="s">
        <v>1851</v>
      </c>
      <c r="B889" s="1" t="s">
        <v>1852</v>
      </c>
      <c r="C889" s="1" t="s">
        <v>167</v>
      </c>
      <c r="D889" s="1" t="s">
        <v>68</v>
      </c>
      <c r="E889" s="1" t="s">
        <v>38</v>
      </c>
      <c r="F889" s="1" t="s">
        <v>30</v>
      </c>
      <c r="G889" s="1" t="s">
        <v>31</v>
      </c>
      <c r="H889" s="1">
        <v>25.0</v>
      </c>
      <c r="I889" s="1" t="str">
        <f t="shared" si="1"/>
        <v>Adult</v>
      </c>
      <c r="J889" s="5">
        <v>44217.0</v>
      </c>
      <c r="K889" s="6">
        <v>67299.0</v>
      </c>
      <c r="L889" s="7" t="str">
        <f t="shared" si="4"/>
        <v>51-100</v>
      </c>
      <c r="M889" s="8">
        <v>0.0</v>
      </c>
      <c r="N889" s="1" t="s">
        <v>24</v>
      </c>
      <c r="O889" s="1" t="s">
        <v>47</v>
      </c>
      <c r="P889" s="3"/>
      <c r="Q889" s="1" t="str">
        <f t="shared" si="3"/>
        <v/>
      </c>
    </row>
    <row r="890" ht="15.75" customHeight="1">
      <c r="A890" s="1" t="s">
        <v>1853</v>
      </c>
      <c r="B890" s="1" t="s">
        <v>1854</v>
      </c>
      <c r="C890" s="1" t="s">
        <v>333</v>
      </c>
      <c r="D890" s="1" t="s">
        <v>20</v>
      </c>
      <c r="E890" s="1" t="s">
        <v>21</v>
      </c>
      <c r="F890" s="1" t="s">
        <v>22</v>
      </c>
      <c r="G890" s="1" t="s">
        <v>39</v>
      </c>
      <c r="H890" s="1">
        <v>52.0</v>
      </c>
      <c r="I890" s="1" t="str">
        <f t="shared" si="1"/>
        <v>Middle Age</v>
      </c>
      <c r="J890" s="5">
        <v>38406.0</v>
      </c>
      <c r="K890" s="6">
        <v>45286.0</v>
      </c>
      <c r="L890" s="7" t="str">
        <f t="shared" si="4"/>
        <v>0-50</v>
      </c>
      <c r="M890" s="8">
        <v>0.0</v>
      </c>
      <c r="N890" s="1" t="s">
        <v>24</v>
      </c>
      <c r="O890" s="1" t="s">
        <v>40</v>
      </c>
      <c r="P890" s="3"/>
      <c r="Q890" s="1" t="str">
        <f t="shared" si="3"/>
        <v/>
      </c>
    </row>
    <row r="891" ht="15.75" customHeight="1">
      <c r="A891" s="1" t="s">
        <v>1855</v>
      </c>
      <c r="B891" s="1" t="s">
        <v>1856</v>
      </c>
      <c r="C891" s="1" t="s">
        <v>36</v>
      </c>
      <c r="D891" s="1" t="s">
        <v>83</v>
      </c>
      <c r="E891" s="1" t="s">
        <v>21</v>
      </c>
      <c r="F891" s="1" t="s">
        <v>30</v>
      </c>
      <c r="G891" s="1" t="s">
        <v>39</v>
      </c>
      <c r="H891" s="1">
        <v>48.0</v>
      </c>
      <c r="I891" s="1" t="str">
        <f t="shared" si="1"/>
        <v>Middle Age</v>
      </c>
      <c r="J891" s="5">
        <v>39302.0</v>
      </c>
      <c r="K891" s="6">
        <v>194723.0</v>
      </c>
      <c r="L891" s="7" t="str">
        <f t="shared" si="4"/>
        <v>151-200</v>
      </c>
      <c r="M891" s="8">
        <v>0.25</v>
      </c>
      <c r="N891" s="1" t="s">
        <v>24</v>
      </c>
      <c r="O891" s="1" t="s">
        <v>47</v>
      </c>
      <c r="P891" s="3"/>
      <c r="Q891" s="1" t="str">
        <f t="shared" si="3"/>
        <v/>
      </c>
    </row>
    <row r="892" ht="15.75" customHeight="1">
      <c r="A892" s="1" t="s">
        <v>1857</v>
      </c>
      <c r="B892" s="1" t="s">
        <v>1858</v>
      </c>
      <c r="C892" s="1" t="s">
        <v>55</v>
      </c>
      <c r="D892" s="1" t="s">
        <v>51</v>
      </c>
      <c r="E892" s="1" t="s">
        <v>21</v>
      </c>
      <c r="F892" s="1" t="s">
        <v>30</v>
      </c>
      <c r="G892" s="1" t="s">
        <v>31</v>
      </c>
      <c r="H892" s="1">
        <v>49.0</v>
      </c>
      <c r="I892" s="1" t="str">
        <f t="shared" si="1"/>
        <v>Middle Age</v>
      </c>
      <c r="J892" s="5">
        <v>41131.0</v>
      </c>
      <c r="K892" s="6">
        <v>109850.0</v>
      </c>
      <c r="L892" s="7" t="str">
        <f t="shared" si="4"/>
        <v>101-150</v>
      </c>
      <c r="M892" s="8">
        <v>0.07</v>
      </c>
      <c r="N892" s="1" t="s">
        <v>32</v>
      </c>
      <c r="O892" s="1" t="s">
        <v>117</v>
      </c>
      <c r="P892" s="9">
        <v>43865.0</v>
      </c>
      <c r="Q892" s="1">
        <f t="shared" si="3"/>
        <v>7</v>
      </c>
    </row>
    <row r="893" ht="15.75" customHeight="1">
      <c r="A893" s="1" t="s">
        <v>1859</v>
      </c>
      <c r="B893" s="1" t="s">
        <v>1860</v>
      </c>
      <c r="C893" s="1" t="s">
        <v>187</v>
      </c>
      <c r="D893" s="1" t="s">
        <v>68</v>
      </c>
      <c r="E893" s="1" t="s">
        <v>21</v>
      </c>
      <c r="F893" s="1" t="s">
        <v>22</v>
      </c>
      <c r="G893" s="1" t="s">
        <v>88</v>
      </c>
      <c r="H893" s="1">
        <v>62.0</v>
      </c>
      <c r="I893" s="1" t="str">
        <f t="shared" si="1"/>
        <v>Old</v>
      </c>
      <c r="J893" s="5">
        <v>41748.0</v>
      </c>
      <c r="K893" s="6">
        <v>45295.0</v>
      </c>
      <c r="L893" s="7" t="str">
        <f t="shared" si="4"/>
        <v>0-50</v>
      </c>
      <c r="M893" s="8">
        <v>0.0</v>
      </c>
      <c r="N893" s="1" t="s">
        <v>96</v>
      </c>
      <c r="O893" s="1" t="s">
        <v>221</v>
      </c>
      <c r="P893" s="3"/>
      <c r="Q893" s="1" t="str">
        <f t="shared" si="3"/>
        <v/>
      </c>
    </row>
    <row r="894" ht="15.75" customHeight="1">
      <c r="A894" s="1" t="s">
        <v>1861</v>
      </c>
      <c r="B894" s="1" t="s">
        <v>1862</v>
      </c>
      <c r="C894" s="1" t="s">
        <v>492</v>
      </c>
      <c r="D894" s="1" t="s">
        <v>20</v>
      </c>
      <c r="E894" s="1" t="s">
        <v>29</v>
      </c>
      <c r="F894" s="1" t="s">
        <v>22</v>
      </c>
      <c r="G894" s="1" t="s">
        <v>39</v>
      </c>
      <c r="H894" s="1">
        <v>36.0</v>
      </c>
      <c r="I894" s="1" t="str">
        <f t="shared" si="1"/>
        <v>Adult</v>
      </c>
      <c r="J894" s="5">
        <v>40413.0</v>
      </c>
      <c r="K894" s="6">
        <v>61310.0</v>
      </c>
      <c r="L894" s="7" t="str">
        <f t="shared" si="4"/>
        <v>51-100</v>
      </c>
      <c r="M894" s="8">
        <v>0.0</v>
      </c>
      <c r="N894" s="1" t="s">
        <v>24</v>
      </c>
      <c r="O894" s="1" t="s">
        <v>47</v>
      </c>
      <c r="P894" s="3"/>
      <c r="Q894" s="1" t="str">
        <f t="shared" si="3"/>
        <v/>
      </c>
    </row>
    <row r="895" ht="15.75" customHeight="1">
      <c r="A895" s="1" t="s">
        <v>1863</v>
      </c>
      <c r="B895" s="1" t="s">
        <v>1618</v>
      </c>
      <c r="C895" s="1" t="s">
        <v>302</v>
      </c>
      <c r="D895" s="1" t="s">
        <v>20</v>
      </c>
      <c r="E895" s="1" t="s">
        <v>21</v>
      </c>
      <c r="F895" s="1" t="s">
        <v>30</v>
      </c>
      <c r="G895" s="1" t="s">
        <v>31</v>
      </c>
      <c r="H895" s="1">
        <v>55.0</v>
      </c>
      <c r="I895" s="1" t="str">
        <f t="shared" si="1"/>
        <v>Middle Age</v>
      </c>
      <c r="J895" s="5">
        <v>42683.0</v>
      </c>
      <c r="K895" s="6">
        <v>87851.0</v>
      </c>
      <c r="L895" s="7" t="str">
        <f t="shared" si="4"/>
        <v>51-100</v>
      </c>
      <c r="M895" s="8">
        <v>0.0</v>
      </c>
      <c r="N895" s="1" t="s">
        <v>32</v>
      </c>
      <c r="O895" s="1" t="s">
        <v>33</v>
      </c>
      <c r="P895" s="3"/>
      <c r="Q895" s="1" t="str">
        <f t="shared" si="3"/>
        <v/>
      </c>
    </row>
    <row r="896" ht="15.75" customHeight="1">
      <c r="A896" s="1" t="s">
        <v>1864</v>
      </c>
      <c r="B896" s="1" t="s">
        <v>1865</v>
      </c>
      <c r="C896" s="1" t="s">
        <v>187</v>
      </c>
      <c r="D896" s="1" t="s">
        <v>68</v>
      </c>
      <c r="E896" s="1" t="s">
        <v>38</v>
      </c>
      <c r="F896" s="1" t="s">
        <v>22</v>
      </c>
      <c r="G896" s="1" t="s">
        <v>31</v>
      </c>
      <c r="H896" s="1">
        <v>31.0</v>
      </c>
      <c r="I896" s="1" t="str">
        <f t="shared" si="1"/>
        <v>Adult</v>
      </c>
      <c r="J896" s="5">
        <v>43171.0</v>
      </c>
      <c r="K896" s="6">
        <v>47913.0</v>
      </c>
      <c r="L896" s="7" t="str">
        <f t="shared" si="4"/>
        <v>0-50</v>
      </c>
      <c r="M896" s="8">
        <v>0.0</v>
      </c>
      <c r="N896" s="1" t="s">
        <v>24</v>
      </c>
      <c r="O896" s="1" t="s">
        <v>25</v>
      </c>
      <c r="P896" s="3"/>
      <c r="Q896" s="1" t="str">
        <f t="shared" si="3"/>
        <v/>
      </c>
    </row>
    <row r="897" ht="15.75" customHeight="1">
      <c r="A897" s="1" t="s">
        <v>1866</v>
      </c>
      <c r="B897" s="1" t="s">
        <v>1867</v>
      </c>
      <c r="C897" s="1" t="s">
        <v>187</v>
      </c>
      <c r="D897" s="1" t="s">
        <v>68</v>
      </c>
      <c r="E897" s="1" t="s">
        <v>38</v>
      </c>
      <c r="F897" s="1" t="s">
        <v>22</v>
      </c>
      <c r="G897" s="1" t="s">
        <v>31</v>
      </c>
      <c r="H897" s="1">
        <v>53.0</v>
      </c>
      <c r="I897" s="1" t="str">
        <f t="shared" si="1"/>
        <v>Middle Age</v>
      </c>
      <c r="J897" s="5">
        <v>42985.0</v>
      </c>
      <c r="K897" s="6">
        <v>46727.0</v>
      </c>
      <c r="L897" s="7" t="str">
        <f t="shared" si="4"/>
        <v>0-50</v>
      </c>
      <c r="M897" s="8">
        <v>0.0</v>
      </c>
      <c r="N897" s="1" t="s">
        <v>24</v>
      </c>
      <c r="O897" s="1" t="s">
        <v>91</v>
      </c>
      <c r="P897" s="9">
        <v>43251.0</v>
      </c>
      <c r="Q897" s="1">
        <f t="shared" si="3"/>
        <v>0</v>
      </c>
    </row>
    <row r="898" ht="15.75" customHeight="1">
      <c r="A898" s="1" t="s">
        <v>1868</v>
      </c>
      <c r="B898" s="1" t="s">
        <v>1869</v>
      </c>
      <c r="C898" s="1" t="s">
        <v>19</v>
      </c>
      <c r="D898" s="1" t="s">
        <v>68</v>
      </c>
      <c r="E898" s="1" t="s">
        <v>38</v>
      </c>
      <c r="F898" s="1" t="s">
        <v>30</v>
      </c>
      <c r="G898" s="1" t="s">
        <v>31</v>
      </c>
      <c r="H898" s="1">
        <v>27.0</v>
      </c>
      <c r="I898" s="1" t="str">
        <f t="shared" si="1"/>
        <v>Adult</v>
      </c>
      <c r="J898" s="5">
        <v>44302.0</v>
      </c>
      <c r="K898" s="6">
        <v>133400.0</v>
      </c>
      <c r="L898" s="7" t="str">
        <f t="shared" si="4"/>
        <v>101-150</v>
      </c>
      <c r="M898" s="8">
        <v>0.11</v>
      </c>
      <c r="N898" s="1" t="s">
        <v>24</v>
      </c>
      <c r="O898" s="1" t="s">
        <v>47</v>
      </c>
      <c r="P898" s="3"/>
      <c r="Q898" s="1" t="str">
        <f t="shared" si="3"/>
        <v/>
      </c>
    </row>
    <row r="899" ht="15.75" customHeight="1">
      <c r="A899" s="1" t="s">
        <v>1870</v>
      </c>
      <c r="B899" s="1" t="s">
        <v>1871</v>
      </c>
      <c r="C899" s="1" t="s">
        <v>376</v>
      </c>
      <c r="D899" s="1" t="s">
        <v>20</v>
      </c>
      <c r="E899" s="1" t="s">
        <v>38</v>
      </c>
      <c r="F899" s="1" t="s">
        <v>22</v>
      </c>
      <c r="G899" s="1" t="s">
        <v>31</v>
      </c>
      <c r="H899" s="1">
        <v>39.0</v>
      </c>
      <c r="I899" s="1" t="str">
        <f t="shared" si="1"/>
        <v>Adult</v>
      </c>
      <c r="J899" s="5">
        <v>43943.0</v>
      </c>
      <c r="K899" s="6">
        <v>90535.0</v>
      </c>
      <c r="L899" s="7" t="str">
        <f t="shared" si="4"/>
        <v>51-100</v>
      </c>
      <c r="M899" s="8">
        <v>0.0</v>
      </c>
      <c r="N899" s="1" t="s">
        <v>24</v>
      </c>
      <c r="O899" s="1" t="s">
        <v>59</v>
      </c>
      <c r="P899" s="3"/>
      <c r="Q899" s="1" t="str">
        <f t="shared" si="3"/>
        <v/>
      </c>
    </row>
    <row r="900" ht="15.75" customHeight="1">
      <c r="A900" s="1" t="s">
        <v>1872</v>
      </c>
      <c r="B900" s="1" t="s">
        <v>1873</v>
      </c>
      <c r="C900" s="1" t="s">
        <v>46</v>
      </c>
      <c r="D900" s="1" t="s">
        <v>83</v>
      </c>
      <c r="E900" s="1" t="s">
        <v>38</v>
      </c>
      <c r="F900" s="1" t="s">
        <v>30</v>
      </c>
      <c r="G900" s="1" t="s">
        <v>31</v>
      </c>
      <c r="H900" s="1">
        <v>55.0</v>
      </c>
      <c r="I900" s="1" t="str">
        <f t="shared" si="1"/>
        <v>Middle Age</v>
      </c>
      <c r="J900" s="5">
        <v>38909.0</v>
      </c>
      <c r="K900" s="6">
        <v>93343.0</v>
      </c>
      <c r="L900" s="7" t="str">
        <f t="shared" si="4"/>
        <v>51-100</v>
      </c>
      <c r="M900" s="8">
        <v>0.0</v>
      </c>
      <c r="N900" s="1" t="s">
        <v>32</v>
      </c>
      <c r="O900" s="1" t="s">
        <v>33</v>
      </c>
      <c r="P900" s="3"/>
      <c r="Q900" s="1" t="str">
        <f t="shared" si="3"/>
        <v/>
      </c>
    </row>
    <row r="901" ht="15.75" customHeight="1">
      <c r="A901" s="1" t="s">
        <v>1874</v>
      </c>
      <c r="B901" s="1" t="s">
        <v>1875</v>
      </c>
      <c r="C901" s="1" t="s">
        <v>167</v>
      </c>
      <c r="D901" s="1" t="s">
        <v>68</v>
      </c>
      <c r="E901" s="1" t="s">
        <v>52</v>
      </c>
      <c r="F901" s="1" t="s">
        <v>22</v>
      </c>
      <c r="G901" s="1" t="s">
        <v>31</v>
      </c>
      <c r="H901" s="1">
        <v>44.0</v>
      </c>
      <c r="I901" s="1" t="str">
        <f t="shared" si="1"/>
        <v>Adult</v>
      </c>
      <c r="J901" s="5">
        <v>38771.0</v>
      </c>
      <c r="K901" s="6">
        <v>63705.0</v>
      </c>
      <c r="L901" s="7" t="str">
        <f t="shared" si="4"/>
        <v>51-100</v>
      </c>
      <c r="M901" s="8">
        <v>0.0</v>
      </c>
      <c r="N901" s="1" t="s">
        <v>24</v>
      </c>
      <c r="O901" s="1" t="s">
        <v>59</v>
      </c>
      <c r="P901" s="3"/>
      <c r="Q901" s="1" t="str">
        <f t="shared" si="3"/>
        <v/>
      </c>
    </row>
    <row r="902" ht="15.75" customHeight="1">
      <c r="A902" s="1" t="s">
        <v>1876</v>
      </c>
      <c r="B902" s="1" t="s">
        <v>1877</v>
      </c>
      <c r="C902" s="1" t="s">
        <v>82</v>
      </c>
      <c r="D902" s="1" t="s">
        <v>51</v>
      </c>
      <c r="E902" s="1" t="s">
        <v>52</v>
      </c>
      <c r="F902" s="1" t="s">
        <v>30</v>
      </c>
      <c r="G902" s="1" t="s">
        <v>88</v>
      </c>
      <c r="H902" s="1">
        <v>48.0</v>
      </c>
      <c r="I902" s="1" t="str">
        <f t="shared" si="1"/>
        <v>Middle Age</v>
      </c>
      <c r="J902" s="5">
        <v>36584.0</v>
      </c>
      <c r="K902" s="6">
        <v>258081.0</v>
      </c>
      <c r="L902" s="7" t="str">
        <f t="shared" si="4"/>
        <v>above 250</v>
      </c>
      <c r="M902" s="8">
        <v>0.3</v>
      </c>
      <c r="N902" s="1" t="s">
        <v>24</v>
      </c>
      <c r="O902" s="1" t="s">
        <v>40</v>
      </c>
      <c r="P902" s="3"/>
      <c r="Q902" s="1" t="str">
        <f t="shared" si="3"/>
        <v/>
      </c>
    </row>
    <row r="903" ht="15.75" customHeight="1">
      <c r="A903" s="1" t="s">
        <v>1878</v>
      </c>
      <c r="B903" s="1" t="s">
        <v>1879</v>
      </c>
      <c r="C903" s="1" t="s">
        <v>187</v>
      </c>
      <c r="D903" s="1" t="s">
        <v>68</v>
      </c>
      <c r="E903" s="1" t="s">
        <v>21</v>
      </c>
      <c r="F903" s="1" t="s">
        <v>30</v>
      </c>
      <c r="G903" s="1" t="s">
        <v>23</v>
      </c>
      <c r="H903" s="1">
        <v>48.0</v>
      </c>
      <c r="I903" s="1" t="str">
        <f t="shared" si="1"/>
        <v>Middle Age</v>
      </c>
      <c r="J903" s="5">
        <v>44095.0</v>
      </c>
      <c r="K903" s="6">
        <v>54654.0</v>
      </c>
      <c r="L903" s="7" t="str">
        <f t="shared" si="4"/>
        <v>51-100</v>
      </c>
      <c r="M903" s="8">
        <v>0.0</v>
      </c>
      <c r="N903" s="1" t="s">
        <v>24</v>
      </c>
      <c r="O903" s="1" t="s">
        <v>47</v>
      </c>
      <c r="P903" s="3"/>
      <c r="Q903" s="1" t="str">
        <f t="shared" si="3"/>
        <v/>
      </c>
    </row>
    <row r="904" ht="15.75" customHeight="1">
      <c r="A904" s="1" t="s">
        <v>1880</v>
      </c>
      <c r="B904" s="1" t="s">
        <v>1881</v>
      </c>
      <c r="C904" s="1" t="s">
        <v>58</v>
      </c>
      <c r="D904" s="1" t="s">
        <v>51</v>
      </c>
      <c r="E904" s="1" t="s">
        <v>29</v>
      </c>
      <c r="F904" s="1" t="s">
        <v>30</v>
      </c>
      <c r="G904" s="1" t="s">
        <v>39</v>
      </c>
      <c r="H904" s="1">
        <v>54.0</v>
      </c>
      <c r="I904" s="1" t="str">
        <f t="shared" si="1"/>
        <v>Middle Age</v>
      </c>
      <c r="J904" s="5">
        <v>36062.0</v>
      </c>
      <c r="K904" s="6">
        <v>58006.0</v>
      </c>
      <c r="L904" s="7" t="str">
        <f t="shared" si="4"/>
        <v>51-100</v>
      </c>
      <c r="M904" s="8">
        <v>0.0</v>
      </c>
      <c r="N904" s="1" t="s">
        <v>24</v>
      </c>
      <c r="O904" s="1" t="s">
        <v>25</v>
      </c>
      <c r="P904" s="3"/>
      <c r="Q904" s="1" t="str">
        <f t="shared" si="3"/>
        <v/>
      </c>
    </row>
    <row r="905" ht="15.75" customHeight="1">
      <c r="A905" s="1" t="s">
        <v>1882</v>
      </c>
      <c r="B905" s="1" t="s">
        <v>803</v>
      </c>
      <c r="C905" s="1" t="s">
        <v>19</v>
      </c>
      <c r="D905" s="1" t="s">
        <v>37</v>
      </c>
      <c r="E905" s="1" t="s">
        <v>29</v>
      </c>
      <c r="F905" s="1" t="s">
        <v>22</v>
      </c>
      <c r="G905" s="1" t="s">
        <v>31</v>
      </c>
      <c r="H905" s="1">
        <v>42.0</v>
      </c>
      <c r="I905" s="1" t="str">
        <f t="shared" si="1"/>
        <v>Adult</v>
      </c>
      <c r="J905" s="5">
        <v>40620.0</v>
      </c>
      <c r="K905" s="6">
        <v>150034.0</v>
      </c>
      <c r="L905" s="7" t="str">
        <f t="shared" si="4"/>
        <v>151-200</v>
      </c>
      <c r="M905" s="8">
        <v>0.12</v>
      </c>
      <c r="N905" s="1" t="s">
        <v>32</v>
      </c>
      <c r="O905" s="1" t="s">
        <v>117</v>
      </c>
      <c r="P905" s="3"/>
      <c r="Q905" s="1" t="str">
        <f t="shared" si="3"/>
        <v/>
      </c>
    </row>
    <row r="906" ht="15.75" customHeight="1">
      <c r="A906" s="1" t="s">
        <v>1883</v>
      </c>
      <c r="B906" s="1" t="s">
        <v>1884</v>
      </c>
      <c r="C906" s="1" t="s">
        <v>36</v>
      </c>
      <c r="D906" s="1" t="s">
        <v>68</v>
      </c>
      <c r="E906" s="1" t="s">
        <v>38</v>
      </c>
      <c r="F906" s="1" t="s">
        <v>22</v>
      </c>
      <c r="G906" s="1" t="s">
        <v>31</v>
      </c>
      <c r="H906" s="1">
        <v>38.0</v>
      </c>
      <c r="I906" s="1" t="str">
        <f t="shared" si="1"/>
        <v>Adult</v>
      </c>
      <c r="J906" s="5">
        <v>39232.0</v>
      </c>
      <c r="K906" s="6">
        <v>198562.0</v>
      </c>
      <c r="L906" s="7" t="str">
        <f t="shared" si="4"/>
        <v>151-200</v>
      </c>
      <c r="M906" s="8">
        <v>0.22</v>
      </c>
      <c r="N906" s="1" t="s">
        <v>24</v>
      </c>
      <c r="O906" s="1" t="s">
        <v>25</v>
      </c>
      <c r="P906" s="3"/>
      <c r="Q906" s="1" t="str">
        <f t="shared" si="3"/>
        <v/>
      </c>
    </row>
    <row r="907" ht="15.75" customHeight="1">
      <c r="A907" s="1" t="s">
        <v>1885</v>
      </c>
      <c r="B907" s="1" t="s">
        <v>1886</v>
      </c>
      <c r="C907" s="1" t="s">
        <v>50</v>
      </c>
      <c r="D907" s="1" t="s">
        <v>51</v>
      </c>
      <c r="E907" s="1" t="s">
        <v>21</v>
      </c>
      <c r="F907" s="1" t="s">
        <v>22</v>
      </c>
      <c r="G907" s="1" t="s">
        <v>23</v>
      </c>
      <c r="H907" s="1">
        <v>40.0</v>
      </c>
      <c r="I907" s="1" t="str">
        <f t="shared" si="1"/>
        <v>Adult</v>
      </c>
      <c r="J907" s="5">
        <v>39960.0</v>
      </c>
      <c r="K907" s="6">
        <v>62411.0</v>
      </c>
      <c r="L907" s="7" t="str">
        <f t="shared" si="4"/>
        <v>51-100</v>
      </c>
      <c r="M907" s="8">
        <v>0.0</v>
      </c>
      <c r="N907" s="1" t="s">
        <v>24</v>
      </c>
      <c r="O907" s="1" t="s">
        <v>59</v>
      </c>
      <c r="P907" s="9">
        <v>44422.0</v>
      </c>
      <c r="Q907" s="1">
        <f t="shared" si="3"/>
        <v>12</v>
      </c>
    </row>
    <row r="908" ht="15.75" customHeight="1">
      <c r="A908" s="1" t="s">
        <v>1887</v>
      </c>
      <c r="B908" s="1" t="s">
        <v>1888</v>
      </c>
      <c r="C908" s="1" t="s">
        <v>116</v>
      </c>
      <c r="D908" s="1" t="s">
        <v>72</v>
      </c>
      <c r="E908" s="1" t="s">
        <v>21</v>
      </c>
      <c r="F908" s="1" t="s">
        <v>30</v>
      </c>
      <c r="G908" s="1" t="s">
        <v>31</v>
      </c>
      <c r="H908" s="1">
        <v>57.0</v>
      </c>
      <c r="I908" s="1" t="str">
        <f t="shared" si="1"/>
        <v>Middle Age</v>
      </c>
      <c r="J908" s="5">
        <v>33612.0</v>
      </c>
      <c r="K908" s="6">
        <v>111299.0</v>
      </c>
      <c r="L908" s="7" t="str">
        <f t="shared" si="4"/>
        <v>101-150</v>
      </c>
      <c r="M908" s="8">
        <v>0.12</v>
      </c>
      <c r="N908" s="1" t="s">
        <v>24</v>
      </c>
      <c r="O908" s="1" t="s">
        <v>59</v>
      </c>
      <c r="P908" s="3"/>
      <c r="Q908" s="1" t="str">
        <f t="shared" si="3"/>
        <v/>
      </c>
    </row>
    <row r="909" ht="15.75" customHeight="1">
      <c r="A909" s="1" t="s">
        <v>1889</v>
      </c>
      <c r="B909" s="1" t="s">
        <v>1890</v>
      </c>
      <c r="C909" s="1" t="s">
        <v>58</v>
      </c>
      <c r="D909" s="1" t="s">
        <v>83</v>
      </c>
      <c r="E909" s="1" t="s">
        <v>21</v>
      </c>
      <c r="F909" s="1" t="s">
        <v>22</v>
      </c>
      <c r="G909" s="1" t="s">
        <v>39</v>
      </c>
      <c r="H909" s="1">
        <v>43.0</v>
      </c>
      <c r="I909" s="1" t="str">
        <f t="shared" si="1"/>
        <v>Adult</v>
      </c>
      <c r="J909" s="5">
        <v>43659.0</v>
      </c>
      <c r="K909" s="6">
        <v>41545.0</v>
      </c>
      <c r="L909" s="7" t="str">
        <f t="shared" si="4"/>
        <v>0-50</v>
      </c>
      <c r="M909" s="8">
        <v>0.0</v>
      </c>
      <c r="N909" s="1" t="s">
        <v>24</v>
      </c>
      <c r="O909" s="1" t="s">
        <v>59</v>
      </c>
      <c r="P909" s="3"/>
      <c r="Q909" s="1" t="str">
        <f t="shared" si="3"/>
        <v/>
      </c>
    </row>
    <row r="910" ht="15.75" customHeight="1">
      <c r="A910" s="1" t="s">
        <v>1891</v>
      </c>
      <c r="B910" s="1" t="s">
        <v>1892</v>
      </c>
      <c r="C910" s="1" t="s">
        <v>254</v>
      </c>
      <c r="D910" s="1" t="s">
        <v>20</v>
      </c>
      <c r="E910" s="1" t="s">
        <v>29</v>
      </c>
      <c r="F910" s="1" t="s">
        <v>30</v>
      </c>
      <c r="G910" s="1" t="s">
        <v>88</v>
      </c>
      <c r="H910" s="1">
        <v>26.0</v>
      </c>
      <c r="I910" s="1" t="str">
        <f t="shared" si="1"/>
        <v>Adult</v>
      </c>
      <c r="J910" s="5">
        <v>43569.0</v>
      </c>
      <c r="K910" s="6">
        <v>74467.0</v>
      </c>
      <c r="L910" s="7" t="str">
        <f t="shared" si="4"/>
        <v>51-100</v>
      </c>
      <c r="M910" s="8">
        <v>0.0</v>
      </c>
      <c r="N910" s="1" t="s">
        <v>24</v>
      </c>
      <c r="O910" s="1" t="s">
        <v>91</v>
      </c>
      <c r="P910" s="9">
        <v>44211.0</v>
      </c>
      <c r="Q910" s="1">
        <f t="shared" si="3"/>
        <v>1</v>
      </c>
    </row>
    <row r="911" ht="15.75" customHeight="1">
      <c r="A911" s="1" t="s">
        <v>1893</v>
      </c>
      <c r="B911" s="1" t="s">
        <v>1894</v>
      </c>
      <c r="C911" s="1" t="s">
        <v>55</v>
      </c>
      <c r="D911" s="1" t="s">
        <v>62</v>
      </c>
      <c r="E911" s="1" t="s">
        <v>21</v>
      </c>
      <c r="F911" s="1" t="s">
        <v>30</v>
      </c>
      <c r="G911" s="1" t="s">
        <v>39</v>
      </c>
      <c r="H911" s="1">
        <v>44.0</v>
      </c>
      <c r="I911" s="1" t="str">
        <f t="shared" si="1"/>
        <v>Adult</v>
      </c>
      <c r="J911" s="5">
        <v>37296.0</v>
      </c>
      <c r="K911" s="6">
        <v>117545.0</v>
      </c>
      <c r="L911" s="7" t="str">
        <f t="shared" si="4"/>
        <v>101-150</v>
      </c>
      <c r="M911" s="8">
        <v>0.06</v>
      </c>
      <c r="N911" s="1" t="s">
        <v>24</v>
      </c>
      <c r="O911" s="1" t="s">
        <v>47</v>
      </c>
      <c r="P911" s="3"/>
      <c r="Q911" s="1" t="str">
        <f t="shared" si="3"/>
        <v/>
      </c>
    </row>
    <row r="912" ht="15.75" customHeight="1">
      <c r="A912" s="1" t="s">
        <v>1895</v>
      </c>
      <c r="B912" s="1" t="s">
        <v>1896</v>
      </c>
      <c r="C912" s="1" t="s">
        <v>55</v>
      </c>
      <c r="D912" s="1" t="s">
        <v>68</v>
      </c>
      <c r="E912" s="1" t="s">
        <v>38</v>
      </c>
      <c r="F912" s="1" t="s">
        <v>30</v>
      </c>
      <c r="G912" s="1" t="s">
        <v>31</v>
      </c>
      <c r="H912" s="1">
        <v>50.0</v>
      </c>
      <c r="I912" s="1" t="str">
        <f t="shared" si="1"/>
        <v>Middle Age</v>
      </c>
      <c r="J912" s="5">
        <v>40983.0</v>
      </c>
      <c r="K912" s="6">
        <v>117226.0</v>
      </c>
      <c r="L912" s="7" t="str">
        <f t="shared" si="4"/>
        <v>101-150</v>
      </c>
      <c r="M912" s="8">
        <v>0.08</v>
      </c>
      <c r="N912" s="1" t="s">
        <v>24</v>
      </c>
      <c r="O912" s="1" t="s">
        <v>47</v>
      </c>
      <c r="P912" s="3"/>
      <c r="Q912" s="1" t="str">
        <f t="shared" si="3"/>
        <v/>
      </c>
    </row>
    <row r="913" ht="15.75" customHeight="1">
      <c r="B913" s="1" t="s">
        <v>1897</v>
      </c>
      <c r="C913" s="1" t="s">
        <v>58</v>
      </c>
      <c r="D913" s="1" t="s">
        <v>62</v>
      </c>
      <c r="E913" s="1" t="s">
        <v>52</v>
      </c>
      <c r="F913" s="1" t="s">
        <v>22</v>
      </c>
      <c r="G913" s="1" t="s">
        <v>88</v>
      </c>
      <c r="H913" s="1">
        <v>26.0</v>
      </c>
      <c r="I913" s="1" t="str">
        <f t="shared" si="1"/>
        <v>Adult</v>
      </c>
      <c r="J913" s="5">
        <v>43489.0</v>
      </c>
      <c r="K913" s="6">
        <v>55767.0</v>
      </c>
      <c r="L913" s="7" t="str">
        <f t="shared" si="4"/>
        <v>51-100</v>
      </c>
      <c r="M913" s="8">
        <v>0.0</v>
      </c>
      <c r="N913" s="1" t="s">
        <v>24</v>
      </c>
      <c r="O913" s="1" t="s">
        <v>47</v>
      </c>
      <c r="P913" s="3"/>
      <c r="Q913" s="1" t="str">
        <f t="shared" si="3"/>
        <v/>
      </c>
    </row>
    <row r="914" ht="15.75" customHeight="1">
      <c r="B914" s="1" t="s">
        <v>1898</v>
      </c>
      <c r="C914" s="1" t="s">
        <v>127</v>
      </c>
      <c r="D914" s="1" t="s">
        <v>51</v>
      </c>
      <c r="E914" s="1" t="s">
        <v>29</v>
      </c>
      <c r="F914" s="1" t="s">
        <v>22</v>
      </c>
      <c r="G914" s="1" t="s">
        <v>39</v>
      </c>
      <c r="H914" s="1">
        <v>29.0</v>
      </c>
      <c r="I914" s="1" t="str">
        <f t="shared" si="1"/>
        <v>Adult</v>
      </c>
      <c r="J914" s="5">
        <v>42691.0</v>
      </c>
      <c r="K914" s="6">
        <v>60930.0</v>
      </c>
      <c r="L914" s="7" t="str">
        <f t="shared" si="4"/>
        <v>51-100</v>
      </c>
      <c r="M914" s="8">
        <v>0.0</v>
      </c>
      <c r="N914" s="1" t="s">
        <v>24</v>
      </c>
      <c r="O914" s="1" t="s">
        <v>63</v>
      </c>
      <c r="P914" s="3"/>
      <c r="Q914" s="1" t="str">
        <f t="shared" si="3"/>
        <v/>
      </c>
    </row>
    <row r="915" ht="15.75" customHeight="1">
      <c r="B915" s="1" t="s">
        <v>1899</v>
      </c>
      <c r="C915" s="1" t="s">
        <v>36</v>
      </c>
      <c r="D915" s="1" t="s">
        <v>51</v>
      </c>
      <c r="E915" s="1" t="s">
        <v>38</v>
      </c>
      <c r="F915" s="1" t="s">
        <v>22</v>
      </c>
      <c r="G915" s="1" t="s">
        <v>88</v>
      </c>
      <c r="H915" s="1">
        <v>27.0</v>
      </c>
      <c r="I915" s="1" t="str">
        <f t="shared" si="1"/>
        <v>Adult</v>
      </c>
      <c r="J915" s="5">
        <v>43397.0</v>
      </c>
      <c r="K915" s="6">
        <v>154973.0</v>
      </c>
      <c r="L915" s="7" t="str">
        <f t="shared" si="4"/>
        <v>151-200</v>
      </c>
      <c r="M915" s="8">
        <v>0.29</v>
      </c>
      <c r="N915" s="1" t="s">
        <v>96</v>
      </c>
      <c r="O915" s="1" t="s">
        <v>221</v>
      </c>
      <c r="P915" s="3"/>
      <c r="Q915" s="1" t="str">
        <f t="shared" si="3"/>
        <v/>
      </c>
    </row>
    <row r="916" ht="15.75" customHeight="1">
      <c r="B916" s="1" t="s">
        <v>1900</v>
      </c>
      <c r="C916" s="1" t="s">
        <v>210</v>
      </c>
      <c r="D916" s="1" t="s">
        <v>20</v>
      </c>
      <c r="E916" s="1" t="s">
        <v>29</v>
      </c>
      <c r="F916" s="1" t="s">
        <v>22</v>
      </c>
      <c r="G916" s="1" t="s">
        <v>31</v>
      </c>
      <c r="H916" s="1">
        <v>33.0</v>
      </c>
      <c r="I916" s="1" t="str">
        <f t="shared" si="1"/>
        <v>Adult</v>
      </c>
      <c r="J916" s="5">
        <v>43029.0</v>
      </c>
      <c r="K916" s="6">
        <v>69332.0</v>
      </c>
      <c r="L916" s="7" t="str">
        <f t="shared" si="4"/>
        <v>51-100</v>
      </c>
      <c r="M916" s="8">
        <v>0.0</v>
      </c>
      <c r="N916" s="1" t="s">
        <v>24</v>
      </c>
      <c r="O916" s="1" t="s">
        <v>91</v>
      </c>
      <c r="P916" s="3"/>
      <c r="Q916" s="1" t="str">
        <f t="shared" si="3"/>
        <v/>
      </c>
    </row>
    <row r="917" ht="15.75" customHeight="1">
      <c r="B917" s="1" t="s">
        <v>1901</v>
      </c>
      <c r="C917" s="1" t="s">
        <v>71</v>
      </c>
      <c r="D917" s="1" t="s">
        <v>72</v>
      </c>
      <c r="E917" s="1" t="s">
        <v>21</v>
      </c>
      <c r="F917" s="1" t="s">
        <v>22</v>
      </c>
      <c r="G917" s="1" t="s">
        <v>31</v>
      </c>
      <c r="H917" s="1">
        <v>59.0</v>
      </c>
      <c r="I917" s="1" t="str">
        <f t="shared" si="1"/>
        <v>Middle Age</v>
      </c>
      <c r="J917" s="5">
        <v>36990.0</v>
      </c>
      <c r="K917" s="6">
        <v>119699.0</v>
      </c>
      <c r="L917" s="7" t="str">
        <f t="shared" si="4"/>
        <v>101-150</v>
      </c>
      <c r="M917" s="8">
        <v>0.0</v>
      </c>
      <c r="N917" s="1" t="s">
        <v>32</v>
      </c>
      <c r="O917" s="1" t="s">
        <v>77</v>
      </c>
      <c r="P917" s="3"/>
      <c r="Q917" s="1" t="str">
        <f t="shared" si="3"/>
        <v/>
      </c>
    </row>
    <row r="918" ht="15.75" customHeight="1">
      <c r="B918" s="1" t="s">
        <v>1902</v>
      </c>
      <c r="C918" s="1" t="s">
        <v>36</v>
      </c>
      <c r="D918" s="1" t="s">
        <v>68</v>
      </c>
      <c r="E918" s="1" t="s">
        <v>38</v>
      </c>
      <c r="F918" s="1" t="s">
        <v>22</v>
      </c>
      <c r="G918" s="1" t="s">
        <v>88</v>
      </c>
      <c r="H918" s="1">
        <v>40.0</v>
      </c>
      <c r="I918" s="1" t="str">
        <f t="shared" si="1"/>
        <v>Adult</v>
      </c>
      <c r="J918" s="5">
        <v>44094.0</v>
      </c>
      <c r="K918" s="6">
        <v>198176.0</v>
      </c>
      <c r="L918" s="7" t="str">
        <f t="shared" si="4"/>
        <v>151-200</v>
      </c>
      <c r="M918" s="8">
        <v>0.17</v>
      </c>
      <c r="N918" s="1" t="s">
        <v>96</v>
      </c>
      <c r="O918" s="1" t="s">
        <v>97</v>
      </c>
      <c r="P918" s="3"/>
      <c r="Q918" s="1" t="str">
        <f t="shared" si="3"/>
        <v/>
      </c>
    </row>
    <row r="919" ht="15.75" customHeight="1">
      <c r="B919" s="1" t="s">
        <v>1903</v>
      </c>
      <c r="C919" s="1" t="s">
        <v>127</v>
      </c>
      <c r="D919" s="1" t="s">
        <v>37</v>
      </c>
      <c r="E919" s="1" t="s">
        <v>21</v>
      </c>
      <c r="F919" s="1" t="s">
        <v>22</v>
      </c>
      <c r="G919" s="1" t="s">
        <v>88</v>
      </c>
      <c r="H919" s="1">
        <v>45.0</v>
      </c>
      <c r="I919" s="1" t="str">
        <f t="shared" si="1"/>
        <v>Middle Age</v>
      </c>
      <c r="J919" s="5">
        <v>41127.0</v>
      </c>
      <c r="K919" s="6">
        <v>58586.0</v>
      </c>
      <c r="L919" s="7" t="str">
        <f t="shared" si="4"/>
        <v>51-100</v>
      </c>
      <c r="M919" s="8">
        <v>0.0</v>
      </c>
      <c r="N919" s="1" t="s">
        <v>96</v>
      </c>
      <c r="O919" s="1" t="s">
        <v>221</v>
      </c>
      <c r="P919" s="3"/>
      <c r="Q919" s="1" t="str">
        <f t="shared" si="3"/>
        <v/>
      </c>
    </row>
    <row r="920" ht="15.75" customHeight="1">
      <c r="B920" s="1" t="s">
        <v>1904</v>
      </c>
      <c r="C920" s="1" t="s">
        <v>297</v>
      </c>
      <c r="D920" s="1" t="s">
        <v>51</v>
      </c>
      <c r="E920" s="1" t="s">
        <v>52</v>
      </c>
      <c r="F920" s="1" t="s">
        <v>30</v>
      </c>
      <c r="G920" s="1" t="s">
        <v>31</v>
      </c>
      <c r="H920" s="1">
        <v>38.0</v>
      </c>
      <c r="I920" s="1" t="str">
        <f t="shared" si="1"/>
        <v>Adult</v>
      </c>
      <c r="J920" s="5">
        <v>40875.0</v>
      </c>
      <c r="K920" s="6">
        <v>74010.0</v>
      </c>
      <c r="L920" s="7" t="str">
        <f t="shared" si="4"/>
        <v>51-100</v>
      </c>
      <c r="M920" s="8">
        <v>0.0</v>
      </c>
      <c r="N920" s="1" t="s">
        <v>24</v>
      </c>
      <c r="O920" s="1" t="s">
        <v>40</v>
      </c>
      <c r="P920" s="3"/>
      <c r="Q920" s="1" t="str">
        <f t="shared" si="3"/>
        <v/>
      </c>
    </row>
    <row r="921" ht="15.75" customHeight="1">
      <c r="B921" s="1" t="s">
        <v>1905</v>
      </c>
      <c r="C921" s="1" t="s">
        <v>297</v>
      </c>
      <c r="D921" s="1" t="s">
        <v>51</v>
      </c>
      <c r="E921" s="1" t="s">
        <v>38</v>
      </c>
      <c r="F921" s="1" t="s">
        <v>30</v>
      </c>
      <c r="G921" s="1" t="s">
        <v>39</v>
      </c>
      <c r="H921" s="1">
        <v>32.0</v>
      </c>
      <c r="I921" s="1" t="str">
        <f t="shared" si="1"/>
        <v>Adult</v>
      </c>
      <c r="J921" s="5">
        <v>43864.0</v>
      </c>
      <c r="K921" s="6">
        <v>96598.0</v>
      </c>
      <c r="L921" s="7" t="str">
        <f t="shared" si="4"/>
        <v>51-100</v>
      </c>
      <c r="M921" s="8">
        <v>0.0</v>
      </c>
      <c r="N921" s="1" t="s">
        <v>24</v>
      </c>
      <c r="O921" s="1" t="s">
        <v>47</v>
      </c>
      <c r="P921" s="3"/>
      <c r="Q921" s="1" t="str">
        <f t="shared" si="3"/>
        <v/>
      </c>
    </row>
    <row r="922" ht="15.75" customHeight="1">
      <c r="B922" s="1" t="s">
        <v>1906</v>
      </c>
      <c r="C922" s="1" t="s">
        <v>55</v>
      </c>
      <c r="D922" s="1" t="s">
        <v>51</v>
      </c>
      <c r="E922" s="1" t="s">
        <v>38</v>
      </c>
      <c r="F922" s="1" t="s">
        <v>22</v>
      </c>
      <c r="G922" s="1" t="s">
        <v>31</v>
      </c>
      <c r="H922" s="1">
        <v>64.0</v>
      </c>
      <c r="I922" s="1" t="str">
        <f t="shared" si="1"/>
        <v>Old</v>
      </c>
      <c r="J922" s="5">
        <v>37762.0</v>
      </c>
      <c r="K922" s="6">
        <v>106444.0</v>
      </c>
      <c r="L922" s="7" t="str">
        <f t="shared" si="4"/>
        <v>101-150</v>
      </c>
      <c r="M922" s="8">
        <v>0.05</v>
      </c>
      <c r="N922" s="1" t="s">
        <v>24</v>
      </c>
      <c r="O922" s="1" t="s">
        <v>47</v>
      </c>
      <c r="P922" s="3"/>
      <c r="Q922" s="1" t="str">
        <f t="shared" si="3"/>
        <v/>
      </c>
    </row>
    <row r="923" ht="15.75" customHeight="1">
      <c r="B923" s="1" t="s">
        <v>1907</v>
      </c>
      <c r="C923" s="1" t="s">
        <v>36</v>
      </c>
      <c r="D923" s="1" t="s">
        <v>37</v>
      </c>
      <c r="E923" s="1" t="s">
        <v>52</v>
      </c>
      <c r="F923" s="1" t="s">
        <v>30</v>
      </c>
      <c r="G923" s="1" t="s">
        <v>88</v>
      </c>
      <c r="H923" s="1">
        <v>31.0</v>
      </c>
      <c r="I923" s="1" t="str">
        <f t="shared" si="1"/>
        <v>Adult</v>
      </c>
      <c r="J923" s="5">
        <v>42957.0</v>
      </c>
      <c r="K923" s="6">
        <v>156931.0</v>
      </c>
      <c r="L923" s="7" t="str">
        <f t="shared" si="4"/>
        <v>151-200</v>
      </c>
      <c r="M923" s="8">
        <v>0.28</v>
      </c>
      <c r="N923" s="1" t="s">
        <v>24</v>
      </c>
      <c r="O923" s="1" t="s">
        <v>25</v>
      </c>
      <c r="P923" s="3"/>
      <c r="Q923" s="1" t="str">
        <f t="shared" si="3"/>
        <v/>
      </c>
    </row>
    <row r="924" ht="15.75" customHeight="1">
      <c r="B924" s="1" t="s">
        <v>1908</v>
      </c>
      <c r="C924" s="1" t="s">
        <v>36</v>
      </c>
      <c r="D924" s="1" t="s">
        <v>83</v>
      </c>
      <c r="E924" s="1" t="s">
        <v>21</v>
      </c>
      <c r="F924" s="1" t="s">
        <v>22</v>
      </c>
      <c r="G924" s="1" t="s">
        <v>88</v>
      </c>
      <c r="H924" s="1">
        <v>43.0</v>
      </c>
      <c r="I924" s="1" t="str">
        <f t="shared" si="1"/>
        <v>Adult</v>
      </c>
      <c r="J924" s="5">
        <v>41928.0</v>
      </c>
      <c r="K924" s="6">
        <v>171360.0</v>
      </c>
      <c r="L924" s="7" t="str">
        <f t="shared" si="4"/>
        <v>151-200</v>
      </c>
      <c r="M924" s="8">
        <v>0.23</v>
      </c>
      <c r="N924" s="1" t="s">
        <v>96</v>
      </c>
      <c r="O924" s="1" t="s">
        <v>97</v>
      </c>
      <c r="P924" s="3"/>
      <c r="Q924" s="1" t="str">
        <f t="shared" si="3"/>
        <v/>
      </c>
    </row>
    <row r="925" ht="15.75" customHeight="1">
      <c r="B925" s="1" t="s">
        <v>1909</v>
      </c>
      <c r="C925" s="1" t="s">
        <v>134</v>
      </c>
      <c r="D925" s="1" t="s">
        <v>20</v>
      </c>
      <c r="E925" s="1" t="s">
        <v>21</v>
      </c>
      <c r="F925" s="1" t="s">
        <v>22</v>
      </c>
      <c r="G925" s="1" t="s">
        <v>39</v>
      </c>
      <c r="H925" s="1">
        <v>45.0</v>
      </c>
      <c r="I925" s="1" t="str">
        <f t="shared" si="1"/>
        <v>Middle Age</v>
      </c>
      <c r="J925" s="5">
        <v>39908.0</v>
      </c>
      <c r="K925" s="6">
        <v>64505.0</v>
      </c>
      <c r="L925" s="7" t="str">
        <f t="shared" si="4"/>
        <v>51-100</v>
      </c>
      <c r="M925" s="8">
        <v>0.0</v>
      </c>
      <c r="N925" s="1" t="s">
        <v>24</v>
      </c>
      <c r="O925" s="1" t="s">
        <v>59</v>
      </c>
      <c r="P925" s="3"/>
      <c r="Q925" s="1" t="str">
        <f t="shared" si="3"/>
        <v/>
      </c>
    </row>
    <row r="926" ht="15.75" customHeight="1">
      <c r="B926" s="1" t="s">
        <v>1910</v>
      </c>
      <c r="C926" s="1" t="s">
        <v>116</v>
      </c>
      <c r="D926" s="1" t="s">
        <v>72</v>
      </c>
      <c r="E926" s="1" t="s">
        <v>38</v>
      </c>
      <c r="F926" s="1" t="s">
        <v>30</v>
      </c>
      <c r="G926" s="1" t="s">
        <v>88</v>
      </c>
      <c r="H926" s="1">
        <v>32.0</v>
      </c>
      <c r="I926" s="1" t="str">
        <f t="shared" si="1"/>
        <v>Adult</v>
      </c>
      <c r="J926" s="5">
        <v>44478.0</v>
      </c>
      <c r="K926" s="6">
        <v>102298.0</v>
      </c>
      <c r="L926" s="7" t="str">
        <f t="shared" si="4"/>
        <v>101-150</v>
      </c>
      <c r="M926" s="8">
        <v>0.13</v>
      </c>
      <c r="N926" s="1" t="s">
        <v>96</v>
      </c>
      <c r="O926" s="1" t="s">
        <v>102</v>
      </c>
      <c r="P926" s="3"/>
      <c r="Q926" s="1" t="str">
        <f t="shared" si="3"/>
        <v/>
      </c>
    </row>
    <row r="927" ht="15.75" customHeight="1">
      <c r="B927" s="1" t="s">
        <v>1911</v>
      </c>
      <c r="C927" s="1" t="s">
        <v>19</v>
      </c>
      <c r="D927" s="1" t="s">
        <v>51</v>
      </c>
      <c r="E927" s="1" t="s">
        <v>52</v>
      </c>
      <c r="F927" s="1" t="s">
        <v>22</v>
      </c>
      <c r="G927" s="1" t="s">
        <v>88</v>
      </c>
      <c r="H927" s="1">
        <v>27.0</v>
      </c>
      <c r="I927" s="1" t="str">
        <f t="shared" si="1"/>
        <v>Adult</v>
      </c>
      <c r="J927" s="5">
        <v>43721.0</v>
      </c>
      <c r="K927" s="6">
        <v>133297.0</v>
      </c>
      <c r="L927" s="7" t="str">
        <f t="shared" si="4"/>
        <v>101-150</v>
      </c>
      <c r="M927" s="8">
        <v>0.13</v>
      </c>
      <c r="N927" s="1" t="s">
        <v>96</v>
      </c>
      <c r="O927" s="1" t="s">
        <v>102</v>
      </c>
      <c r="P927" s="3"/>
      <c r="Q927" s="1" t="str">
        <f t="shared" si="3"/>
        <v/>
      </c>
    </row>
    <row r="928" ht="15.75" customHeight="1">
      <c r="B928" s="1" t="s">
        <v>1912</v>
      </c>
      <c r="C928" s="1" t="s">
        <v>19</v>
      </c>
      <c r="D928" s="1" t="s">
        <v>68</v>
      </c>
      <c r="E928" s="1" t="s">
        <v>38</v>
      </c>
      <c r="F928" s="1" t="s">
        <v>22</v>
      </c>
      <c r="G928" s="1" t="s">
        <v>23</v>
      </c>
      <c r="H928" s="1">
        <v>25.0</v>
      </c>
      <c r="I928" s="1" t="str">
        <f t="shared" si="1"/>
        <v>Adult</v>
      </c>
      <c r="J928" s="5">
        <v>44272.0</v>
      </c>
      <c r="K928" s="6">
        <v>155080.0</v>
      </c>
      <c r="L928" s="7" t="str">
        <f t="shared" si="4"/>
        <v>151-200</v>
      </c>
      <c r="M928" s="8">
        <v>0.1</v>
      </c>
      <c r="N928" s="1" t="s">
        <v>24</v>
      </c>
      <c r="O928" s="1" t="s">
        <v>63</v>
      </c>
      <c r="P928" s="3"/>
      <c r="Q928" s="1" t="str">
        <f t="shared" si="3"/>
        <v/>
      </c>
    </row>
    <row r="929" ht="15.75" customHeight="1">
      <c r="B929" s="1" t="s">
        <v>1913</v>
      </c>
      <c r="C929" s="1" t="s">
        <v>46</v>
      </c>
      <c r="D929" s="1" t="s">
        <v>51</v>
      </c>
      <c r="E929" s="1" t="s">
        <v>38</v>
      </c>
      <c r="F929" s="1" t="s">
        <v>30</v>
      </c>
      <c r="G929" s="1" t="s">
        <v>39</v>
      </c>
      <c r="H929" s="1">
        <v>31.0</v>
      </c>
      <c r="I929" s="1" t="str">
        <f t="shared" si="1"/>
        <v>Adult</v>
      </c>
      <c r="J929" s="5">
        <v>43325.0</v>
      </c>
      <c r="K929" s="6">
        <v>81828.0</v>
      </c>
      <c r="L929" s="7" t="str">
        <f t="shared" si="4"/>
        <v>51-100</v>
      </c>
      <c r="M929" s="8">
        <v>0.0</v>
      </c>
      <c r="N929" s="1" t="s">
        <v>24</v>
      </c>
      <c r="O929" s="1" t="s">
        <v>59</v>
      </c>
      <c r="P929" s="3"/>
      <c r="Q929" s="1" t="str">
        <f t="shared" si="3"/>
        <v/>
      </c>
    </row>
    <row r="930" ht="15.75" customHeight="1">
      <c r="B930" s="1" t="s">
        <v>1914</v>
      </c>
      <c r="C930" s="1" t="s">
        <v>19</v>
      </c>
      <c r="D930" s="1" t="s">
        <v>83</v>
      </c>
      <c r="E930" s="1" t="s">
        <v>52</v>
      </c>
      <c r="F930" s="1" t="s">
        <v>22</v>
      </c>
      <c r="G930" s="1" t="s">
        <v>31</v>
      </c>
      <c r="H930" s="1">
        <v>65.0</v>
      </c>
      <c r="I930" s="1" t="str">
        <f t="shared" si="1"/>
        <v>Old</v>
      </c>
      <c r="J930" s="5">
        <v>36823.0</v>
      </c>
      <c r="K930" s="6">
        <v>149417.0</v>
      </c>
      <c r="L930" s="7" t="str">
        <f t="shared" si="4"/>
        <v>101-150</v>
      </c>
      <c r="M930" s="8">
        <v>0.13</v>
      </c>
      <c r="N930" s="1" t="s">
        <v>32</v>
      </c>
      <c r="O930" s="1" t="s">
        <v>137</v>
      </c>
      <c r="P930" s="3"/>
      <c r="Q930" s="1" t="str">
        <f t="shared" si="3"/>
        <v/>
      </c>
    </row>
    <row r="931" ht="15.75" customHeight="1">
      <c r="B931" s="1" t="s">
        <v>1915</v>
      </c>
      <c r="C931" s="1" t="s">
        <v>55</v>
      </c>
      <c r="D931" s="1" t="s">
        <v>51</v>
      </c>
      <c r="E931" s="1" t="s">
        <v>52</v>
      </c>
      <c r="F931" s="1" t="s">
        <v>30</v>
      </c>
      <c r="G931" s="1" t="s">
        <v>88</v>
      </c>
      <c r="H931" s="1">
        <v>50.0</v>
      </c>
      <c r="I931" s="1" t="str">
        <f t="shared" si="1"/>
        <v>Middle Age</v>
      </c>
      <c r="J931" s="5">
        <v>41024.0</v>
      </c>
      <c r="K931" s="6">
        <v>113269.0</v>
      </c>
      <c r="L931" s="7" t="str">
        <f t="shared" si="4"/>
        <v>101-150</v>
      </c>
      <c r="M931" s="8">
        <v>0.09</v>
      </c>
      <c r="N931" s="1" t="s">
        <v>96</v>
      </c>
      <c r="O931" s="1" t="s">
        <v>221</v>
      </c>
      <c r="P931" s="3"/>
      <c r="Q931" s="1" t="str">
        <f t="shared" si="3"/>
        <v/>
      </c>
    </row>
    <row r="932" ht="15.75" customHeight="1">
      <c r="B932" s="1" t="s">
        <v>1916</v>
      </c>
      <c r="C932" s="1" t="s">
        <v>19</v>
      </c>
      <c r="D932" s="1" t="s">
        <v>20</v>
      </c>
      <c r="E932" s="1" t="s">
        <v>29</v>
      </c>
      <c r="F932" s="1" t="s">
        <v>30</v>
      </c>
      <c r="G932" s="1" t="s">
        <v>31</v>
      </c>
      <c r="H932" s="1">
        <v>46.0</v>
      </c>
      <c r="I932" s="1" t="str">
        <f t="shared" si="1"/>
        <v>Middle Age</v>
      </c>
      <c r="J932" s="5">
        <v>43085.0</v>
      </c>
      <c r="K932" s="6">
        <v>136716.0</v>
      </c>
      <c r="L932" s="7" t="str">
        <f t="shared" si="4"/>
        <v>101-150</v>
      </c>
      <c r="M932" s="8">
        <v>0.12</v>
      </c>
      <c r="N932" s="1" t="s">
        <v>24</v>
      </c>
      <c r="O932" s="1" t="s">
        <v>63</v>
      </c>
      <c r="P932" s="3"/>
      <c r="Q932" s="1" t="str">
        <f t="shared" si="3"/>
        <v/>
      </c>
    </row>
    <row r="933" ht="15.75" customHeight="1">
      <c r="B933" s="1" t="s">
        <v>1917</v>
      </c>
      <c r="C933" s="1" t="s">
        <v>19</v>
      </c>
      <c r="D933" s="1" t="s">
        <v>51</v>
      </c>
      <c r="E933" s="1" t="s">
        <v>38</v>
      </c>
      <c r="F933" s="1" t="s">
        <v>30</v>
      </c>
      <c r="G933" s="1" t="s">
        <v>88</v>
      </c>
      <c r="H933" s="1">
        <v>54.0</v>
      </c>
      <c r="I933" s="1" t="str">
        <f t="shared" si="1"/>
        <v>Middle Age</v>
      </c>
      <c r="J933" s="5">
        <v>40836.0</v>
      </c>
      <c r="K933" s="6">
        <v>122644.0</v>
      </c>
      <c r="L933" s="7" t="str">
        <f t="shared" si="4"/>
        <v>101-150</v>
      </c>
      <c r="M933" s="8">
        <v>0.12</v>
      </c>
      <c r="N933" s="1" t="s">
        <v>24</v>
      </c>
      <c r="O933" s="1" t="s">
        <v>63</v>
      </c>
      <c r="P933" s="3"/>
      <c r="Q933" s="1" t="str">
        <f t="shared" si="3"/>
        <v/>
      </c>
    </row>
    <row r="934" ht="15.75" customHeight="1">
      <c r="B934" s="1" t="s">
        <v>1918</v>
      </c>
      <c r="C934" s="1" t="s">
        <v>55</v>
      </c>
      <c r="D934" s="1" t="s">
        <v>51</v>
      </c>
      <c r="E934" s="1" t="s">
        <v>21</v>
      </c>
      <c r="F934" s="1" t="s">
        <v>22</v>
      </c>
      <c r="G934" s="1" t="s">
        <v>31</v>
      </c>
      <c r="H934" s="1">
        <v>50.0</v>
      </c>
      <c r="I934" s="1" t="str">
        <f t="shared" si="1"/>
        <v>Middle Age</v>
      </c>
      <c r="J934" s="5">
        <v>36653.0</v>
      </c>
      <c r="K934" s="6">
        <v>106428.0</v>
      </c>
      <c r="L934" s="7" t="str">
        <f t="shared" si="4"/>
        <v>101-150</v>
      </c>
      <c r="M934" s="8">
        <v>0.07</v>
      </c>
      <c r="N934" s="1" t="s">
        <v>24</v>
      </c>
      <c r="O934" s="1" t="s">
        <v>40</v>
      </c>
      <c r="P934" s="3"/>
      <c r="Q934" s="1" t="str">
        <f t="shared" si="3"/>
        <v/>
      </c>
    </row>
    <row r="935" ht="15.75" customHeight="1">
      <c r="B935" s="1" t="s">
        <v>1919</v>
      </c>
      <c r="C935" s="1" t="s">
        <v>82</v>
      </c>
      <c r="D935" s="1" t="s">
        <v>37</v>
      </c>
      <c r="E935" s="1" t="s">
        <v>52</v>
      </c>
      <c r="F935" s="1" t="s">
        <v>30</v>
      </c>
      <c r="G935" s="1" t="s">
        <v>39</v>
      </c>
      <c r="H935" s="1">
        <v>36.0</v>
      </c>
      <c r="I935" s="1" t="str">
        <f t="shared" si="1"/>
        <v>Adult</v>
      </c>
      <c r="J935" s="5">
        <v>39830.0</v>
      </c>
      <c r="K935" s="6">
        <v>238236.0</v>
      </c>
      <c r="L935" s="7" t="str">
        <f t="shared" si="4"/>
        <v>201-250</v>
      </c>
      <c r="M935" s="8">
        <v>0.31</v>
      </c>
      <c r="N935" s="1" t="s">
        <v>24</v>
      </c>
      <c r="O935" s="1" t="s">
        <v>25</v>
      </c>
      <c r="P935" s="3"/>
      <c r="Q935" s="1" t="str">
        <f t="shared" si="3"/>
        <v/>
      </c>
    </row>
    <row r="936" ht="15.75" customHeight="1">
      <c r="B936" s="1" t="s">
        <v>1920</v>
      </c>
      <c r="C936" s="1" t="s">
        <v>36</v>
      </c>
      <c r="D936" s="1" t="s">
        <v>37</v>
      </c>
      <c r="E936" s="1" t="s">
        <v>52</v>
      </c>
      <c r="F936" s="1" t="s">
        <v>22</v>
      </c>
      <c r="G936" s="1" t="s">
        <v>39</v>
      </c>
      <c r="H936" s="1">
        <v>64.0</v>
      </c>
      <c r="I936" s="1" t="str">
        <f t="shared" si="1"/>
        <v>Old</v>
      </c>
      <c r="J936" s="5">
        <v>41264.0</v>
      </c>
      <c r="K936" s="6">
        <v>153253.0</v>
      </c>
      <c r="L936" s="7" t="str">
        <f t="shared" si="4"/>
        <v>151-200</v>
      </c>
      <c r="M936" s="8">
        <v>0.24</v>
      </c>
      <c r="N936" s="1" t="s">
        <v>24</v>
      </c>
      <c r="O936" s="1" t="s">
        <v>63</v>
      </c>
      <c r="P936" s="3"/>
      <c r="Q936" s="1" t="str">
        <f t="shared" si="3"/>
        <v/>
      </c>
    </row>
    <row r="937" ht="15.75" customHeight="1">
      <c r="B937" s="1" t="s">
        <v>1921</v>
      </c>
      <c r="C937" s="1" t="s">
        <v>55</v>
      </c>
      <c r="D937" s="1" t="s">
        <v>62</v>
      </c>
      <c r="E937" s="1" t="s">
        <v>29</v>
      </c>
      <c r="F937" s="1" t="s">
        <v>22</v>
      </c>
      <c r="G937" s="1" t="s">
        <v>39</v>
      </c>
      <c r="H937" s="1">
        <v>34.0</v>
      </c>
      <c r="I937" s="1" t="str">
        <f t="shared" si="1"/>
        <v>Adult</v>
      </c>
      <c r="J937" s="5">
        <v>41915.0</v>
      </c>
      <c r="K937" s="6">
        <v>103707.0</v>
      </c>
      <c r="L937" s="7" t="str">
        <f t="shared" si="4"/>
        <v>101-150</v>
      </c>
      <c r="M937" s="8">
        <v>0.09</v>
      </c>
      <c r="N937" s="1" t="s">
        <v>24</v>
      </c>
      <c r="O937" s="1" t="s">
        <v>91</v>
      </c>
      <c r="P937" s="3"/>
      <c r="Q937" s="1" t="str">
        <f t="shared" si="3"/>
        <v/>
      </c>
    </row>
    <row r="938" ht="15.75" customHeight="1">
      <c r="B938" s="1" t="s">
        <v>1922</v>
      </c>
      <c r="C938" s="1" t="s">
        <v>82</v>
      </c>
      <c r="D938" s="1" t="s">
        <v>62</v>
      </c>
      <c r="E938" s="1" t="s">
        <v>38</v>
      </c>
      <c r="F938" s="1" t="s">
        <v>22</v>
      </c>
      <c r="G938" s="1" t="s">
        <v>39</v>
      </c>
      <c r="H938" s="1">
        <v>41.0</v>
      </c>
      <c r="I938" s="1" t="str">
        <f t="shared" si="1"/>
        <v>Adult</v>
      </c>
      <c r="J938" s="5">
        <v>41130.0</v>
      </c>
      <c r="K938" s="6">
        <v>245360.0</v>
      </c>
      <c r="L938" s="7" t="str">
        <f t="shared" si="4"/>
        <v>201-250</v>
      </c>
      <c r="M938" s="8">
        <v>0.37</v>
      </c>
      <c r="N938" s="1" t="s">
        <v>24</v>
      </c>
      <c r="O938" s="1" t="s">
        <v>63</v>
      </c>
      <c r="P938" s="3"/>
      <c r="Q938" s="1" t="str">
        <f t="shared" si="3"/>
        <v/>
      </c>
    </row>
    <row r="939" ht="15.75" customHeight="1">
      <c r="B939" s="1" t="s">
        <v>1923</v>
      </c>
      <c r="C939" s="1" t="s">
        <v>280</v>
      </c>
      <c r="D939" s="1" t="s">
        <v>72</v>
      </c>
      <c r="E939" s="1" t="s">
        <v>38</v>
      </c>
      <c r="F939" s="1" t="s">
        <v>30</v>
      </c>
      <c r="G939" s="1" t="s">
        <v>31</v>
      </c>
      <c r="H939" s="1">
        <v>25.0</v>
      </c>
      <c r="I939" s="1" t="str">
        <f t="shared" si="1"/>
        <v>Adult</v>
      </c>
      <c r="J939" s="5">
        <v>44385.0</v>
      </c>
      <c r="K939" s="6">
        <v>67275.0</v>
      </c>
      <c r="L939" s="7" t="str">
        <f t="shared" si="4"/>
        <v>51-100</v>
      </c>
      <c r="M939" s="8">
        <v>0.0</v>
      </c>
      <c r="N939" s="1" t="s">
        <v>24</v>
      </c>
      <c r="O939" s="1" t="s">
        <v>91</v>
      </c>
      <c r="P939" s="3"/>
      <c r="Q939" s="1" t="str">
        <f t="shared" si="3"/>
        <v/>
      </c>
    </row>
    <row r="940" ht="15.75" customHeight="1">
      <c r="B940" s="1" t="s">
        <v>1924</v>
      </c>
      <c r="C940" s="1" t="s">
        <v>55</v>
      </c>
      <c r="D940" s="1" t="s">
        <v>20</v>
      </c>
      <c r="E940" s="1" t="s">
        <v>29</v>
      </c>
      <c r="F940" s="1" t="s">
        <v>30</v>
      </c>
      <c r="G940" s="1" t="s">
        <v>31</v>
      </c>
      <c r="H940" s="1">
        <v>45.0</v>
      </c>
      <c r="I940" s="1" t="str">
        <f t="shared" si="1"/>
        <v>Middle Age</v>
      </c>
      <c r="J940" s="5">
        <v>42026.0</v>
      </c>
      <c r="K940" s="6">
        <v>101288.0</v>
      </c>
      <c r="L940" s="7" t="str">
        <f t="shared" si="4"/>
        <v>101-150</v>
      </c>
      <c r="M940" s="8">
        <v>0.1</v>
      </c>
      <c r="N940" s="1" t="s">
        <v>24</v>
      </c>
      <c r="O940" s="1" t="s">
        <v>47</v>
      </c>
      <c r="P940" s="3"/>
      <c r="Q940" s="1" t="str">
        <f t="shared" si="3"/>
        <v/>
      </c>
    </row>
    <row r="941" ht="15.75" customHeight="1">
      <c r="B941" s="1" t="s">
        <v>1925</v>
      </c>
      <c r="C941" s="1" t="s">
        <v>36</v>
      </c>
      <c r="D941" s="1" t="s">
        <v>68</v>
      </c>
      <c r="E941" s="1" t="s">
        <v>38</v>
      </c>
      <c r="F941" s="1" t="s">
        <v>22</v>
      </c>
      <c r="G941" s="1" t="s">
        <v>88</v>
      </c>
      <c r="H941" s="1">
        <v>52.0</v>
      </c>
      <c r="I941" s="1" t="str">
        <f t="shared" si="1"/>
        <v>Middle Age</v>
      </c>
      <c r="J941" s="5">
        <v>34209.0</v>
      </c>
      <c r="K941" s="6">
        <v>177443.0</v>
      </c>
      <c r="L941" s="7" t="str">
        <f t="shared" si="4"/>
        <v>151-200</v>
      </c>
      <c r="M941" s="8">
        <v>0.25</v>
      </c>
      <c r="N941" s="1" t="s">
        <v>96</v>
      </c>
      <c r="O941" s="1" t="s">
        <v>221</v>
      </c>
      <c r="P941" s="3"/>
      <c r="Q941" s="1" t="str">
        <f t="shared" si="3"/>
        <v/>
      </c>
    </row>
    <row r="942" ht="15.75" customHeight="1">
      <c r="B942" s="1" t="s">
        <v>1926</v>
      </c>
      <c r="C942" s="1" t="s">
        <v>210</v>
      </c>
      <c r="D942" s="1" t="s">
        <v>20</v>
      </c>
      <c r="E942" s="1" t="s">
        <v>29</v>
      </c>
      <c r="F942" s="1" t="s">
        <v>22</v>
      </c>
      <c r="G942" s="1" t="s">
        <v>23</v>
      </c>
      <c r="H942" s="1">
        <v>37.0</v>
      </c>
      <c r="I942" s="1" t="str">
        <f t="shared" si="1"/>
        <v>Adult</v>
      </c>
      <c r="J942" s="5">
        <v>42487.0</v>
      </c>
      <c r="K942" s="6">
        <v>91400.0</v>
      </c>
      <c r="L942" s="7" t="str">
        <f t="shared" si="4"/>
        <v>51-100</v>
      </c>
      <c r="M942" s="8">
        <v>0.0</v>
      </c>
      <c r="N942" s="1" t="s">
        <v>24</v>
      </c>
      <c r="O942" s="1" t="s">
        <v>40</v>
      </c>
      <c r="P942" s="3"/>
      <c r="Q942" s="1" t="str">
        <f t="shared" si="3"/>
        <v/>
      </c>
    </row>
    <row r="943" ht="15.75" customHeight="1">
      <c r="B943" s="1" t="s">
        <v>1927</v>
      </c>
      <c r="C943" s="1" t="s">
        <v>82</v>
      </c>
      <c r="D943" s="1" t="s">
        <v>68</v>
      </c>
      <c r="E943" s="1" t="s">
        <v>52</v>
      </c>
      <c r="F943" s="1" t="s">
        <v>30</v>
      </c>
      <c r="G943" s="1" t="s">
        <v>88</v>
      </c>
      <c r="H943" s="1">
        <v>44.0</v>
      </c>
      <c r="I943" s="1" t="str">
        <f t="shared" si="1"/>
        <v>Adult</v>
      </c>
      <c r="J943" s="5">
        <v>39335.0</v>
      </c>
      <c r="K943" s="6">
        <v>181247.0</v>
      </c>
      <c r="L943" s="7" t="str">
        <f t="shared" si="4"/>
        <v>151-200</v>
      </c>
      <c r="M943" s="8">
        <v>0.33</v>
      </c>
      <c r="N943" s="1" t="s">
        <v>96</v>
      </c>
      <c r="O943" s="1" t="s">
        <v>221</v>
      </c>
      <c r="P943" s="3"/>
      <c r="Q943" s="1" t="str">
        <f t="shared" si="3"/>
        <v/>
      </c>
    </row>
    <row r="944" ht="15.75" customHeight="1">
      <c r="B944" s="1" t="s">
        <v>1928</v>
      </c>
      <c r="C944" s="1" t="s">
        <v>19</v>
      </c>
      <c r="D944" s="1" t="s">
        <v>68</v>
      </c>
      <c r="E944" s="1" t="s">
        <v>21</v>
      </c>
      <c r="F944" s="1" t="s">
        <v>30</v>
      </c>
      <c r="G944" s="1" t="s">
        <v>23</v>
      </c>
      <c r="H944" s="1">
        <v>42.0</v>
      </c>
      <c r="I944" s="1" t="str">
        <f t="shared" si="1"/>
        <v>Adult</v>
      </c>
      <c r="J944" s="5">
        <v>37914.0</v>
      </c>
      <c r="K944" s="6">
        <v>135558.0</v>
      </c>
      <c r="L944" s="7" t="str">
        <f t="shared" si="4"/>
        <v>101-150</v>
      </c>
      <c r="M944" s="8">
        <v>0.14</v>
      </c>
      <c r="N944" s="1" t="s">
        <v>24</v>
      </c>
      <c r="O944" s="1" t="s">
        <v>47</v>
      </c>
      <c r="P944" s="3"/>
      <c r="Q944" s="1" t="str">
        <f t="shared" si="3"/>
        <v/>
      </c>
    </row>
    <row r="945" ht="15.75" customHeight="1">
      <c r="B945" s="1" t="s">
        <v>1384</v>
      </c>
      <c r="C945" s="1" t="s">
        <v>58</v>
      </c>
      <c r="D945" s="1" t="s">
        <v>62</v>
      </c>
      <c r="E945" s="1" t="s">
        <v>38</v>
      </c>
      <c r="F945" s="1" t="s">
        <v>30</v>
      </c>
      <c r="G945" s="1" t="s">
        <v>39</v>
      </c>
      <c r="H945" s="1">
        <v>49.0</v>
      </c>
      <c r="I945" s="1" t="str">
        <f t="shared" si="1"/>
        <v>Middle Age</v>
      </c>
      <c r="J945" s="5">
        <v>40894.0</v>
      </c>
      <c r="K945" s="6">
        <v>56878.0</v>
      </c>
      <c r="L945" s="7" t="str">
        <f t="shared" si="4"/>
        <v>51-100</v>
      </c>
      <c r="M945" s="8">
        <v>0.0</v>
      </c>
      <c r="N945" s="1" t="s">
        <v>24</v>
      </c>
      <c r="O945" s="1" t="s">
        <v>25</v>
      </c>
      <c r="P945" s="3"/>
      <c r="Q945" s="1" t="str">
        <f t="shared" si="3"/>
        <v/>
      </c>
    </row>
    <row r="946" ht="15.75" customHeight="1">
      <c r="B946" s="1" t="s">
        <v>1929</v>
      </c>
      <c r="C946" s="1" t="s">
        <v>448</v>
      </c>
      <c r="D946" s="1" t="s">
        <v>20</v>
      </c>
      <c r="E946" s="1" t="s">
        <v>38</v>
      </c>
      <c r="F946" s="1" t="s">
        <v>30</v>
      </c>
      <c r="G946" s="1" t="s">
        <v>31</v>
      </c>
      <c r="H946" s="1">
        <v>34.0</v>
      </c>
      <c r="I946" s="1" t="str">
        <f t="shared" si="1"/>
        <v>Adult</v>
      </c>
      <c r="J946" s="5">
        <v>43728.0</v>
      </c>
      <c r="K946" s="6">
        <v>94735.0</v>
      </c>
      <c r="L946" s="7" t="str">
        <f t="shared" si="4"/>
        <v>51-100</v>
      </c>
      <c r="M946" s="8">
        <v>0.0</v>
      </c>
      <c r="N946" s="1" t="s">
        <v>32</v>
      </c>
      <c r="O946" s="1" t="s">
        <v>117</v>
      </c>
      <c r="P946" s="3"/>
      <c r="Q946" s="1" t="str">
        <f t="shared" si="3"/>
        <v/>
      </c>
    </row>
    <row r="947" ht="15.75" customHeight="1">
      <c r="B947" s="1" t="s">
        <v>1930</v>
      </c>
      <c r="C947" s="1" t="s">
        <v>127</v>
      </c>
      <c r="D947" s="1" t="s">
        <v>51</v>
      </c>
      <c r="E947" s="1" t="s">
        <v>29</v>
      </c>
      <c r="F947" s="1" t="s">
        <v>30</v>
      </c>
      <c r="G947" s="1" t="s">
        <v>88</v>
      </c>
      <c r="H947" s="1">
        <v>39.0</v>
      </c>
      <c r="I947" s="1" t="str">
        <f t="shared" si="1"/>
        <v>Adult</v>
      </c>
      <c r="J947" s="5">
        <v>39229.0</v>
      </c>
      <c r="K947" s="6">
        <v>51234.0</v>
      </c>
      <c r="L947" s="7" t="str">
        <f t="shared" si="4"/>
        <v>51-100</v>
      </c>
      <c r="M947" s="8">
        <v>0.0</v>
      </c>
      <c r="N947" s="1" t="s">
        <v>24</v>
      </c>
      <c r="O947" s="1" t="s">
        <v>25</v>
      </c>
      <c r="P947" s="3"/>
      <c r="Q947" s="1" t="str">
        <f t="shared" si="3"/>
        <v/>
      </c>
    </row>
    <row r="948" ht="15.75" customHeight="1">
      <c r="B948" s="1" t="s">
        <v>1931</v>
      </c>
      <c r="C948" s="1" t="s">
        <v>82</v>
      </c>
      <c r="D948" s="1" t="s">
        <v>68</v>
      </c>
      <c r="E948" s="1" t="s">
        <v>38</v>
      </c>
      <c r="F948" s="1" t="s">
        <v>30</v>
      </c>
      <c r="G948" s="1" t="s">
        <v>31</v>
      </c>
      <c r="H948" s="1">
        <v>31.0</v>
      </c>
      <c r="I948" s="1" t="str">
        <f t="shared" si="1"/>
        <v>Adult</v>
      </c>
      <c r="J948" s="5">
        <v>42018.0</v>
      </c>
      <c r="K948" s="6">
        <v>230025.0</v>
      </c>
      <c r="L948" s="7" t="str">
        <f t="shared" si="4"/>
        <v>201-250</v>
      </c>
      <c r="M948" s="8">
        <v>0.34</v>
      </c>
      <c r="N948" s="1" t="s">
        <v>24</v>
      </c>
      <c r="O948" s="1" t="s">
        <v>47</v>
      </c>
      <c r="P948" s="3"/>
      <c r="Q948" s="1" t="str">
        <f t="shared" si="3"/>
        <v/>
      </c>
    </row>
    <row r="949" ht="15.75" customHeight="1">
      <c r="B949" s="1" t="s">
        <v>1932</v>
      </c>
      <c r="C949" s="1" t="s">
        <v>19</v>
      </c>
      <c r="D949" s="1" t="s">
        <v>68</v>
      </c>
      <c r="E949" s="1" t="s">
        <v>38</v>
      </c>
      <c r="F949" s="1" t="s">
        <v>22</v>
      </c>
      <c r="G949" s="1" t="s">
        <v>31</v>
      </c>
      <c r="H949" s="1">
        <v>36.0</v>
      </c>
      <c r="I949" s="1" t="str">
        <f t="shared" si="1"/>
        <v>Adult</v>
      </c>
      <c r="J949" s="5">
        <v>40248.0</v>
      </c>
      <c r="K949" s="6">
        <v>134006.0</v>
      </c>
      <c r="L949" s="7" t="str">
        <f t="shared" si="4"/>
        <v>101-150</v>
      </c>
      <c r="M949" s="8">
        <v>0.13</v>
      </c>
      <c r="N949" s="1" t="s">
        <v>32</v>
      </c>
      <c r="O949" s="1" t="s">
        <v>117</v>
      </c>
      <c r="P949" s="3"/>
      <c r="Q949" s="1" t="str">
        <f t="shared" si="3"/>
        <v/>
      </c>
    </row>
    <row r="950" ht="15.75" customHeight="1">
      <c r="B950" s="1" t="s">
        <v>1933</v>
      </c>
      <c r="C950" s="1" t="s">
        <v>55</v>
      </c>
      <c r="D950" s="1" t="s">
        <v>37</v>
      </c>
      <c r="E950" s="1" t="s">
        <v>52</v>
      </c>
      <c r="F950" s="1" t="s">
        <v>22</v>
      </c>
      <c r="G950" s="1" t="s">
        <v>31</v>
      </c>
      <c r="H950" s="1">
        <v>61.0</v>
      </c>
      <c r="I950" s="1" t="str">
        <f t="shared" si="1"/>
        <v>Old</v>
      </c>
      <c r="J950" s="5">
        <v>40092.0</v>
      </c>
      <c r="K950" s="6">
        <v>103096.0</v>
      </c>
      <c r="L950" s="7" t="str">
        <f t="shared" si="4"/>
        <v>101-150</v>
      </c>
      <c r="M950" s="8">
        <v>0.07</v>
      </c>
      <c r="N950" s="1" t="s">
        <v>32</v>
      </c>
      <c r="O950" s="1" t="s">
        <v>117</v>
      </c>
      <c r="P950" s="3"/>
      <c r="Q950" s="1" t="str">
        <f t="shared" si="3"/>
        <v/>
      </c>
    </row>
    <row r="951" ht="15.75" customHeight="1">
      <c r="B951" s="1" t="s">
        <v>1934</v>
      </c>
      <c r="C951" s="1" t="s">
        <v>58</v>
      </c>
      <c r="D951" s="1" t="s">
        <v>62</v>
      </c>
      <c r="E951" s="1" t="s">
        <v>29</v>
      </c>
      <c r="F951" s="1" t="s">
        <v>30</v>
      </c>
      <c r="G951" s="1" t="s">
        <v>31</v>
      </c>
      <c r="H951" s="1">
        <v>29.0</v>
      </c>
      <c r="I951" s="1" t="str">
        <f t="shared" si="1"/>
        <v>Adult</v>
      </c>
      <c r="J951" s="5">
        <v>42602.0</v>
      </c>
      <c r="K951" s="6">
        <v>58703.0</v>
      </c>
      <c r="L951" s="7" t="str">
        <f t="shared" si="4"/>
        <v>51-100</v>
      </c>
      <c r="M951" s="8">
        <v>0.0</v>
      </c>
      <c r="N951" s="1" t="s">
        <v>24</v>
      </c>
      <c r="O951" s="1" t="s">
        <v>91</v>
      </c>
      <c r="P951" s="3"/>
      <c r="Q951" s="1" t="str">
        <f t="shared" si="3"/>
        <v/>
      </c>
    </row>
    <row r="952" ht="15.75" customHeight="1">
      <c r="B952" s="1" t="s">
        <v>1935</v>
      </c>
      <c r="C952" s="1" t="s">
        <v>19</v>
      </c>
      <c r="D952" s="1" t="s">
        <v>20</v>
      </c>
      <c r="E952" s="1" t="s">
        <v>38</v>
      </c>
      <c r="F952" s="1" t="s">
        <v>30</v>
      </c>
      <c r="G952" s="1" t="s">
        <v>88</v>
      </c>
      <c r="H952" s="1">
        <v>33.0</v>
      </c>
      <c r="I952" s="1" t="str">
        <f t="shared" si="1"/>
        <v>Adult</v>
      </c>
      <c r="J952" s="5">
        <v>41267.0</v>
      </c>
      <c r="K952" s="6">
        <v>132544.0</v>
      </c>
      <c r="L952" s="7" t="str">
        <f t="shared" si="4"/>
        <v>101-150</v>
      </c>
      <c r="M952" s="8">
        <v>0.1</v>
      </c>
      <c r="N952" s="1" t="s">
        <v>96</v>
      </c>
      <c r="O952" s="1" t="s">
        <v>102</v>
      </c>
      <c r="P952" s="3"/>
      <c r="Q952" s="1" t="str">
        <f t="shared" si="3"/>
        <v/>
      </c>
    </row>
    <row r="953" ht="15.75" customHeight="1">
      <c r="B953" s="1" t="s">
        <v>1936</v>
      </c>
      <c r="C953" s="1" t="s">
        <v>55</v>
      </c>
      <c r="D953" s="1" t="s">
        <v>37</v>
      </c>
      <c r="E953" s="1" t="s">
        <v>29</v>
      </c>
      <c r="F953" s="1" t="s">
        <v>30</v>
      </c>
      <c r="G953" s="1" t="s">
        <v>39</v>
      </c>
      <c r="H953" s="1">
        <v>32.0</v>
      </c>
      <c r="I953" s="1" t="str">
        <f t="shared" si="1"/>
        <v>Adult</v>
      </c>
      <c r="J953" s="5">
        <v>43936.0</v>
      </c>
      <c r="K953" s="6">
        <v>126671.0</v>
      </c>
      <c r="L953" s="7" t="str">
        <f t="shared" si="4"/>
        <v>101-150</v>
      </c>
      <c r="M953" s="8">
        <v>0.09</v>
      </c>
      <c r="N953" s="1" t="s">
        <v>24</v>
      </c>
      <c r="O953" s="1" t="s">
        <v>59</v>
      </c>
      <c r="P953" s="3"/>
      <c r="Q953" s="1" t="str">
        <f t="shared" si="3"/>
        <v/>
      </c>
    </row>
    <row r="954" ht="15.75" customHeight="1">
      <c r="B954" s="1" t="s">
        <v>1937</v>
      </c>
      <c r="C954" s="1" t="s">
        <v>50</v>
      </c>
      <c r="D954" s="1" t="s">
        <v>51</v>
      </c>
      <c r="E954" s="1" t="s">
        <v>21</v>
      </c>
      <c r="F954" s="1" t="s">
        <v>22</v>
      </c>
      <c r="G954" s="1" t="s">
        <v>31</v>
      </c>
      <c r="H954" s="1">
        <v>33.0</v>
      </c>
      <c r="I954" s="1" t="str">
        <f t="shared" si="1"/>
        <v>Adult</v>
      </c>
      <c r="J954" s="5">
        <v>44218.0</v>
      </c>
      <c r="K954" s="6">
        <v>56405.0</v>
      </c>
      <c r="L954" s="7" t="str">
        <f t="shared" si="4"/>
        <v>51-100</v>
      </c>
      <c r="M954" s="8">
        <v>0.0</v>
      </c>
      <c r="N954" s="1" t="s">
        <v>24</v>
      </c>
      <c r="O954" s="1" t="s">
        <v>40</v>
      </c>
      <c r="P954" s="3"/>
      <c r="Q954" s="1" t="str">
        <f t="shared" si="3"/>
        <v/>
      </c>
    </row>
    <row r="955" ht="15.75" customHeight="1">
      <c r="B955" s="1" t="s">
        <v>1938</v>
      </c>
      <c r="C955" s="1" t="s">
        <v>43</v>
      </c>
      <c r="D955" s="1" t="s">
        <v>20</v>
      </c>
      <c r="E955" s="1" t="s">
        <v>38</v>
      </c>
      <c r="F955" s="1" t="s">
        <v>22</v>
      </c>
      <c r="G955" s="1" t="s">
        <v>31</v>
      </c>
      <c r="H955" s="1">
        <v>36.0</v>
      </c>
      <c r="I955" s="1" t="str">
        <f t="shared" si="1"/>
        <v>Adult</v>
      </c>
      <c r="J955" s="5">
        <v>41972.0</v>
      </c>
      <c r="K955" s="6">
        <v>88730.0</v>
      </c>
      <c r="L955" s="7" t="str">
        <f t="shared" si="4"/>
        <v>51-100</v>
      </c>
      <c r="M955" s="8">
        <v>0.08</v>
      </c>
      <c r="N955" s="1" t="s">
        <v>32</v>
      </c>
      <c r="O955" s="1" t="s">
        <v>33</v>
      </c>
      <c r="P955" s="3"/>
      <c r="Q955" s="1" t="str">
        <f t="shared" si="3"/>
        <v/>
      </c>
    </row>
    <row r="956" ht="15.75" customHeight="1">
      <c r="B956" s="1" t="s">
        <v>1939</v>
      </c>
      <c r="C956" s="1" t="s">
        <v>127</v>
      </c>
      <c r="D956" s="1" t="s">
        <v>37</v>
      </c>
      <c r="E956" s="1" t="s">
        <v>29</v>
      </c>
      <c r="F956" s="1" t="s">
        <v>30</v>
      </c>
      <c r="G956" s="1" t="s">
        <v>88</v>
      </c>
      <c r="H956" s="1">
        <v>39.0</v>
      </c>
      <c r="I956" s="1" t="str">
        <f t="shared" si="1"/>
        <v>Adult</v>
      </c>
      <c r="J956" s="5">
        <v>39708.0</v>
      </c>
      <c r="K956" s="6">
        <v>62861.0</v>
      </c>
      <c r="L956" s="7" t="str">
        <f t="shared" si="4"/>
        <v>51-100</v>
      </c>
      <c r="M956" s="8">
        <v>0.0</v>
      </c>
      <c r="N956" s="1" t="s">
        <v>24</v>
      </c>
      <c r="O956" s="1" t="s">
        <v>25</v>
      </c>
      <c r="P956" s="3"/>
      <c r="Q956" s="1" t="str">
        <f t="shared" si="3"/>
        <v/>
      </c>
    </row>
    <row r="957" ht="15.75" customHeight="1">
      <c r="B957" s="1" t="s">
        <v>1940</v>
      </c>
      <c r="C957" s="1" t="s">
        <v>36</v>
      </c>
      <c r="D957" s="1" t="s">
        <v>68</v>
      </c>
      <c r="E957" s="1" t="s">
        <v>52</v>
      </c>
      <c r="F957" s="1" t="s">
        <v>22</v>
      </c>
      <c r="G957" s="1" t="s">
        <v>88</v>
      </c>
      <c r="H957" s="1">
        <v>53.0</v>
      </c>
      <c r="I957" s="1" t="str">
        <f t="shared" si="1"/>
        <v>Middle Age</v>
      </c>
      <c r="J957" s="5">
        <v>38919.0</v>
      </c>
      <c r="K957" s="6">
        <v>151246.0</v>
      </c>
      <c r="L957" s="7" t="str">
        <f t="shared" si="4"/>
        <v>151-200</v>
      </c>
      <c r="M957" s="8">
        <v>0.21</v>
      </c>
      <c r="N957" s="1" t="s">
        <v>96</v>
      </c>
      <c r="O957" s="1" t="s">
        <v>221</v>
      </c>
      <c r="P957" s="3"/>
      <c r="Q957" s="1" t="str">
        <f t="shared" si="3"/>
        <v/>
      </c>
    </row>
    <row r="958" ht="15.75" customHeight="1">
      <c r="B958" s="1" t="s">
        <v>1941</v>
      </c>
      <c r="C958" s="1" t="s">
        <v>19</v>
      </c>
      <c r="D958" s="1" t="s">
        <v>20</v>
      </c>
      <c r="E958" s="1" t="s">
        <v>29</v>
      </c>
      <c r="F958" s="1" t="s">
        <v>22</v>
      </c>
      <c r="G958" s="1" t="s">
        <v>31</v>
      </c>
      <c r="H958" s="1">
        <v>53.0</v>
      </c>
      <c r="I958" s="1" t="str">
        <f t="shared" si="1"/>
        <v>Middle Age</v>
      </c>
      <c r="J958" s="5">
        <v>35532.0</v>
      </c>
      <c r="K958" s="6">
        <v>154388.0</v>
      </c>
      <c r="L958" s="7" t="str">
        <f t="shared" si="4"/>
        <v>151-200</v>
      </c>
      <c r="M958" s="8">
        <v>0.1</v>
      </c>
      <c r="N958" s="1" t="s">
        <v>24</v>
      </c>
      <c r="O958" s="1" t="s">
        <v>25</v>
      </c>
      <c r="P958" s="3"/>
      <c r="Q958" s="1" t="str">
        <f t="shared" si="3"/>
        <v/>
      </c>
    </row>
    <row r="959" ht="15.75" customHeight="1">
      <c r="B959" s="1" t="s">
        <v>1942</v>
      </c>
      <c r="C959" s="1" t="s">
        <v>36</v>
      </c>
      <c r="D959" s="1" t="s">
        <v>68</v>
      </c>
      <c r="E959" s="1" t="s">
        <v>29</v>
      </c>
      <c r="F959" s="1" t="s">
        <v>22</v>
      </c>
      <c r="G959" s="1" t="s">
        <v>39</v>
      </c>
      <c r="H959" s="1">
        <v>54.0</v>
      </c>
      <c r="I959" s="1" t="str">
        <f t="shared" si="1"/>
        <v>Middle Age</v>
      </c>
      <c r="J959" s="5">
        <v>34603.0</v>
      </c>
      <c r="K959" s="6">
        <v>162978.0</v>
      </c>
      <c r="L959" s="7" t="str">
        <f t="shared" si="4"/>
        <v>151-200</v>
      </c>
      <c r="M959" s="8">
        <v>0.17</v>
      </c>
      <c r="N959" s="1" t="s">
        <v>24</v>
      </c>
      <c r="O959" s="1" t="s">
        <v>59</v>
      </c>
      <c r="P959" s="9">
        <v>38131.0</v>
      </c>
      <c r="Q959" s="1">
        <f t="shared" si="3"/>
        <v>9</v>
      </c>
    </row>
    <row r="960" ht="15.75" customHeight="1">
      <c r="B960" s="1" t="s">
        <v>1943</v>
      </c>
      <c r="C960" s="1" t="s">
        <v>376</v>
      </c>
      <c r="D960" s="1" t="s">
        <v>20</v>
      </c>
      <c r="E960" s="1" t="s">
        <v>38</v>
      </c>
      <c r="F960" s="1" t="s">
        <v>30</v>
      </c>
      <c r="G960" s="1" t="s">
        <v>88</v>
      </c>
      <c r="H960" s="1">
        <v>55.0</v>
      </c>
      <c r="I960" s="1" t="str">
        <f t="shared" si="1"/>
        <v>Middle Age</v>
      </c>
      <c r="J960" s="5">
        <v>34290.0</v>
      </c>
      <c r="K960" s="6">
        <v>80170.0</v>
      </c>
      <c r="L960" s="7" t="str">
        <f t="shared" si="4"/>
        <v>51-100</v>
      </c>
      <c r="M960" s="8">
        <v>0.0</v>
      </c>
      <c r="N960" s="1" t="s">
        <v>24</v>
      </c>
      <c r="O960" s="1" t="s">
        <v>59</v>
      </c>
      <c r="P960" s="3"/>
      <c r="Q960" s="1" t="str">
        <f t="shared" si="3"/>
        <v/>
      </c>
    </row>
    <row r="961" ht="15.75" customHeight="1">
      <c r="B961" s="1" t="s">
        <v>1944</v>
      </c>
      <c r="C961" s="1" t="s">
        <v>46</v>
      </c>
      <c r="D961" s="1" t="s">
        <v>62</v>
      </c>
      <c r="E961" s="1" t="s">
        <v>29</v>
      </c>
      <c r="F961" s="1" t="s">
        <v>22</v>
      </c>
      <c r="G961" s="1" t="s">
        <v>31</v>
      </c>
      <c r="H961" s="1">
        <v>44.0</v>
      </c>
      <c r="I961" s="1" t="str">
        <f t="shared" si="1"/>
        <v>Adult</v>
      </c>
      <c r="J961" s="5">
        <v>44314.0</v>
      </c>
      <c r="K961" s="6">
        <v>98520.0</v>
      </c>
      <c r="L961" s="7" t="str">
        <f t="shared" si="4"/>
        <v>51-100</v>
      </c>
      <c r="M961" s="8">
        <v>0.0</v>
      </c>
      <c r="N961" s="1" t="s">
        <v>24</v>
      </c>
      <c r="O961" s="1" t="s">
        <v>59</v>
      </c>
      <c r="P961" s="3"/>
      <c r="Q961" s="1" t="str">
        <f t="shared" si="3"/>
        <v/>
      </c>
    </row>
    <row r="962" ht="15.75" customHeight="1">
      <c r="B962" s="1" t="s">
        <v>1945</v>
      </c>
      <c r="C962" s="1" t="s">
        <v>55</v>
      </c>
      <c r="D962" s="1" t="s">
        <v>37</v>
      </c>
      <c r="E962" s="1" t="s">
        <v>29</v>
      </c>
      <c r="F962" s="1" t="s">
        <v>30</v>
      </c>
      <c r="G962" s="1" t="s">
        <v>31</v>
      </c>
      <c r="H962" s="1">
        <v>52.0</v>
      </c>
      <c r="I962" s="1" t="str">
        <f t="shared" si="1"/>
        <v>Middle Age</v>
      </c>
      <c r="J962" s="5">
        <v>36523.0</v>
      </c>
      <c r="K962" s="6">
        <v>116527.0</v>
      </c>
      <c r="L962" s="7" t="str">
        <f t="shared" si="4"/>
        <v>101-150</v>
      </c>
      <c r="M962" s="8">
        <v>0.07</v>
      </c>
      <c r="N962" s="1" t="s">
        <v>24</v>
      </c>
      <c r="O962" s="1" t="s">
        <v>47</v>
      </c>
      <c r="P962" s="3"/>
      <c r="Q962" s="1" t="str">
        <f t="shared" si="3"/>
        <v/>
      </c>
    </row>
    <row r="963" ht="15.75" customHeight="1">
      <c r="B963" s="1" t="s">
        <v>1946</v>
      </c>
      <c r="C963" s="1" t="s">
        <v>36</v>
      </c>
      <c r="D963" s="1" t="s">
        <v>51</v>
      </c>
      <c r="E963" s="1" t="s">
        <v>21</v>
      </c>
      <c r="F963" s="1" t="s">
        <v>30</v>
      </c>
      <c r="G963" s="1" t="s">
        <v>31</v>
      </c>
      <c r="H963" s="1">
        <v>27.0</v>
      </c>
      <c r="I963" s="1" t="str">
        <f t="shared" si="1"/>
        <v>Adult</v>
      </c>
      <c r="J963" s="5">
        <v>43776.0</v>
      </c>
      <c r="K963" s="6">
        <v>174607.0</v>
      </c>
      <c r="L963" s="7" t="str">
        <f t="shared" si="4"/>
        <v>151-200</v>
      </c>
      <c r="M963" s="8">
        <v>0.29</v>
      </c>
      <c r="N963" s="1" t="s">
        <v>24</v>
      </c>
      <c r="O963" s="1" t="s">
        <v>91</v>
      </c>
      <c r="P963" s="3"/>
      <c r="Q963" s="1" t="str">
        <f t="shared" si="3"/>
        <v/>
      </c>
    </row>
    <row r="964" ht="15.75" customHeight="1">
      <c r="B964" s="1" t="s">
        <v>1947</v>
      </c>
      <c r="C964" s="1" t="s">
        <v>127</v>
      </c>
      <c r="D964" s="1" t="s">
        <v>62</v>
      </c>
      <c r="E964" s="1" t="s">
        <v>21</v>
      </c>
      <c r="F964" s="1" t="s">
        <v>30</v>
      </c>
      <c r="G964" s="1" t="s">
        <v>88</v>
      </c>
      <c r="H964" s="1">
        <v>58.0</v>
      </c>
      <c r="I964" s="1" t="str">
        <f t="shared" si="1"/>
        <v>Middle Age</v>
      </c>
      <c r="J964" s="5">
        <v>38819.0</v>
      </c>
      <c r="K964" s="6">
        <v>64202.0</v>
      </c>
      <c r="L964" s="7" t="str">
        <f t="shared" si="4"/>
        <v>51-100</v>
      </c>
      <c r="M964" s="8">
        <v>0.0</v>
      </c>
      <c r="N964" s="1" t="s">
        <v>24</v>
      </c>
      <c r="O964" s="1" t="s">
        <v>91</v>
      </c>
      <c r="P964" s="3"/>
      <c r="Q964" s="1" t="str">
        <f t="shared" si="3"/>
        <v/>
      </c>
    </row>
    <row r="965" ht="15.75" customHeight="1">
      <c r="B965" s="1" t="s">
        <v>1948</v>
      </c>
      <c r="C965" s="1" t="s">
        <v>127</v>
      </c>
      <c r="D965" s="1" t="s">
        <v>62</v>
      </c>
      <c r="E965" s="1" t="s">
        <v>52</v>
      </c>
      <c r="F965" s="1" t="s">
        <v>30</v>
      </c>
      <c r="G965" s="1" t="s">
        <v>31</v>
      </c>
      <c r="H965" s="1">
        <v>49.0</v>
      </c>
      <c r="I965" s="1" t="str">
        <f t="shared" si="1"/>
        <v>Middle Age</v>
      </c>
      <c r="J965" s="5">
        <v>43671.0</v>
      </c>
      <c r="K965" s="6">
        <v>50883.0</v>
      </c>
      <c r="L965" s="7" t="str">
        <f t="shared" si="4"/>
        <v>51-100</v>
      </c>
      <c r="M965" s="8">
        <v>0.0</v>
      </c>
      <c r="N965" s="1" t="s">
        <v>32</v>
      </c>
      <c r="O965" s="1" t="s">
        <v>33</v>
      </c>
      <c r="P965" s="9">
        <v>44257.0</v>
      </c>
      <c r="Q965" s="1">
        <f t="shared" si="3"/>
        <v>1</v>
      </c>
    </row>
    <row r="966" ht="15.75" customHeight="1">
      <c r="B966" s="1" t="s">
        <v>1949</v>
      </c>
      <c r="C966" s="1" t="s">
        <v>251</v>
      </c>
      <c r="D966" s="1" t="s">
        <v>20</v>
      </c>
      <c r="E966" s="1" t="s">
        <v>38</v>
      </c>
      <c r="F966" s="1" t="s">
        <v>22</v>
      </c>
      <c r="G966" s="1" t="s">
        <v>88</v>
      </c>
      <c r="H966" s="1">
        <v>36.0</v>
      </c>
      <c r="I966" s="1" t="str">
        <f t="shared" si="1"/>
        <v>Adult</v>
      </c>
      <c r="J966" s="5">
        <v>42677.0</v>
      </c>
      <c r="K966" s="6">
        <v>94618.0</v>
      </c>
      <c r="L966" s="7" t="str">
        <f t="shared" si="4"/>
        <v>51-100</v>
      </c>
      <c r="M966" s="8">
        <v>0.0</v>
      </c>
      <c r="N966" s="1" t="s">
        <v>24</v>
      </c>
      <c r="O966" s="1" t="s">
        <v>91</v>
      </c>
      <c r="P966" s="3"/>
      <c r="Q966" s="1" t="str">
        <f t="shared" si="3"/>
        <v/>
      </c>
    </row>
    <row r="967" ht="15.75" customHeight="1">
      <c r="B967" s="1" t="s">
        <v>1950</v>
      </c>
      <c r="C967" s="1" t="s">
        <v>36</v>
      </c>
      <c r="D967" s="1" t="s">
        <v>83</v>
      </c>
      <c r="E967" s="1" t="s">
        <v>21</v>
      </c>
      <c r="F967" s="1" t="s">
        <v>30</v>
      </c>
      <c r="G967" s="1" t="s">
        <v>39</v>
      </c>
      <c r="H967" s="1">
        <v>26.0</v>
      </c>
      <c r="I967" s="1" t="str">
        <f t="shared" si="1"/>
        <v>Adult</v>
      </c>
      <c r="J967" s="5">
        <v>43753.0</v>
      </c>
      <c r="K967" s="6">
        <v>151556.0</v>
      </c>
      <c r="L967" s="7" t="str">
        <f t="shared" si="4"/>
        <v>151-200</v>
      </c>
      <c r="M967" s="8">
        <v>0.2</v>
      </c>
      <c r="N967" s="1" t="s">
        <v>24</v>
      </c>
      <c r="O967" s="1" t="s">
        <v>59</v>
      </c>
      <c r="P967" s="3"/>
      <c r="Q967" s="1" t="str">
        <f t="shared" si="3"/>
        <v/>
      </c>
    </row>
    <row r="968" ht="15.75" customHeight="1">
      <c r="B968" s="1" t="s">
        <v>1951</v>
      </c>
      <c r="C968" s="1" t="s">
        <v>280</v>
      </c>
      <c r="D968" s="1" t="s">
        <v>72</v>
      </c>
      <c r="E968" s="1" t="s">
        <v>21</v>
      </c>
      <c r="F968" s="1" t="s">
        <v>22</v>
      </c>
      <c r="G968" s="1" t="s">
        <v>31</v>
      </c>
      <c r="H968" s="1">
        <v>37.0</v>
      </c>
      <c r="I968" s="1" t="str">
        <f t="shared" si="1"/>
        <v>Adult</v>
      </c>
      <c r="J968" s="5">
        <v>43898.0</v>
      </c>
      <c r="K968" s="6">
        <v>80659.0</v>
      </c>
      <c r="L968" s="7" t="str">
        <f t="shared" si="4"/>
        <v>51-100</v>
      </c>
      <c r="M968" s="8">
        <v>0.0</v>
      </c>
      <c r="N968" s="1" t="s">
        <v>24</v>
      </c>
      <c r="O968" s="1" t="s">
        <v>47</v>
      </c>
      <c r="P968" s="3"/>
      <c r="Q968" s="1" t="str">
        <f t="shared" si="3"/>
        <v/>
      </c>
    </row>
    <row r="969" ht="15.75" customHeight="1">
      <c r="B969" s="1" t="s">
        <v>1952</v>
      </c>
      <c r="C969" s="1" t="s">
        <v>36</v>
      </c>
      <c r="D969" s="1" t="s">
        <v>68</v>
      </c>
      <c r="E969" s="1" t="s">
        <v>38</v>
      </c>
      <c r="F969" s="1" t="s">
        <v>30</v>
      </c>
      <c r="G969" s="1" t="s">
        <v>31</v>
      </c>
      <c r="H969" s="1">
        <v>47.0</v>
      </c>
      <c r="I969" s="1" t="str">
        <f t="shared" si="1"/>
        <v>Middle Age</v>
      </c>
      <c r="J969" s="5">
        <v>43772.0</v>
      </c>
      <c r="K969" s="6">
        <v>195385.0</v>
      </c>
      <c r="L969" s="7" t="str">
        <f t="shared" si="4"/>
        <v>151-200</v>
      </c>
      <c r="M969" s="8">
        <v>0.21</v>
      </c>
      <c r="N969" s="1" t="s">
        <v>32</v>
      </c>
      <c r="O969" s="1" t="s">
        <v>137</v>
      </c>
      <c r="P969" s="3"/>
      <c r="Q969" s="1" t="str">
        <f t="shared" si="3"/>
        <v/>
      </c>
    </row>
    <row r="970" ht="15.75" customHeight="1">
      <c r="B970" s="1" t="s">
        <v>1953</v>
      </c>
      <c r="C970" s="1" t="s">
        <v>333</v>
      </c>
      <c r="D970" s="1" t="s">
        <v>20</v>
      </c>
      <c r="E970" s="1" t="s">
        <v>38</v>
      </c>
      <c r="F970" s="1" t="s">
        <v>30</v>
      </c>
      <c r="G970" s="1" t="s">
        <v>88</v>
      </c>
      <c r="H970" s="1">
        <v>29.0</v>
      </c>
      <c r="I970" s="1" t="str">
        <f t="shared" si="1"/>
        <v>Adult</v>
      </c>
      <c r="J970" s="5">
        <v>42509.0</v>
      </c>
      <c r="K970" s="6">
        <v>52693.0</v>
      </c>
      <c r="L970" s="7" t="str">
        <f t="shared" si="4"/>
        <v>51-100</v>
      </c>
      <c r="M970" s="8">
        <v>0.0</v>
      </c>
      <c r="N970" s="1" t="s">
        <v>96</v>
      </c>
      <c r="O970" s="1" t="s">
        <v>102</v>
      </c>
      <c r="P970" s="3"/>
      <c r="Q970" s="1" t="str">
        <f t="shared" si="3"/>
        <v/>
      </c>
    </row>
    <row r="971" ht="15.75" customHeight="1">
      <c r="B971" s="1" t="s">
        <v>1954</v>
      </c>
      <c r="C971" s="1" t="s">
        <v>492</v>
      </c>
      <c r="D971" s="1" t="s">
        <v>20</v>
      </c>
      <c r="E971" s="1" t="s">
        <v>21</v>
      </c>
      <c r="F971" s="1" t="s">
        <v>22</v>
      </c>
      <c r="G971" s="1" t="s">
        <v>39</v>
      </c>
      <c r="H971" s="1">
        <v>58.0</v>
      </c>
      <c r="I971" s="1" t="str">
        <f t="shared" si="1"/>
        <v>Middle Age</v>
      </c>
      <c r="J971" s="5">
        <v>42486.0</v>
      </c>
      <c r="K971" s="6">
        <v>72045.0</v>
      </c>
      <c r="L971" s="7" t="str">
        <f t="shared" si="4"/>
        <v>51-100</v>
      </c>
      <c r="M971" s="8">
        <v>0.0</v>
      </c>
      <c r="N971" s="1" t="s">
        <v>24</v>
      </c>
      <c r="O971" s="1" t="s">
        <v>47</v>
      </c>
      <c r="P971" s="3"/>
      <c r="Q971" s="1" t="str">
        <f t="shared" si="3"/>
        <v/>
      </c>
    </row>
    <row r="972" ht="15.75" customHeight="1">
      <c r="B972" s="1" t="s">
        <v>1955</v>
      </c>
      <c r="C972" s="1" t="s">
        <v>127</v>
      </c>
      <c r="D972" s="1" t="s">
        <v>83</v>
      </c>
      <c r="E972" s="1" t="s">
        <v>29</v>
      </c>
      <c r="F972" s="1" t="s">
        <v>30</v>
      </c>
      <c r="G972" s="1" t="s">
        <v>88</v>
      </c>
      <c r="H972" s="1">
        <v>47.0</v>
      </c>
      <c r="I972" s="1" t="str">
        <f t="shared" si="1"/>
        <v>Middle Age</v>
      </c>
      <c r="J972" s="5">
        <v>38684.0</v>
      </c>
      <c r="K972" s="6">
        <v>62749.0</v>
      </c>
      <c r="L972" s="7" t="str">
        <f t="shared" si="4"/>
        <v>51-100</v>
      </c>
      <c r="M972" s="8">
        <v>0.0</v>
      </c>
      <c r="N972" s="1" t="s">
        <v>96</v>
      </c>
      <c r="O972" s="1" t="s">
        <v>97</v>
      </c>
      <c r="P972" s="3"/>
      <c r="Q972" s="1" t="str">
        <f t="shared" si="3"/>
        <v/>
      </c>
    </row>
    <row r="973" ht="15.75" customHeight="1">
      <c r="B973" s="1" t="s">
        <v>1956</v>
      </c>
      <c r="C973" s="1" t="s">
        <v>19</v>
      </c>
      <c r="D973" s="1" t="s">
        <v>83</v>
      </c>
      <c r="E973" s="1" t="s">
        <v>38</v>
      </c>
      <c r="F973" s="1" t="s">
        <v>30</v>
      </c>
      <c r="G973" s="1" t="s">
        <v>31</v>
      </c>
      <c r="H973" s="1">
        <v>52.0</v>
      </c>
      <c r="I973" s="1" t="str">
        <f t="shared" si="1"/>
        <v>Middle Age</v>
      </c>
      <c r="J973" s="5">
        <v>43255.0</v>
      </c>
      <c r="K973" s="6">
        <v>154884.0</v>
      </c>
      <c r="L973" s="7" t="str">
        <f t="shared" si="4"/>
        <v>151-200</v>
      </c>
      <c r="M973" s="8">
        <v>0.1</v>
      </c>
      <c r="N973" s="1" t="s">
        <v>32</v>
      </c>
      <c r="O973" s="1" t="s">
        <v>77</v>
      </c>
      <c r="P973" s="3"/>
      <c r="Q973" s="1" t="str">
        <f t="shared" si="3"/>
        <v/>
      </c>
    </row>
    <row r="974" ht="15.75" customHeight="1">
      <c r="B974" s="1" t="s">
        <v>1957</v>
      </c>
      <c r="C974" s="1" t="s">
        <v>251</v>
      </c>
      <c r="D974" s="1" t="s">
        <v>20</v>
      </c>
      <c r="E974" s="1" t="s">
        <v>21</v>
      </c>
      <c r="F974" s="1" t="s">
        <v>30</v>
      </c>
      <c r="G974" s="1" t="s">
        <v>39</v>
      </c>
      <c r="H974" s="1">
        <v>61.0</v>
      </c>
      <c r="I974" s="1" t="str">
        <f t="shared" si="1"/>
        <v>Old</v>
      </c>
      <c r="J974" s="5">
        <v>42437.0</v>
      </c>
      <c r="K974" s="6">
        <v>96566.0</v>
      </c>
      <c r="L974" s="7" t="str">
        <f t="shared" si="4"/>
        <v>51-100</v>
      </c>
      <c r="M974" s="8">
        <v>0.0</v>
      </c>
      <c r="N974" s="1" t="s">
        <v>24</v>
      </c>
      <c r="O974" s="1" t="s">
        <v>91</v>
      </c>
      <c r="P974" s="3"/>
      <c r="Q974" s="1" t="str">
        <f t="shared" si="3"/>
        <v/>
      </c>
    </row>
    <row r="975" ht="15.75" customHeight="1">
      <c r="B975" s="1" t="s">
        <v>1958</v>
      </c>
      <c r="C975" s="1" t="s">
        <v>333</v>
      </c>
      <c r="D975" s="1" t="s">
        <v>20</v>
      </c>
      <c r="E975" s="1" t="s">
        <v>21</v>
      </c>
      <c r="F975" s="1" t="s">
        <v>30</v>
      </c>
      <c r="G975" s="1" t="s">
        <v>88</v>
      </c>
      <c r="H975" s="1">
        <v>45.0</v>
      </c>
      <c r="I975" s="1" t="str">
        <f t="shared" si="1"/>
        <v>Middle Age</v>
      </c>
      <c r="J975" s="5">
        <v>37126.0</v>
      </c>
      <c r="K975" s="6">
        <v>54994.0</v>
      </c>
      <c r="L975" s="7" t="str">
        <f t="shared" si="4"/>
        <v>51-100</v>
      </c>
      <c r="M975" s="8">
        <v>0.0</v>
      </c>
      <c r="N975" s="1" t="s">
        <v>24</v>
      </c>
      <c r="O975" s="1" t="s">
        <v>91</v>
      </c>
      <c r="P975" s="3"/>
      <c r="Q975" s="1" t="str">
        <f t="shared" si="3"/>
        <v/>
      </c>
    </row>
    <row r="976" ht="15.75" customHeight="1">
      <c r="B976" s="1" t="s">
        <v>1959</v>
      </c>
      <c r="C976" s="1" t="s">
        <v>492</v>
      </c>
      <c r="D976" s="1" t="s">
        <v>20</v>
      </c>
      <c r="E976" s="1" t="s">
        <v>52</v>
      </c>
      <c r="F976" s="1" t="s">
        <v>22</v>
      </c>
      <c r="G976" s="1" t="s">
        <v>39</v>
      </c>
      <c r="H976" s="1">
        <v>40.0</v>
      </c>
      <c r="I976" s="1" t="str">
        <f t="shared" si="1"/>
        <v>Adult</v>
      </c>
      <c r="J976" s="5">
        <v>40944.0</v>
      </c>
      <c r="K976" s="6">
        <v>61523.0</v>
      </c>
      <c r="L976" s="7" t="str">
        <f t="shared" si="4"/>
        <v>51-100</v>
      </c>
      <c r="M976" s="8">
        <v>0.0</v>
      </c>
      <c r="N976" s="1" t="s">
        <v>24</v>
      </c>
      <c r="O976" s="1" t="s">
        <v>91</v>
      </c>
      <c r="P976" s="3"/>
      <c r="Q976" s="1" t="str">
        <f t="shared" si="3"/>
        <v/>
      </c>
    </row>
    <row r="977" ht="15.75" customHeight="1">
      <c r="B977" s="1" t="s">
        <v>1960</v>
      </c>
      <c r="C977" s="1" t="s">
        <v>82</v>
      </c>
      <c r="D977" s="1" t="s">
        <v>68</v>
      </c>
      <c r="E977" s="1" t="s">
        <v>52</v>
      </c>
      <c r="F977" s="1" t="s">
        <v>30</v>
      </c>
      <c r="G977" s="1" t="s">
        <v>23</v>
      </c>
      <c r="H977" s="1">
        <v>45.0</v>
      </c>
      <c r="I977" s="1" t="str">
        <f t="shared" si="1"/>
        <v>Middle Age</v>
      </c>
      <c r="J977" s="5">
        <v>40524.0</v>
      </c>
      <c r="K977" s="6">
        <v>190512.0</v>
      </c>
      <c r="L977" s="7" t="str">
        <f t="shared" si="4"/>
        <v>151-200</v>
      </c>
      <c r="M977" s="8">
        <v>0.32</v>
      </c>
      <c r="N977" s="1" t="s">
        <v>24</v>
      </c>
      <c r="O977" s="1" t="s">
        <v>91</v>
      </c>
      <c r="P977" s="3"/>
      <c r="Q977" s="1" t="str">
        <f t="shared" si="3"/>
        <v/>
      </c>
    </row>
    <row r="978" ht="15.75" customHeight="1">
      <c r="B978" s="1" t="s">
        <v>1961</v>
      </c>
      <c r="C978" s="1" t="s">
        <v>71</v>
      </c>
      <c r="D978" s="1" t="s">
        <v>72</v>
      </c>
      <c r="E978" s="1" t="s">
        <v>38</v>
      </c>
      <c r="F978" s="1" t="s">
        <v>22</v>
      </c>
      <c r="G978" s="1" t="s">
        <v>31</v>
      </c>
      <c r="H978" s="1">
        <v>37.0</v>
      </c>
      <c r="I978" s="1" t="str">
        <f t="shared" si="1"/>
        <v>Adult</v>
      </c>
      <c r="J978" s="5">
        <v>41318.0</v>
      </c>
      <c r="K978" s="6">
        <v>124827.0</v>
      </c>
      <c r="L978" s="7" t="str">
        <f t="shared" si="4"/>
        <v>101-150</v>
      </c>
      <c r="M978" s="8">
        <v>0.0</v>
      </c>
      <c r="N978" s="1" t="s">
        <v>32</v>
      </c>
      <c r="O978" s="1" t="s">
        <v>117</v>
      </c>
      <c r="P978" s="3"/>
      <c r="Q978" s="1" t="str">
        <f t="shared" si="3"/>
        <v/>
      </c>
    </row>
    <row r="979" ht="15.75" customHeight="1">
      <c r="B979" s="1" t="s">
        <v>1962</v>
      </c>
      <c r="C979" s="1" t="s">
        <v>55</v>
      </c>
      <c r="D979" s="1" t="s">
        <v>62</v>
      </c>
      <c r="E979" s="1" t="s">
        <v>29</v>
      </c>
      <c r="F979" s="1" t="s">
        <v>30</v>
      </c>
      <c r="G979" s="1" t="s">
        <v>39</v>
      </c>
      <c r="H979" s="1">
        <v>57.0</v>
      </c>
      <c r="I979" s="1" t="str">
        <f t="shared" si="1"/>
        <v>Middle Age</v>
      </c>
      <c r="J979" s="5">
        <v>43484.0</v>
      </c>
      <c r="K979" s="6">
        <v>101577.0</v>
      </c>
      <c r="L979" s="7" t="str">
        <f t="shared" si="4"/>
        <v>101-150</v>
      </c>
      <c r="M979" s="8">
        <v>0.05</v>
      </c>
      <c r="N979" s="1" t="s">
        <v>24</v>
      </c>
      <c r="O979" s="1" t="s">
        <v>40</v>
      </c>
      <c r="P979" s="3"/>
      <c r="Q979" s="1" t="str">
        <f t="shared" si="3"/>
        <v/>
      </c>
    </row>
    <row r="980" ht="15.75" customHeight="1">
      <c r="B980" s="1" t="s">
        <v>1963</v>
      </c>
      <c r="C980" s="1" t="s">
        <v>55</v>
      </c>
      <c r="D980" s="1" t="s">
        <v>62</v>
      </c>
      <c r="E980" s="1" t="s">
        <v>29</v>
      </c>
      <c r="F980" s="1" t="s">
        <v>22</v>
      </c>
      <c r="G980" s="1" t="s">
        <v>88</v>
      </c>
      <c r="H980" s="1">
        <v>44.0</v>
      </c>
      <c r="I980" s="1" t="str">
        <f t="shared" si="1"/>
        <v>Adult</v>
      </c>
      <c r="J980" s="5">
        <v>38642.0</v>
      </c>
      <c r="K980" s="6">
        <v>105223.0</v>
      </c>
      <c r="L980" s="7" t="str">
        <f t="shared" si="4"/>
        <v>101-150</v>
      </c>
      <c r="M980" s="8">
        <v>0.1</v>
      </c>
      <c r="N980" s="1" t="s">
        <v>24</v>
      </c>
      <c r="O980" s="1" t="s">
        <v>47</v>
      </c>
      <c r="P980" s="3"/>
      <c r="Q980" s="1" t="str">
        <f t="shared" si="3"/>
        <v/>
      </c>
    </row>
    <row r="981" ht="15.75" customHeight="1">
      <c r="B981" s="1" t="s">
        <v>1964</v>
      </c>
      <c r="C981" s="1" t="s">
        <v>448</v>
      </c>
      <c r="D981" s="1" t="s">
        <v>20</v>
      </c>
      <c r="E981" s="1" t="s">
        <v>52</v>
      </c>
      <c r="F981" s="1" t="s">
        <v>30</v>
      </c>
      <c r="G981" s="1" t="s">
        <v>88</v>
      </c>
      <c r="H981" s="1">
        <v>48.0</v>
      </c>
      <c r="I981" s="1" t="str">
        <f t="shared" si="1"/>
        <v>Middle Age</v>
      </c>
      <c r="J981" s="5">
        <v>39635.0</v>
      </c>
      <c r="K981" s="6">
        <v>94815.0</v>
      </c>
      <c r="L981" s="7" t="str">
        <f t="shared" si="4"/>
        <v>51-100</v>
      </c>
      <c r="M981" s="8">
        <v>0.0</v>
      </c>
      <c r="N981" s="1" t="s">
        <v>24</v>
      </c>
      <c r="O981" s="1" t="s">
        <v>40</v>
      </c>
      <c r="P981" s="3"/>
      <c r="Q981" s="1" t="str">
        <f t="shared" si="3"/>
        <v/>
      </c>
    </row>
    <row r="982" ht="15.75" customHeight="1">
      <c r="B982" s="1" t="s">
        <v>1965</v>
      </c>
      <c r="C982" s="1" t="s">
        <v>55</v>
      </c>
      <c r="D982" s="1" t="s">
        <v>62</v>
      </c>
      <c r="E982" s="1" t="s">
        <v>38</v>
      </c>
      <c r="F982" s="1" t="s">
        <v>22</v>
      </c>
      <c r="G982" s="1" t="s">
        <v>31</v>
      </c>
      <c r="H982" s="1">
        <v>25.0</v>
      </c>
      <c r="I982" s="1" t="str">
        <f t="shared" si="1"/>
        <v>Adult</v>
      </c>
      <c r="J982" s="5">
        <v>44545.0</v>
      </c>
      <c r="K982" s="6">
        <v>114893.0</v>
      </c>
      <c r="L982" s="7" t="str">
        <f t="shared" si="4"/>
        <v>101-150</v>
      </c>
      <c r="M982" s="8">
        <v>0.06</v>
      </c>
      <c r="N982" s="1" t="s">
        <v>32</v>
      </c>
      <c r="O982" s="1" t="s">
        <v>137</v>
      </c>
      <c r="P982" s="3"/>
      <c r="Q982" s="1" t="str">
        <f t="shared" si="3"/>
        <v/>
      </c>
    </row>
    <row r="983" ht="15.75" customHeight="1">
      <c r="B983" s="1" t="s">
        <v>1966</v>
      </c>
      <c r="C983" s="1" t="s">
        <v>46</v>
      </c>
      <c r="D983" s="1" t="s">
        <v>83</v>
      </c>
      <c r="E983" s="1" t="s">
        <v>38</v>
      </c>
      <c r="F983" s="1" t="s">
        <v>22</v>
      </c>
      <c r="G983" s="1" t="s">
        <v>88</v>
      </c>
      <c r="H983" s="1">
        <v>35.0</v>
      </c>
      <c r="I983" s="1" t="str">
        <f t="shared" si="1"/>
        <v>Adult</v>
      </c>
      <c r="J983" s="5">
        <v>42745.0</v>
      </c>
      <c r="K983" s="6">
        <v>80622.0</v>
      </c>
      <c r="L983" s="7" t="str">
        <f t="shared" si="4"/>
        <v>51-100</v>
      </c>
      <c r="M983" s="8">
        <v>0.0</v>
      </c>
      <c r="N983" s="1" t="s">
        <v>24</v>
      </c>
      <c r="O983" s="1" t="s">
        <v>63</v>
      </c>
      <c r="P983" s="3"/>
      <c r="Q983" s="1" t="str">
        <f t="shared" si="3"/>
        <v/>
      </c>
    </row>
    <row r="984" ht="15.75" customHeight="1">
      <c r="B984" s="1" t="s">
        <v>1967</v>
      </c>
      <c r="C984" s="1" t="s">
        <v>82</v>
      </c>
      <c r="D984" s="1" t="s">
        <v>20</v>
      </c>
      <c r="E984" s="1" t="s">
        <v>38</v>
      </c>
      <c r="F984" s="1" t="s">
        <v>22</v>
      </c>
      <c r="G984" s="1" t="s">
        <v>31</v>
      </c>
      <c r="H984" s="1">
        <v>57.0</v>
      </c>
      <c r="I984" s="1" t="str">
        <f t="shared" si="1"/>
        <v>Middle Age</v>
      </c>
      <c r="J984" s="5">
        <v>42685.0</v>
      </c>
      <c r="K984" s="6">
        <v>246589.0</v>
      </c>
      <c r="L984" s="7" t="str">
        <f t="shared" si="4"/>
        <v>201-250</v>
      </c>
      <c r="M984" s="8">
        <v>0.33</v>
      </c>
      <c r="N984" s="1" t="s">
        <v>24</v>
      </c>
      <c r="O984" s="1" t="s">
        <v>47</v>
      </c>
      <c r="P984" s="9">
        <v>42820.0</v>
      </c>
      <c r="Q984" s="1">
        <f t="shared" si="3"/>
        <v>0</v>
      </c>
    </row>
    <row r="985">
      <c r="B985" s="1" t="s">
        <v>1968</v>
      </c>
      <c r="C985" s="1" t="s">
        <v>55</v>
      </c>
      <c r="D985" s="1" t="s">
        <v>83</v>
      </c>
      <c r="E985" s="1" t="s">
        <v>38</v>
      </c>
      <c r="F985" s="1" t="s">
        <v>30</v>
      </c>
      <c r="G985" s="1" t="s">
        <v>31</v>
      </c>
      <c r="H985" s="1">
        <v>49.0</v>
      </c>
      <c r="I985" s="1" t="str">
        <f t="shared" si="1"/>
        <v>Middle Age</v>
      </c>
      <c r="J985" s="5">
        <v>43240.0</v>
      </c>
      <c r="K985" s="6">
        <v>119397.0</v>
      </c>
      <c r="L985" s="7" t="str">
        <f t="shared" si="4"/>
        <v>101-150</v>
      </c>
      <c r="M985" s="8">
        <v>0.09</v>
      </c>
      <c r="N985" s="1" t="s">
        <v>32</v>
      </c>
      <c r="O985" s="1" t="s">
        <v>117</v>
      </c>
      <c r="P985" s="9">
        <v>43538.0</v>
      </c>
      <c r="Q985" s="1">
        <f t="shared" si="3"/>
        <v>0</v>
      </c>
    </row>
    <row r="986" ht="15.75" customHeight="1">
      <c r="B986" s="1" t="s">
        <v>1969</v>
      </c>
      <c r="C986" s="1" t="s">
        <v>36</v>
      </c>
      <c r="D986" s="1" t="s">
        <v>51</v>
      </c>
      <c r="E986" s="1" t="s">
        <v>52</v>
      </c>
      <c r="F986" s="1" t="s">
        <v>22</v>
      </c>
      <c r="G986" s="1" t="s">
        <v>31</v>
      </c>
      <c r="H986" s="1">
        <v>25.0</v>
      </c>
      <c r="I986" s="1" t="str">
        <f t="shared" si="1"/>
        <v>Adult</v>
      </c>
      <c r="J986" s="5">
        <v>44549.0</v>
      </c>
      <c r="K986" s="6">
        <v>150666.0</v>
      </c>
      <c r="L986" s="7" t="str">
        <f t="shared" si="4"/>
        <v>151-200</v>
      </c>
      <c r="M986" s="8">
        <v>0.23</v>
      </c>
      <c r="N986" s="1" t="s">
        <v>32</v>
      </c>
      <c r="O986" s="1" t="s">
        <v>137</v>
      </c>
      <c r="P986" s="3"/>
      <c r="Q986" s="1" t="str">
        <f t="shared" si="3"/>
        <v/>
      </c>
    </row>
    <row r="987" ht="15.75" customHeight="1">
      <c r="B987" s="1" t="s">
        <v>1970</v>
      </c>
      <c r="C987" s="1" t="s">
        <v>19</v>
      </c>
      <c r="D987" s="1" t="s">
        <v>20</v>
      </c>
      <c r="E987" s="1" t="s">
        <v>21</v>
      </c>
      <c r="F987" s="1" t="s">
        <v>22</v>
      </c>
      <c r="G987" s="1" t="s">
        <v>39</v>
      </c>
      <c r="H987" s="1">
        <v>46.0</v>
      </c>
      <c r="I987" s="1" t="str">
        <f t="shared" si="1"/>
        <v>Middle Age</v>
      </c>
      <c r="J987" s="5">
        <v>37265.0</v>
      </c>
      <c r="K987" s="6">
        <v>148035.0</v>
      </c>
      <c r="L987" s="7" t="str">
        <f t="shared" si="4"/>
        <v>101-150</v>
      </c>
      <c r="M987" s="8">
        <v>0.14</v>
      </c>
      <c r="N987" s="1" t="s">
        <v>24</v>
      </c>
      <c r="O987" s="1" t="s">
        <v>47</v>
      </c>
      <c r="P987" s="3"/>
      <c r="Q987" s="1" t="str">
        <f t="shared" si="3"/>
        <v/>
      </c>
    </row>
    <row r="988" ht="15.75" customHeight="1">
      <c r="B988" s="1" t="s">
        <v>1971</v>
      </c>
      <c r="C988" s="1" t="s">
        <v>36</v>
      </c>
      <c r="D988" s="1" t="s">
        <v>37</v>
      </c>
      <c r="E988" s="1" t="s">
        <v>52</v>
      </c>
      <c r="F988" s="1" t="s">
        <v>30</v>
      </c>
      <c r="G988" s="1" t="s">
        <v>31</v>
      </c>
      <c r="H988" s="1">
        <v>60.0</v>
      </c>
      <c r="I988" s="1" t="str">
        <f t="shared" si="1"/>
        <v>Old</v>
      </c>
      <c r="J988" s="5">
        <v>42891.0</v>
      </c>
      <c r="K988" s="6">
        <v>158898.0</v>
      </c>
      <c r="L988" s="7" t="str">
        <f t="shared" si="4"/>
        <v>151-200</v>
      </c>
      <c r="M988" s="8">
        <v>0.18</v>
      </c>
      <c r="N988" s="1" t="s">
        <v>24</v>
      </c>
      <c r="O988" s="1" t="s">
        <v>59</v>
      </c>
      <c r="P988" s="3"/>
      <c r="Q988" s="1" t="str">
        <f t="shared" si="3"/>
        <v/>
      </c>
    </row>
    <row r="989" ht="15.75" customHeight="1">
      <c r="B989" s="1" t="s">
        <v>1972</v>
      </c>
      <c r="C989" s="1" t="s">
        <v>178</v>
      </c>
      <c r="D989" s="1" t="s">
        <v>72</v>
      </c>
      <c r="E989" s="1" t="s">
        <v>52</v>
      </c>
      <c r="F989" s="1" t="s">
        <v>22</v>
      </c>
      <c r="G989" s="1" t="s">
        <v>31</v>
      </c>
      <c r="H989" s="1">
        <v>45.0</v>
      </c>
      <c r="I989" s="1" t="str">
        <f t="shared" si="1"/>
        <v>Middle Age</v>
      </c>
      <c r="J989" s="5">
        <v>40967.0</v>
      </c>
      <c r="K989" s="6">
        <v>89659.0</v>
      </c>
      <c r="L989" s="7" t="str">
        <f t="shared" si="4"/>
        <v>51-100</v>
      </c>
      <c r="M989" s="8">
        <v>0.0</v>
      </c>
      <c r="N989" s="1" t="s">
        <v>32</v>
      </c>
      <c r="O989" s="1" t="s">
        <v>117</v>
      </c>
      <c r="P989" s="3"/>
      <c r="Q989" s="1" t="str">
        <f t="shared" si="3"/>
        <v/>
      </c>
    </row>
    <row r="990" ht="15.75" customHeight="1">
      <c r="B990" s="1" t="s">
        <v>1973</v>
      </c>
      <c r="C990" s="1" t="s">
        <v>36</v>
      </c>
      <c r="D990" s="1" t="s">
        <v>51</v>
      </c>
      <c r="E990" s="1" t="s">
        <v>38</v>
      </c>
      <c r="F990" s="1" t="s">
        <v>22</v>
      </c>
      <c r="G990" s="1" t="s">
        <v>39</v>
      </c>
      <c r="H990" s="1">
        <v>39.0</v>
      </c>
      <c r="I990" s="1" t="str">
        <f t="shared" si="1"/>
        <v>Adult</v>
      </c>
      <c r="J990" s="5">
        <v>39201.0</v>
      </c>
      <c r="K990" s="6">
        <v>171487.0</v>
      </c>
      <c r="L990" s="7" t="str">
        <f t="shared" si="4"/>
        <v>151-200</v>
      </c>
      <c r="M990" s="8">
        <v>0.23</v>
      </c>
      <c r="N990" s="1" t="s">
        <v>24</v>
      </c>
      <c r="O990" s="1" t="s">
        <v>47</v>
      </c>
      <c r="P990" s="3"/>
      <c r="Q990" s="1" t="str">
        <f t="shared" si="3"/>
        <v/>
      </c>
    </row>
    <row r="991" ht="15.75" customHeight="1">
      <c r="B991" s="1" t="s">
        <v>1974</v>
      </c>
      <c r="C991" s="1" t="s">
        <v>82</v>
      </c>
      <c r="D991" s="1" t="s">
        <v>51</v>
      </c>
      <c r="E991" s="1" t="s">
        <v>29</v>
      </c>
      <c r="F991" s="1" t="s">
        <v>22</v>
      </c>
      <c r="G991" s="1" t="s">
        <v>88</v>
      </c>
      <c r="H991" s="1">
        <v>43.0</v>
      </c>
      <c r="I991" s="1" t="str">
        <f t="shared" si="1"/>
        <v>Adult</v>
      </c>
      <c r="J991" s="5">
        <v>42603.0</v>
      </c>
      <c r="K991" s="6">
        <v>258498.0</v>
      </c>
      <c r="L991" s="7" t="str">
        <f t="shared" si="4"/>
        <v>above 250</v>
      </c>
      <c r="M991" s="8">
        <v>0.35</v>
      </c>
      <c r="N991" s="1" t="s">
        <v>24</v>
      </c>
      <c r="O991" s="1" t="s">
        <v>91</v>
      </c>
      <c r="P991" s="3"/>
      <c r="Q991" s="1" t="str">
        <f t="shared" si="3"/>
        <v/>
      </c>
    </row>
    <row r="992" ht="15.75" customHeight="1">
      <c r="B992" s="1" t="s">
        <v>1975</v>
      </c>
      <c r="C992" s="1" t="s">
        <v>19</v>
      </c>
      <c r="D992" s="1" t="s">
        <v>20</v>
      </c>
      <c r="E992" s="1" t="s">
        <v>21</v>
      </c>
      <c r="F992" s="1" t="s">
        <v>30</v>
      </c>
      <c r="G992" s="1" t="s">
        <v>31</v>
      </c>
      <c r="H992" s="1">
        <v>37.0</v>
      </c>
      <c r="I992" s="1" t="str">
        <f t="shared" si="1"/>
        <v>Adult</v>
      </c>
      <c r="J992" s="5">
        <v>40511.0</v>
      </c>
      <c r="K992" s="6">
        <v>146961.0</v>
      </c>
      <c r="L992" s="7" t="str">
        <f t="shared" si="4"/>
        <v>101-150</v>
      </c>
      <c r="M992" s="8">
        <v>0.11</v>
      </c>
      <c r="N992" s="1" t="s">
        <v>24</v>
      </c>
      <c r="O992" s="1" t="s">
        <v>91</v>
      </c>
      <c r="P992" s="3"/>
      <c r="Q992" s="1" t="str">
        <f t="shared" si="3"/>
        <v/>
      </c>
    </row>
    <row r="993" ht="15.75" customHeight="1">
      <c r="B993" s="1" t="s">
        <v>1976</v>
      </c>
      <c r="C993" s="1" t="s">
        <v>146</v>
      </c>
      <c r="D993" s="1" t="s">
        <v>68</v>
      </c>
      <c r="E993" s="1" t="s">
        <v>21</v>
      </c>
      <c r="F993" s="1" t="s">
        <v>30</v>
      </c>
      <c r="G993" s="1" t="s">
        <v>88</v>
      </c>
      <c r="H993" s="1">
        <v>48.0</v>
      </c>
      <c r="I993" s="1" t="str">
        <f t="shared" si="1"/>
        <v>Middle Age</v>
      </c>
      <c r="J993" s="5">
        <v>35907.0</v>
      </c>
      <c r="K993" s="6">
        <v>85369.0</v>
      </c>
      <c r="L993" s="7" t="str">
        <f t="shared" si="4"/>
        <v>51-100</v>
      </c>
      <c r="M993" s="8">
        <v>0.0</v>
      </c>
      <c r="N993" s="1" t="s">
        <v>96</v>
      </c>
      <c r="O993" s="1" t="s">
        <v>97</v>
      </c>
      <c r="P993" s="9">
        <v>38318.0</v>
      </c>
      <c r="Q993" s="1">
        <f t="shared" si="3"/>
        <v>6</v>
      </c>
    </row>
    <row r="994" ht="15.75" customHeight="1">
      <c r="B994" s="1" t="s">
        <v>1977</v>
      </c>
      <c r="C994" s="1" t="s">
        <v>28</v>
      </c>
      <c r="D994" s="1" t="s">
        <v>20</v>
      </c>
      <c r="E994" s="1" t="s">
        <v>29</v>
      </c>
      <c r="F994" s="1" t="s">
        <v>30</v>
      </c>
      <c r="G994" s="1" t="s">
        <v>39</v>
      </c>
      <c r="H994" s="1">
        <v>30.0</v>
      </c>
      <c r="I994" s="1" t="str">
        <f t="shared" si="1"/>
        <v>Adult</v>
      </c>
      <c r="J994" s="5">
        <v>42169.0</v>
      </c>
      <c r="K994" s="6">
        <v>67489.0</v>
      </c>
      <c r="L994" s="7" t="str">
        <f t="shared" si="4"/>
        <v>51-100</v>
      </c>
      <c r="M994" s="8">
        <v>0.0</v>
      </c>
      <c r="N994" s="1" t="s">
        <v>24</v>
      </c>
      <c r="O994" s="1" t="s">
        <v>40</v>
      </c>
      <c r="P994" s="3"/>
      <c r="Q994" s="1" t="str">
        <f t="shared" si="3"/>
        <v/>
      </c>
    </row>
    <row r="995" ht="15.75" customHeight="1">
      <c r="B995" s="1" t="s">
        <v>1978</v>
      </c>
      <c r="C995" s="1" t="s">
        <v>36</v>
      </c>
      <c r="D995" s="1" t="s">
        <v>20</v>
      </c>
      <c r="E995" s="1" t="s">
        <v>29</v>
      </c>
      <c r="F995" s="1" t="s">
        <v>22</v>
      </c>
      <c r="G995" s="1" t="s">
        <v>39</v>
      </c>
      <c r="H995" s="1">
        <v>46.0</v>
      </c>
      <c r="I995" s="1" t="str">
        <f t="shared" si="1"/>
        <v>Middle Age</v>
      </c>
      <c r="J995" s="5">
        <v>43379.0</v>
      </c>
      <c r="K995" s="6">
        <v>166259.0</v>
      </c>
      <c r="L995" s="7" t="str">
        <f t="shared" si="4"/>
        <v>151-200</v>
      </c>
      <c r="M995" s="8">
        <v>0.17</v>
      </c>
      <c r="N995" s="1" t="s">
        <v>24</v>
      </c>
      <c r="O995" s="1" t="s">
        <v>40</v>
      </c>
      <c r="P995" s="3"/>
      <c r="Q995" s="1" t="str">
        <f t="shared" si="3"/>
        <v/>
      </c>
    </row>
    <row r="996" ht="15.75" customHeight="1">
      <c r="B996" s="1" t="s">
        <v>1979</v>
      </c>
      <c r="C996" s="1" t="s">
        <v>333</v>
      </c>
      <c r="D996" s="1" t="s">
        <v>20</v>
      </c>
      <c r="E996" s="1" t="s">
        <v>52</v>
      </c>
      <c r="F996" s="1" t="s">
        <v>22</v>
      </c>
      <c r="G996" s="1" t="s">
        <v>31</v>
      </c>
      <c r="H996" s="1">
        <v>55.0</v>
      </c>
      <c r="I996" s="1" t="str">
        <f t="shared" si="1"/>
        <v>Middle Age</v>
      </c>
      <c r="J996" s="5">
        <v>39820.0</v>
      </c>
      <c r="K996" s="6">
        <v>47032.0</v>
      </c>
      <c r="L996" s="7" t="str">
        <f t="shared" si="4"/>
        <v>0-50</v>
      </c>
      <c r="M996" s="8">
        <v>0.0</v>
      </c>
      <c r="N996" s="1" t="s">
        <v>24</v>
      </c>
      <c r="O996" s="1" t="s">
        <v>91</v>
      </c>
      <c r="P996" s="3"/>
      <c r="Q996" s="1" t="str">
        <f t="shared" si="3"/>
        <v/>
      </c>
    </row>
    <row r="997" ht="15.75" customHeight="1">
      <c r="B997" s="1" t="s">
        <v>1980</v>
      </c>
      <c r="C997" s="1" t="s">
        <v>46</v>
      </c>
      <c r="D997" s="1" t="s">
        <v>83</v>
      </c>
      <c r="E997" s="1" t="s">
        <v>38</v>
      </c>
      <c r="F997" s="1" t="s">
        <v>30</v>
      </c>
      <c r="G997" s="1" t="s">
        <v>39</v>
      </c>
      <c r="H997" s="1">
        <v>33.0</v>
      </c>
      <c r="I997" s="1" t="str">
        <f t="shared" si="1"/>
        <v>Adult</v>
      </c>
      <c r="J997" s="5">
        <v>42631.0</v>
      </c>
      <c r="K997" s="6">
        <v>98427.0</v>
      </c>
      <c r="L997" s="7" t="str">
        <f t="shared" si="4"/>
        <v>51-100</v>
      </c>
      <c r="M997" s="8">
        <v>0.0</v>
      </c>
      <c r="N997" s="1" t="s">
        <v>24</v>
      </c>
      <c r="O997" s="1" t="s">
        <v>91</v>
      </c>
      <c r="P997" s="3"/>
      <c r="Q997" s="1" t="str">
        <f t="shared" si="3"/>
        <v/>
      </c>
    </row>
    <row r="998" ht="15.75" customHeight="1">
      <c r="B998" s="1" t="s">
        <v>1981</v>
      </c>
      <c r="C998" s="1" t="s">
        <v>58</v>
      </c>
      <c r="D998" s="1" t="s">
        <v>37</v>
      </c>
      <c r="E998" s="1" t="s">
        <v>38</v>
      </c>
      <c r="F998" s="1" t="s">
        <v>22</v>
      </c>
      <c r="G998" s="1" t="s">
        <v>31</v>
      </c>
      <c r="H998" s="1">
        <v>44.0</v>
      </c>
      <c r="I998" s="1" t="str">
        <f t="shared" si="1"/>
        <v>Adult</v>
      </c>
      <c r="J998" s="5">
        <v>40329.0</v>
      </c>
      <c r="K998" s="6">
        <v>47387.0</v>
      </c>
      <c r="L998" s="7" t="str">
        <f t="shared" si="4"/>
        <v>0-50</v>
      </c>
      <c r="M998" s="8">
        <v>0.0</v>
      </c>
      <c r="N998" s="1" t="s">
        <v>32</v>
      </c>
      <c r="O998" s="1" t="s">
        <v>137</v>
      </c>
      <c r="P998" s="9">
        <v>43108.0</v>
      </c>
      <c r="Q998" s="1">
        <f t="shared" si="3"/>
        <v>7</v>
      </c>
    </row>
    <row r="999" ht="15.75" customHeight="1">
      <c r="B999" s="1" t="s">
        <v>1982</v>
      </c>
      <c r="C999" s="1" t="s">
        <v>36</v>
      </c>
      <c r="D999" s="1" t="s">
        <v>83</v>
      </c>
      <c r="E999" s="1" t="s">
        <v>38</v>
      </c>
      <c r="F999" s="1" t="s">
        <v>30</v>
      </c>
      <c r="G999" s="1" t="s">
        <v>31</v>
      </c>
      <c r="H999" s="1">
        <v>31.0</v>
      </c>
      <c r="I999" s="1" t="str">
        <f t="shared" si="1"/>
        <v>Adult</v>
      </c>
      <c r="J999" s="5">
        <v>43626.0</v>
      </c>
      <c r="K999" s="6">
        <v>176710.0</v>
      </c>
      <c r="L999" s="7" t="str">
        <f t="shared" si="4"/>
        <v>151-200</v>
      </c>
      <c r="M999" s="8">
        <v>0.15</v>
      </c>
      <c r="N999" s="1" t="s">
        <v>24</v>
      </c>
      <c r="O999" s="1" t="s">
        <v>59</v>
      </c>
      <c r="P999" s="3"/>
      <c r="Q999" s="1" t="str">
        <f t="shared" si="3"/>
        <v/>
      </c>
    </row>
    <row r="1000" ht="15.75" customHeight="1">
      <c r="B1000" s="1" t="s">
        <v>1983</v>
      </c>
      <c r="C1000" s="1" t="s">
        <v>46</v>
      </c>
      <c r="D1000" s="1" t="s">
        <v>37</v>
      </c>
      <c r="E1000" s="1" t="s">
        <v>38</v>
      </c>
      <c r="F1000" s="1" t="s">
        <v>22</v>
      </c>
      <c r="G1000" s="1" t="s">
        <v>31</v>
      </c>
      <c r="H1000" s="1">
        <v>33.0</v>
      </c>
      <c r="I1000" s="1" t="str">
        <f t="shared" si="1"/>
        <v>Adult</v>
      </c>
      <c r="J1000" s="5">
        <v>40936.0</v>
      </c>
      <c r="K1000" s="6">
        <v>95960.0</v>
      </c>
      <c r="L1000" s="7" t="str">
        <f t="shared" si="4"/>
        <v>51-100</v>
      </c>
      <c r="M1000" s="8">
        <v>0.0</v>
      </c>
      <c r="N1000" s="1" t="s">
        <v>32</v>
      </c>
      <c r="O1000" s="1" t="s">
        <v>137</v>
      </c>
      <c r="P1000" s="3"/>
      <c r="Q1000" s="1" t="str">
        <f t="shared" si="3"/>
        <v/>
      </c>
    </row>
    <row r="1001" ht="15.75" customHeight="1">
      <c r="B1001" s="1" t="s">
        <v>1984</v>
      </c>
      <c r="C1001" s="1" t="s">
        <v>82</v>
      </c>
      <c r="D1001" s="1" t="s">
        <v>62</v>
      </c>
      <c r="E1001" s="1" t="s">
        <v>52</v>
      </c>
      <c r="F1001" s="1" t="s">
        <v>22</v>
      </c>
      <c r="G1001" s="1" t="s">
        <v>31</v>
      </c>
      <c r="H1001" s="1">
        <v>63.0</v>
      </c>
      <c r="I1001" s="1" t="str">
        <f t="shared" si="1"/>
        <v>Old</v>
      </c>
      <c r="J1001" s="5">
        <v>44038.0</v>
      </c>
      <c r="K1001" s="6">
        <v>216195.0</v>
      </c>
      <c r="L1001" s="7" t="str">
        <f t="shared" si="4"/>
        <v>201-250</v>
      </c>
      <c r="M1001" s="8">
        <v>0.31</v>
      </c>
      <c r="N1001" s="1" t="s">
        <v>24</v>
      </c>
      <c r="O1001" s="1" t="s">
        <v>59</v>
      </c>
      <c r="P1001" s="3"/>
      <c r="Q1001" s="1" t="str">
        <f t="shared" si="3"/>
        <v/>
      </c>
    </row>
    <row r="1002" ht="15.75" customHeight="1">
      <c r="H1002" s="10">
        <f>AVERAGE(H2:H1001)</f>
        <v>44.382</v>
      </c>
      <c r="J1002" s="5"/>
      <c r="K1002" s="6"/>
      <c r="L1002" s="7" t="str">
        <f t="shared" si="4"/>
        <v>0-50</v>
      </c>
      <c r="M1002" s="8"/>
      <c r="P1002" s="3"/>
      <c r="Q1002" s="1" t="str">
        <f t="shared" si="3"/>
        <v/>
      </c>
    </row>
    <row r="1003" ht="15.75" customHeight="1">
      <c r="J1003" s="5"/>
      <c r="K1003" s="6"/>
      <c r="L1003" s="6"/>
      <c r="M1003" s="8"/>
      <c r="P1003" s="3"/>
      <c r="Q1003" s="1" t="str">
        <f t="shared" si="3"/>
        <v/>
      </c>
    </row>
    <row r="1004" ht="15.75" customHeight="1">
      <c r="J1004" s="5"/>
      <c r="K1004" s="6"/>
      <c r="L1004" s="6"/>
      <c r="M1004" s="8"/>
      <c r="P1004" s="3"/>
      <c r="Q1004" s="1" t="str">
        <f t="shared" si="3"/>
        <v/>
      </c>
    </row>
    <row r="1005" ht="15.75" customHeight="1">
      <c r="J1005" s="5"/>
      <c r="K1005" s="6"/>
      <c r="L1005" s="6"/>
      <c r="M1005" s="8"/>
      <c r="P1005" s="3"/>
      <c r="Q1005" s="1" t="str">
        <f t="shared" si="3"/>
        <v/>
      </c>
    </row>
    <row r="1006" ht="15.75" customHeight="1">
      <c r="A1006" s="2" t="s">
        <v>1985</v>
      </c>
      <c r="D1006" s="1">
        <v>44.382</v>
      </c>
      <c r="J1006" s="5"/>
      <c r="K1006" s="6"/>
      <c r="L1006" s="6"/>
      <c r="M1006" s="8"/>
      <c r="P1006" s="3"/>
      <c r="Q1006" s="1" t="str">
        <f t="shared" si="3"/>
        <v/>
      </c>
    </row>
    <row r="1007" ht="15.75" customHeight="1">
      <c r="A1007" s="2" t="s">
        <v>1986</v>
      </c>
      <c r="D1007" s="2">
        <v>1000.0</v>
      </c>
      <c r="J1007" s="5"/>
      <c r="K1007" s="6"/>
      <c r="L1007" s="6"/>
      <c r="M1007" s="8"/>
      <c r="P1007" s="3"/>
      <c r="Q1007" s="1" t="str">
        <f t="shared" si="3"/>
        <v/>
      </c>
    </row>
    <row r="1008" ht="15.75" customHeight="1">
      <c r="A1008" s="2" t="s">
        <v>1987</v>
      </c>
      <c r="D1008" s="1" t="str">
        <f t="array" ref="D1008">INDEX(C2:C1001,Mode(match(C2:C1001,C2:C1001,0)))</f>
        <v>Director</v>
      </c>
      <c r="J1008" s="5"/>
      <c r="K1008" s="6"/>
      <c r="L1008" s="6"/>
      <c r="M1008" s="8"/>
      <c r="P1008" s="3"/>
      <c r="Q1008" s="1" t="str">
        <f t="shared" si="3"/>
        <v/>
      </c>
    </row>
    <row r="1009" ht="15.75" customHeight="1">
      <c r="A1009" s="2" t="s">
        <v>1988</v>
      </c>
      <c r="C1009" s="2" t="s">
        <v>30</v>
      </c>
      <c r="D1009" s="1">
        <f>COUNTIF(F2:F1001,"male")</f>
        <v>482</v>
      </c>
      <c r="J1009" s="5"/>
      <c r="K1009" s="6"/>
      <c r="L1009" s="6"/>
      <c r="M1009" s="8"/>
      <c r="P1009" s="3"/>
      <c r="Q1009" s="1" t="str">
        <f t="shared" si="3"/>
        <v/>
      </c>
    </row>
    <row r="1010" ht="15.75" customHeight="1">
      <c r="C1010" s="2" t="s">
        <v>22</v>
      </c>
      <c r="D1010" s="2">
        <f>Countif(F2:F1001,"Female")</f>
        <v>518</v>
      </c>
      <c r="J1010" s="5"/>
      <c r="K1010" s="6"/>
      <c r="L1010" s="6"/>
      <c r="M1010" s="8"/>
      <c r="P1010" s="3"/>
      <c r="Q1010" s="1" t="str">
        <f t="shared" si="3"/>
        <v/>
      </c>
    </row>
    <row r="1011" ht="15.75" customHeight="1">
      <c r="A1011" s="2" t="s">
        <v>1989</v>
      </c>
      <c r="D1011" s="2" t="s">
        <v>83</v>
      </c>
      <c r="J1011" s="5"/>
      <c r="K1011" s="6"/>
      <c r="L1011" s="6"/>
      <c r="M1011" s="8"/>
      <c r="P1011" s="3"/>
      <c r="Q1011" s="1" t="str">
        <f t="shared" si="3"/>
        <v/>
      </c>
    </row>
    <row r="1012" ht="15.75" customHeight="1">
      <c r="A1012" s="2" t="s">
        <v>1990</v>
      </c>
      <c r="D1012" s="1">
        <f>countblank(P2:P1001)</f>
        <v>915</v>
      </c>
      <c r="J1012" s="5"/>
      <c r="K1012" s="6"/>
      <c r="L1012" s="6"/>
      <c r="M1012" s="8"/>
      <c r="P1012" s="3"/>
      <c r="Q1012" s="1" t="str">
        <f t="shared" si="3"/>
        <v/>
      </c>
    </row>
    <row r="1013" ht="15.75" customHeight="1">
      <c r="A1013" s="2" t="s">
        <v>1991</v>
      </c>
      <c r="D1013" s="2">
        <v>89.0</v>
      </c>
      <c r="J1013" s="5"/>
      <c r="K1013" s="6"/>
      <c r="L1013" s="6"/>
      <c r="M1013" s="8"/>
      <c r="P1013" s="3"/>
      <c r="Q1013" s="1" t="str">
        <f t="shared" si="3"/>
        <v/>
      </c>
    </row>
    <row r="1014" ht="15.75" customHeight="1">
      <c r="A1014" s="2" t="s">
        <v>1992</v>
      </c>
      <c r="D1014" s="7">
        <f>average(K2:K1001)</f>
        <v>113217.365</v>
      </c>
      <c r="J1014" s="5"/>
      <c r="K1014" s="6"/>
      <c r="L1014" s="6"/>
      <c r="M1014" s="8"/>
      <c r="P1014" s="3"/>
      <c r="Q1014" s="1" t="str">
        <f t="shared" si="3"/>
        <v/>
      </c>
    </row>
    <row r="1015" ht="15.75" customHeight="1">
      <c r="A1015" s="2" t="s">
        <v>1993</v>
      </c>
      <c r="D1015" s="11" t="str">
        <f t="array" ref="D1015">INDEX(D2:D1001,Mode(match(D2:D1001,D2:D1001,0)))</f>
        <v>IT</v>
      </c>
      <c r="J1015" s="5"/>
      <c r="K1015" s="6"/>
      <c r="L1015" s="6"/>
      <c r="M1015" s="8"/>
      <c r="P1015" s="3"/>
      <c r="Q1015" s="1" t="str">
        <f t="shared" si="3"/>
        <v/>
      </c>
    </row>
    <row r="1016" ht="15.75" customHeight="1">
      <c r="D1016" s="12">
        <f>CountA(D2:D1001)</f>
        <v>1000</v>
      </c>
      <c r="J1016" s="5"/>
      <c r="K1016" s="6"/>
      <c r="L1016" s="6"/>
      <c r="M1016" s="8"/>
      <c r="P1016" s="3"/>
      <c r="Q1016" s="1" t="str">
        <f t="shared" si="3"/>
        <v/>
      </c>
    </row>
    <row r="1017" ht="15.75" customHeight="1">
      <c r="J1017" s="5"/>
      <c r="K1017" s="6"/>
      <c r="L1017" s="6"/>
      <c r="M1017" s="8"/>
      <c r="P1017" s="3"/>
      <c r="Q1017" s="1" t="str">
        <f t="shared" si="3"/>
        <v/>
      </c>
    </row>
    <row r="1018" ht="15.75" customHeight="1">
      <c r="J1018" s="5"/>
      <c r="K1018" s="6"/>
      <c r="L1018" s="6"/>
      <c r="M1018" s="8"/>
      <c r="P1018" s="3"/>
      <c r="Q1018" s="1" t="str">
        <f t="shared" si="3"/>
        <v/>
      </c>
    </row>
    <row r="1019" ht="15.75" customHeight="1">
      <c r="D1019" s="2">
        <v>915.0</v>
      </c>
      <c r="J1019" s="5"/>
      <c r="K1019" s="6"/>
      <c r="L1019" s="6"/>
      <c r="M1019" s="8"/>
      <c r="P1019" s="3"/>
      <c r="Q1019" s="1" t="str">
        <f t="shared" si="3"/>
        <v/>
      </c>
    </row>
    <row r="1020" ht="15.75" customHeight="1">
      <c r="J1020" s="5"/>
      <c r="K1020" s="6"/>
      <c r="L1020" s="6"/>
      <c r="M1020" s="8"/>
      <c r="P1020" s="3"/>
      <c r="Q1020" s="1" t="str">
        <f t="shared" si="3"/>
        <v/>
      </c>
    </row>
    <row r="1021" ht="15.75" customHeight="1">
      <c r="J1021" s="5"/>
      <c r="K1021" s="6"/>
      <c r="L1021" s="6"/>
      <c r="M1021" s="8"/>
      <c r="P1021" s="3"/>
      <c r="Q1021" s="1" t="str">
        <f t="shared" si="3"/>
        <v/>
      </c>
    </row>
    <row r="1022" ht="15.75" customHeight="1">
      <c r="J1022" s="5"/>
      <c r="K1022" s="6"/>
      <c r="L1022" s="6"/>
      <c r="M1022" s="8"/>
      <c r="P1022" s="3"/>
      <c r="Q1022" s="1" t="str">
        <f t="shared" si="3"/>
        <v/>
      </c>
    </row>
    <row r="1023" ht="15.75" customHeight="1">
      <c r="J1023" s="5"/>
      <c r="K1023" s="6"/>
      <c r="L1023" s="6"/>
      <c r="M1023" s="8"/>
      <c r="P1023" s="3"/>
    </row>
    <row r="1024" ht="15.75" customHeight="1">
      <c r="J1024" s="5"/>
      <c r="K1024" s="6"/>
      <c r="L1024" s="6"/>
      <c r="M1024" s="8"/>
      <c r="P1024" s="3"/>
    </row>
    <row r="1025" ht="15.75" customHeight="1">
      <c r="J1025" s="5"/>
      <c r="K1025" s="6"/>
      <c r="L1025" s="6"/>
      <c r="M1025" s="8"/>
      <c r="P1025" s="3"/>
    </row>
    <row r="1026" ht="15.75" customHeight="1">
      <c r="J1026" s="5"/>
      <c r="K1026" s="6"/>
      <c r="L1026" s="6"/>
      <c r="M1026" s="8"/>
      <c r="P1026" s="3"/>
    </row>
    <row r="1027" ht="15.75" customHeight="1">
      <c r="J1027" s="5"/>
      <c r="K1027" s="6"/>
      <c r="L1027" s="6"/>
      <c r="M1027" s="8"/>
      <c r="P1027" s="3"/>
    </row>
    <row r="1028" ht="15.75" customHeight="1">
      <c r="J1028" s="5"/>
      <c r="K1028" s="6"/>
      <c r="L1028" s="6"/>
      <c r="M1028" s="8"/>
      <c r="P1028" s="3"/>
    </row>
    <row r="1029" ht="15.75" customHeight="1">
      <c r="J1029" s="5"/>
      <c r="K1029" s="6"/>
      <c r="L1029" s="6"/>
      <c r="M1029" s="8"/>
      <c r="P1029" s="3"/>
    </row>
    <row r="1030" ht="15.75" customHeight="1">
      <c r="J1030" s="5"/>
      <c r="K1030" s="6"/>
      <c r="L1030" s="6"/>
      <c r="M1030" s="8"/>
      <c r="P1030" s="3"/>
    </row>
    <row r="1031" ht="15.75" customHeight="1">
      <c r="J1031" s="5"/>
      <c r="K1031" s="6"/>
      <c r="L1031" s="6"/>
      <c r="M1031" s="8"/>
      <c r="P1031" s="3"/>
    </row>
    <row r="1032" ht="15.75" customHeight="1">
      <c r="J1032" s="5"/>
      <c r="K1032" s="6"/>
      <c r="L1032" s="6"/>
      <c r="M1032" s="8"/>
      <c r="P1032" s="3"/>
    </row>
    <row r="1033" ht="15.75" customHeight="1">
      <c r="J1033" s="5"/>
      <c r="K1033" s="6"/>
      <c r="L1033" s="6"/>
      <c r="M1033" s="8"/>
      <c r="P1033" s="3"/>
    </row>
    <row r="1034" ht="15.75" customHeight="1">
      <c r="J1034" s="5"/>
      <c r="K1034" s="6"/>
      <c r="L1034" s="6"/>
      <c r="M1034" s="8"/>
      <c r="P1034" s="3"/>
    </row>
    <row r="1035" ht="15.75" customHeight="1">
      <c r="J1035" s="5"/>
      <c r="K1035" s="6"/>
      <c r="L1035" s="6"/>
      <c r="M1035" s="8"/>
      <c r="P1035" s="3"/>
    </row>
    <row r="1036" ht="15.75" customHeight="1">
      <c r="J1036" s="5"/>
      <c r="K1036" s="6"/>
      <c r="L1036" s="6"/>
      <c r="M1036" s="8"/>
      <c r="P1036" s="3"/>
    </row>
    <row r="1037" ht="15.75" customHeight="1">
      <c r="J1037" s="5"/>
      <c r="K1037" s="6"/>
      <c r="L1037" s="6"/>
      <c r="M1037" s="8"/>
      <c r="P1037" s="3"/>
    </row>
    <row r="1038" ht="15.75" customHeight="1">
      <c r="J1038" s="5"/>
      <c r="K1038" s="6"/>
      <c r="L1038" s="6"/>
      <c r="M1038" s="8"/>
      <c r="P1038" s="3"/>
    </row>
    <row r="1039" ht="15.75" customHeight="1">
      <c r="J1039" s="5"/>
      <c r="K1039" s="6"/>
      <c r="L1039" s="6"/>
      <c r="M1039" s="8"/>
      <c r="P1039" s="3"/>
    </row>
    <row r="1040" ht="15.75" customHeight="1">
      <c r="J1040" s="5"/>
      <c r="K1040" s="6"/>
      <c r="L1040" s="6"/>
      <c r="M1040" s="8"/>
      <c r="P1040" s="3"/>
    </row>
    <row r="1041" ht="15.75" customHeight="1">
      <c r="J1041" s="5"/>
      <c r="K1041" s="6"/>
      <c r="L1041" s="6"/>
      <c r="M1041" s="8"/>
      <c r="P1041" s="3"/>
    </row>
    <row r="1042" ht="15.75" customHeight="1">
      <c r="J1042" s="5"/>
      <c r="K1042" s="6"/>
      <c r="L1042" s="6"/>
      <c r="M1042" s="8"/>
      <c r="P1042" s="3"/>
    </row>
    <row r="1043" ht="15.75" customHeight="1">
      <c r="J1043" s="5"/>
      <c r="K1043" s="6"/>
      <c r="L1043" s="6"/>
      <c r="M1043" s="8"/>
      <c r="P1043" s="3"/>
    </row>
    <row r="1044" ht="15.75" customHeight="1">
      <c r="J1044" s="5"/>
      <c r="K1044" s="6"/>
      <c r="L1044" s="6"/>
      <c r="M1044" s="8"/>
      <c r="P1044" s="3"/>
    </row>
    <row r="1045" ht="15.75" customHeight="1">
      <c r="J1045" s="5"/>
      <c r="K1045" s="6"/>
      <c r="L1045" s="6"/>
      <c r="M1045" s="8"/>
      <c r="P1045" s="3"/>
    </row>
    <row r="1046" ht="15.75" customHeight="1">
      <c r="J1046" s="5"/>
      <c r="K1046" s="6"/>
      <c r="L1046" s="6"/>
      <c r="M1046" s="8"/>
      <c r="P1046" s="3"/>
    </row>
    <row r="1047" ht="15.75" customHeight="1">
      <c r="J1047" s="5"/>
      <c r="K1047" s="6"/>
      <c r="L1047" s="6"/>
      <c r="M1047" s="8"/>
      <c r="P1047" s="3"/>
    </row>
    <row r="1048" ht="15.75" customHeight="1">
      <c r="J1048" s="5"/>
      <c r="K1048" s="6"/>
      <c r="L1048" s="6"/>
      <c r="M1048" s="8"/>
      <c r="P1048" s="3"/>
    </row>
    <row r="1049" ht="15.75" customHeight="1">
      <c r="J1049" s="5"/>
      <c r="K1049" s="6"/>
      <c r="L1049" s="6"/>
      <c r="M1049" s="8"/>
      <c r="P1049" s="3"/>
    </row>
    <row r="1050" ht="15.75" customHeight="1">
      <c r="J1050" s="5"/>
      <c r="K1050" s="6"/>
      <c r="L1050" s="6"/>
      <c r="M1050" s="8"/>
      <c r="P1050" s="3"/>
    </row>
    <row r="1051" ht="15.75" customHeight="1">
      <c r="J1051" s="5"/>
      <c r="K1051" s="6"/>
      <c r="L1051" s="6"/>
      <c r="M1051" s="8"/>
      <c r="P1051" s="3"/>
    </row>
    <row r="1052" ht="15.75" customHeight="1">
      <c r="J1052" s="5"/>
      <c r="K1052" s="6"/>
      <c r="L1052" s="6"/>
      <c r="M1052" s="8"/>
      <c r="P1052" s="3"/>
    </row>
    <row r="1053" ht="15.75" customHeight="1">
      <c r="J1053" s="5"/>
      <c r="K1053" s="6"/>
      <c r="L1053" s="6"/>
      <c r="M1053" s="8"/>
      <c r="P1053" s="3"/>
    </row>
    <row r="1054" ht="15.75" customHeight="1">
      <c r="J1054" s="5"/>
      <c r="K1054" s="6"/>
      <c r="L1054" s="6"/>
      <c r="M1054" s="8"/>
      <c r="P1054" s="3"/>
    </row>
    <row r="1055" ht="15.75" customHeight="1">
      <c r="J1055" s="5"/>
      <c r="K1055" s="6"/>
      <c r="L1055" s="6"/>
      <c r="M1055" s="8"/>
      <c r="P1055" s="3"/>
    </row>
    <row r="1056" ht="15.75" customHeight="1">
      <c r="J1056" s="5"/>
      <c r="K1056" s="6"/>
      <c r="L1056" s="6"/>
      <c r="M1056" s="8"/>
      <c r="P1056" s="3"/>
    </row>
    <row r="1057" ht="15.75" customHeight="1">
      <c r="J1057" s="5"/>
      <c r="K1057" s="6"/>
      <c r="L1057" s="6"/>
      <c r="M1057" s="8"/>
      <c r="P1057" s="3"/>
    </row>
    <row r="1058" ht="15.75" customHeight="1">
      <c r="J1058" s="5"/>
      <c r="K1058" s="6"/>
      <c r="L1058" s="6"/>
      <c r="M1058" s="8"/>
      <c r="P1058" s="3"/>
    </row>
    <row r="1059" ht="15.75" customHeight="1">
      <c r="J1059" s="5"/>
      <c r="K1059" s="6"/>
      <c r="L1059" s="6"/>
      <c r="M1059" s="8"/>
      <c r="P1059" s="3"/>
    </row>
    <row r="1060" ht="15.75" customHeight="1">
      <c r="J1060" s="5"/>
      <c r="K1060" s="6"/>
      <c r="L1060" s="6"/>
      <c r="M1060" s="8"/>
      <c r="P1060" s="3"/>
    </row>
    <row r="1061" ht="15.75" customHeight="1">
      <c r="J1061" s="5"/>
      <c r="K1061" s="6"/>
      <c r="L1061" s="6"/>
      <c r="M1061" s="8"/>
      <c r="P1061" s="3"/>
    </row>
    <row r="1062" ht="15.75" customHeight="1">
      <c r="J1062" s="5"/>
      <c r="K1062" s="6"/>
      <c r="L1062" s="6"/>
      <c r="M1062" s="8"/>
      <c r="P1062" s="3"/>
    </row>
    <row r="1063" ht="15.75" customHeight="1">
      <c r="J1063" s="5"/>
      <c r="K1063" s="6"/>
      <c r="L1063" s="6"/>
      <c r="M1063" s="8"/>
      <c r="P1063" s="3"/>
    </row>
    <row r="1064" ht="15.75" customHeight="1">
      <c r="J1064" s="5"/>
      <c r="K1064" s="6"/>
      <c r="L1064" s="6"/>
      <c r="M1064" s="8"/>
      <c r="P1064" s="3"/>
    </row>
    <row r="1065" ht="15.75" customHeight="1">
      <c r="J1065" s="5"/>
      <c r="K1065" s="6"/>
      <c r="L1065" s="6"/>
      <c r="M1065" s="8"/>
      <c r="P1065" s="3"/>
    </row>
    <row r="1066" ht="15.75" customHeight="1">
      <c r="J1066" s="5"/>
      <c r="K1066" s="6"/>
      <c r="L1066" s="6"/>
      <c r="M1066" s="8"/>
      <c r="P1066" s="3"/>
    </row>
    <row r="1067" ht="15.75" customHeight="1">
      <c r="J1067" s="5"/>
      <c r="K1067" s="6"/>
      <c r="L1067" s="6"/>
      <c r="M1067" s="8"/>
      <c r="P1067" s="3"/>
    </row>
    <row r="1068" ht="15.75" customHeight="1">
      <c r="J1068" s="5"/>
      <c r="K1068" s="6"/>
      <c r="L1068" s="6"/>
      <c r="M1068" s="8"/>
      <c r="P1068" s="3"/>
    </row>
    <row r="1069" ht="15.75" customHeight="1">
      <c r="J1069" s="5"/>
      <c r="K1069" s="6"/>
      <c r="L1069" s="6"/>
      <c r="M1069" s="8"/>
      <c r="P1069" s="3"/>
    </row>
    <row r="1070" ht="15.75" customHeight="1">
      <c r="J1070" s="5"/>
      <c r="K1070" s="6"/>
      <c r="L1070" s="6"/>
      <c r="M1070" s="8"/>
      <c r="P1070" s="3"/>
    </row>
    <row r="1071" ht="15.75" customHeight="1">
      <c r="J1071" s="5"/>
      <c r="K1071" s="6"/>
      <c r="L1071" s="6"/>
      <c r="M1071" s="8"/>
      <c r="P1071" s="3"/>
    </row>
    <row r="1072" ht="15.75" customHeight="1">
      <c r="J1072" s="5"/>
      <c r="K1072" s="6"/>
      <c r="L1072" s="6"/>
      <c r="M1072" s="8"/>
      <c r="P1072" s="3"/>
    </row>
    <row r="1073" ht="15.75" customHeight="1">
      <c r="J1073" s="5"/>
      <c r="K1073" s="6"/>
      <c r="L1073" s="6"/>
      <c r="M1073" s="8"/>
      <c r="P1073" s="3"/>
    </row>
    <row r="1074" ht="15.75" customHeight="1">
      <c r="J1074" s="5"/>
      <c r="K1074" s="6"/>
      <c r="L1074" s="6"/>
      <c r="M1074" s="8"/>
      <c r="P1074" s="3"/>
    </row>
    <row r="1075" ht="15.75" customHeight="1">
      <c r="J1075" s="5"/>
      <c r="K1075" s="6"/>
      <c r="L1075" s="6"/>
      <c r="M1075" s="8"/>
      <c r="P1075" s="3"/>
    </row>
    <row r="1076" ht="15.75" customHeight="1">
      <c r="J1076" s="5"/>
      <c r="K1076" s="6"/>
      <c r="L1076" s="6"/>
      <c r="M1076" s="8"/>
      <c r="P1076" s="3"/>
    </row>
    <row r="1077" ht="15.75" customHeight="1">
      <c r="J1077" s="5"/>
      <c r="K1077" s="6"/>
      <c r="L1077" s="6"/>
      <c r="M1077" s="8"/>
      <c r="P1077" s="3"/>
    </row>
    <row r="1078" ht="15.75" customHeight="1">
      <c r="J1078" s="5"/>
      <c r="K1078" s="6"/>
      <c r="L1078" s="6"/>
      <c r="M1078" s="8"/>
      <c r="P1078" s="3"/>
    </row>
    <row r="1079" ht="15.75" customHeight="1">
      <c r="J1079" s="5"/>
      <c r="K1079" s="6"/>
      <c r="L1079" s="6"/>
      <c r="M1079" s="8"/>
      <c r="P1079" s="3"/>
    </row>
    <row r="1080" ht="15.75" customHeight="1">
      <c r="J1080" s="5"/>
      <c r="K1080" s="6"/>
      <c r="L1080" s="6"/>
      <c r="M1080" s="8"/>
      <c r="P1080" s="3"/>
    </row>
    <row r="1081" ht="15.75" customHeight="1">
      <c r="J1081" s="5"/>
      <c r="K1081" s="6"/>
      <c r="L1081" s="6"/>
      <c r="M1081" s="8"/>
      <c r="P1081" s="3"/>
    </row>
    <row r="1082" ht="15.75" customHeight="1">
      <c r="J1082" s="5"/>
      <c r="K1082" s="6"/>
      <c r="L1082" s="6"/>
      <c r="M1082" s="8"/>
      <c r="P1082" s="3"/>
    </row>
    <row r="1083" ht="15.75" customHeight="1">
      <c r="J1083" s="5"/>
      <c r="K1083" s="6"/>
      <c r="L1083" s="6"/>
      <c r="M1083" s="8"/>
      <c r="P1083" s="3"/>
    </row>
    <row r="1084" ht="15.75" customHeight="1">
      <c r="J1084" s="5"/>
      <c r="K1084" s="6"/>
      <c r="L1084" s="6"/>
      <c r="M1084" s="8"/>
      <c r="P1084" s="3"/>
    </row>
    <row r="1085" ht="15.75" customHeight="1">
      <c r="J1085" s="5"/>
      <c r="K1085" s="6"/>
      <c r="L1085" s="6"/>
      <c r="M1085" s="8"/>
      <c r="P1085" s="3"/>
    </row>
    <row r="1086" ht="15.75" customHeight="1">
      <c r="J1086" s="5"/>
      <c r="K1086" s="6"/>
      <c r="L1086" s="6"/>
      <c r="M1086" s="8"/>
      <c r="P1086" s="3"/>
    </row>
    <row r="1087" ht="15.75" customHeight="1">
      <c r="J1087" s="5"/>
      <c r="K1087" s="6"/>
      <c r="L1087" s="6"/>
      <c r="M1087" s="8"/>
      <c r="P1087" s="3"/>
    </row>
    <row r="1088" ht="15.75" customHeight="1">
      <c r="J1088" s="5"/>
      <c r="K1088" s="6"/>
      <c r="L1088" s="6"/>
      <c r="M1088" s="8"/>
      <c r="P1088" s="3"/>
    </row>
    <row r="1089" ht="15.75" customHeight="1">
      <c r="J1089" s="5"/>
      <c r="K1089" s="6"/>
      <c r="L1089" s="6"/>
      <c r="M1089" s="8"/>
      <c r="P1089" s="3"/>
    </row>
    <row r="1090" ht="15.75" customHeight="1">
      <c r="J1090" s="5"/>
      <c r="K1090" s="6"/>
      <c r="L1090" s="6"/>
      <c r="M1090" s="8"/>
      <c r="P1090" s="3"/>
    </row>
    <row r="1091" ht="15.75" customHeight="1">
      <c r="J1091" s="5"/>
      <c r="K1091" s="6"/>
      <c r="L1091" s="6"/>
      <c r="M1091" s="8"/>
      <c r="P1091" s="3"/>
    </row>
    <row r="1092" ht="15.75" customHeight="1">
      <c r="J1092" s="5"/>
      <c r="K1092" s="6"/>
      <c r="L1092" s="6"/>
      <c r="M1092" s="8"/>
      <c r="P1092" s="3"/>
    </row>
    <row r="1093" ht="15.75" customHeight="1">
      <c r="J1093" s="5"/>
      <c r="K1093" s="6"/>
      <c r="L1093" s="6"/>
      <c r="M1093" s="8"/>
      <c r="P1093" s="3"/>
    </row>
    <row r="1094" ht="15.75" customHeight="1">
      <c r="J1094" s="5"/>
      <c r="K1094" s="6"/>
      <c r="L1094" s="6"/>
      <c r="M1094" s="8"/>
      <c r="P1094" s="3"/>
    </row>
    <row r="1095" ht="15.75" customHeight="1">
      <c r="J1095" s="5"/>
      <c r="K1095" s="6"/>
      <c r="L1095" s="6"/>
      <c r="M1095" s="8"/>
      <c r="P1095" s="3"/>
    </row>
    <row r="1096" ht="15.75" customHeight="1">
      <c r="J1096" s="5"/>
      <c r="K1096" s="6"/>
      <c r="L1096" s="6"/>
      <c r="M1096" s="8"/>
      <c r="P1096" s="3"/>
    </row>
    <row r="1097" ht="15.75" customHeight="1">
      <c r="J1097" s="5"/>
      <c r="K1097" s="6"/>
      <c r="L1097" s="6"/>
      <c r="M1097" s="8"/>
      <c r="P1097" s="3"/>
    </row>
    <row r="1098" ht="15.75" customHeight="1">
      <c r="J1098" s="5"/>
      <c r="K1098" s="6"/>
      <c r="L1098" s="6"/>
      <c r="M1098" s="8"/>
      <c r="P1098" s="3"/>
    </row>
    <row r="1099" ht="15.75" customHeight="1">
      <c r="J1099" s="5"/>
      <c r="K1099" s="6"/>
      <c r="L1099" s="6"/>
      <c r="M1099" s="8"/>
      <c r="P1099" s="3"/>
    </row>
    <row r="1100" ht="15.75" customHeight="1">
      <c r="J1100" s="5"/>
      <c r="K1100" s="6"/>
      <c r="L1100" s="6"/>
      <c r="M1100" s="8"/>
      <c r="P1100" s="3"/>
    </row>
    <row r="1101" ht="15.75" customHeight="1">
      <c r="J1101" s="5"/>
      <c r="K1101" s="6"/>
      <c r="L1101" s="6"/>
      <c r="M1101" s="8"/>
      <c r="P1101" s="3"/>
    </row>
    <row r="1102" ht="15.75" customHeight="1">
      <c r="J1102" s="5"/>
      <c r="K1102" s="6"/>
      <c r="L1102" s="6"/>
      <c r="M1102" s="8"/>
      <c r="P1102" s="3"/>
    </row>
    <row r="1103" ht="15.75" customHeight="1">
      <c r="J1103" s="5"/>
      <c r="K1103" s="6"/>
      <c r="L1103" s="6"/>
      <c r="M1103" s="8"/>
      <c r="P1103" s="3"/>
    </row>
    <row r="1104" ht="15.75" customHeight="1">
      <c r="J1104" s="5"/>
      <c r="K1104" s="6"/>
      <c r="L1104" s="6"/>
      <c r="M1104" s="8"/>
      <c r="P1104" s="3"/>
    </row>
    <row r="1105" ht="15.75" customHeight="1">
      <c r="J1105" s="5"/>
      <c r="K1105" s="6"/>
      <c r="L1105" s="6"/>
      <c r="M1105" s="8"/>
      <c r="P1105" s="3"/>
    </row>
    <row r="1106" ht="15.75" customHeight="1">
      <c r="J1106" s="5"/>
      <c r="K1106" s="6"/>
      <c r="L1106" s="6"/>
      <c r="M1106" s="8"/>
      <c r="P1106" s="3"/>
    </row>
    <row r="1107" ht="15.75" customHeight="1">
      <c r="J1107" s="5"/>
      <c r="K1107" s="6"/>
      <c r="L1107" s="6"/>
      <c r="M1107" s="8"/>
      <c r="P1107" s="3"/>
    </row>
    <row r="1108" ht="15.75" customHeight="1">
      <c r="J1108" s="5"/>
      <c r="K1108" s="6"/>
      <c r="L1108" s="6"/>
      <c r="M1108" s="8"/>
      <c r="P1108" s="3"/>
    </row>
    <row r="1109" ht="15.75" customHeight="1">
      <c r="J1109" s="5"/>
      <c r="K1109" s="6"/>
      <c r="L1109" s="6"/>
      <c r="M1109" s="8"/>
      <c r="P1109" s="3"/>
    </row>
    <row r="1110" ht="15.75" customHeight="1">
      <c r="J1110" s="5"/>
      <c r="K1110" s="6"/>
      <c r="L1110" s="6"/>
      <c r="M1110" s="8"/>
      <c r="P1110" s="3"/>
    </row>
    <row r="1111" ht="15.75" customHeight="1">
      <c r="J1111" s="5"/>
      <c r="K1111" s="6"/>
      <c r="L1111" s="6"/>
      <c r="M1111" s="8"/>
      <c r="P1111" s="3"/>
    </row>
    <row r="1112" ht="15.75" customHeight="1">
      <c r="J1112" s="5"/>
      <c r="K1112" s="6"/>
      <c r="L1112" s="6"/>
      <c r="M1112" s="8"/>
      <c r="P1112" s="3"/>
    </row>
    <row r="1113" ht="15.75" customHeight="1">
      <c r="J1113" s="5"/>
      <c r="K1113" s="6"/>
      <c r="L1113" s="6"/>
      <c r="M1113" s="8"/>
      <c r="P1113" s="3"/>
    </row>
    <row r="1114" ht="15.75" customHeight="1">
      <c r="J1114" s="5"/>
      <c r="K1114" s="6"/>
      <c r="L1114" s="6"/>
      <c r="M1114" s="8"/>
      <c r="P1114" s="3"/>
    </row>
    <row r="1115" ht="15.75" customHeight="1">
      <c r="J1115" s="5"/>
      <c r="K1115" s="6"/>
      <c r="L1115" s="6"/>
      <c r="M1115" s="8"/>
      <c r="P1115" s="3"/>
    </row>
    <row r="1116" ht="15.75" customHeight="1">
      <c r="J1116" s="5"/>
      <c r="K1116" s="6"/>
      <c r="L1116" s="6"/>
      <c r="M1116" s="8"/>
      <c r="P1116" s="3"/>
    </row>
    <row r="1117" ht="15.75" customHeight="1">
      <c r="J1117" s="5"/>
      <c r="K1117" s="6"/>
      <c r="L1117" s="6"/>
      <c r="M1117" s="8"/>
      <c r="P1117" s="3"/>
    </row>
    <row r="1118" ht="15.75" customHeight="1">
      <c r="J1118" s="5"/>
      <c r="K1118" s="6"/>
      <c r="L1118" s="6"/>
      <c r="M1118" s="8"/>
      <c r="P1118" s="3"/>
    </row>
    <row r="1119" ht="15.75" customHeight="1">
      <c r="J1119" s="5"/>
      <c r="K1119" s="6"/>
      <c r="L1119" s="6"/>
      <c r="M1119" s="8"/>
      <c r="P1119" s="3"/>
    </row>
    <row r="1120" ht="15.75" customHeight="1">
      <c r="J1120" s="5"/>
      <c r="K1120" s="6"/>
      <c r="L1120" s="6"/>
      <c r="M1120" s="8"/>
      <c r="P1120" s="3"/>
    </row>
    <row r="1121" ht="15.75" customHeight="1">
      <c r="J1121" s="5"/>
      <c r="K1121" s="6"/>
      <c r="L1121" s="6"/>
      <c r="M1121" s="8"/>
      <c r="P1121" s="3"/>
    </row>
    <row r="1122" ht="15.75" customHeight="1">
      <c r="J1122" s="5"/>
      <c r="K1122" s="6"/>
      <c r="L1122" s="6"/>
      <c r="M1122" s="8"/>
      <c r="P1122" s="3"/>
    </row>
    <row r="1123" ht="15.75" customHeight="1">
      <c r="J1123" s="5"/>
      <c r="K1123" s="6"/>
      <c r="L1123" s="6"/>
      <c r="M1123" s="8"/>
      <c r="P1123" s="3"/>
    </row>
    <row r="1124" ht="15.75" customHeight="1">
      <c r="J1124" s="5"/>
      <c r="K1124" s="6"/>
      <c r="L1124" s="6"/>
      <c r="M1124" s="8"/>
      <c r="P1124" s="3"/>
    </row>
    <row r="1125" ht="15.75" customHeight="1">
      <c r="J1125" s="5"/>
      <c r="K1125" s="6"/>
      <c r="L1125" s="6"/>
      <c r="M1125" s="8"/>
      <c r="P1125" s="3"/>
    </row>
    <row r="1126" ht="15.75" customHeight="1">
      <c r="J1126" s="5"/>
      <c r="K1126" s="6"/>
      <c r="L1126" s="6"/>
      <c r="M1126" s="8"/>
      <c r="P1126" s="3"/>
    </row>
    <row r="1127" ht="15.75" customHeight="1">
      <c r="J1127" s="5"/>
      <c r="K1127" s="6"/>
      <c r="L1127" s="6"/>
      <c r="M1127" s="8"/>
      <c r="P1127" s="3"/>
    </row>
    <row r="1128" ht="15.75" customHeight="1">
      <c r="J1128" s="5"/>
      <c r="K1128" s="6"/>
      <c r="L1128" s="6"/>
      <c r="M1128" s="8"/>
      <c r="P1128" s="3"/>
    </row>
    <row r="1129" ht="15.75" customHeight="1">
      <c r="J1129" s="5"/>
      <c r="K1129" s="6"/>
      <c r="L1129" s="6"/>
      <c r="M1129" s="8"/>
      <c r="P1129" s="3"/>
    </row>
    <row r="1130" ht="15.75" customHeight="1">
      <c r="J1130" s="5"/>
      <c r="K1130" s="6"/>
      <c r="L1130" s="6"/>
      <c r="M1130" s="8"/>
      <c r="P1130" s="3"/>
    </row>
    <row r="1131" ht="15.75" customHeight="1">
      <c r="J1131" s="5"/>
      <c r="K1131" s="6"/>
      <c r="L1131" s="6"/>
      <c r="M1131" s="8"/>
      <c r="P1131" s="3"/>
    </row>
    <row r="1132" ht="15.75" customHeight="1">
      <c r="J1132" s="5"/>
      <c r="K1132" s="6"/>
      <c r="L1132" s="6"/>
      <c r="M1132" s="8"/>
      <c r="P1132" s="3"/>
    </row>
    <row r="1133" ht="15.75" customHeight="1">
      <c r="J1133" s="5"/>
      <c r="K1133" s="6"/>
      <c r="L1133" s="6"/>
      <c r="M1133" s="8"/>
      <c r="P1133" s="3"/>
    </row>
    <row r="1134" ht="15.75" customHeight="1">
      <c r="J1134" s="5"/>
      <c r="K1134" s="6"/>
      <c r="L1134" s="6"/>
      <c r="M1134" s="8"/>
      <c r="P1134" s="3"/>
    </row>
    <row r="1135" ht="15.75" customHeight="1">
      <c r="J1135" s="5"/>
      <c r="K1135" s="6"/>
      <c r="L1135" s="6"/>
      <c r="M1135" s="8"/>
      <c r="P1135" s="3"/>
    </row>
    <row r="1136" ht="15.75" customHeight="1">
      <c r="J1136" s="5"/>
      <c r="K1136" s="6"/>
      <c r="L1136" s="6"/>
      <c r="M1136" s="8"/>
      <c r="P1136" s="3"/>
    </row>
    <row r="1137" ht="15.75" customHeight="1">
      <c r="J1137" s="5"/>
      <c r="K1137" s="6"/>
      <c r="L1137" s="6"/>
      <c r="M1137" s="8"/>
      <c r="P1137" s="3"/>
    </row>
    <row r="1138" ht="15.75" customHeight="1">
      <c r="J1138" s="5"/>
      <c r="K1138" s="6"/>
      <c r="L1138" s="6"/>
      <c r="M1138" s="8"/>
      <c r="P1138" s="3"/>
    </row>
    <row r="1139" ht="15.75" customHeight="1">
      <c r="J1139" s="5"/>
      <c r="K1139" s="6"/>
      <c r="L1139" s="6"/>
      <c r="M1139" s="8"/>
      <c r="P1139" s="3"/>
    </row>
    <row r="1140" ht="15.75" customHeight="1">
      <c r="J1140" s="5"/>
      <c r="K1140" s="6"/>
      <c r="L1140" s="6"/>
      <c r="M1140" s="8"/>
      <c r="P1140" s="3"/>
    </row>
    <row r="1141" ht="15.75" customHeight="1">
      <c r="J1141" s="5"/>
      <c r="K1141" s="6"/>
      <c r="L1141" s="6"/>
      <c r="M1141" s="8"/>
      <c r="P1141" s="3"/>
    </row>
    <row r="1142" ht="15.75" customHeight="1">
      <c r="J1142" s="5"/>
      <c r="K1142" s="6"/>
      <c r="L1142" s="6"/>
      <c r="M1142" s="8"/>
      <c r="P1142" s="3"/>
    </row>
    <row r="1143" ht="15.75" customHeight="1">
      <c r="J1143" s="5"/>
      <c r="K1143" s="6"/>
      <c r="L1143" s="6"/>
      <c r="M1143" s="8"/>
      <c r="P1143" s="3"/>
    </row>
    <row r="1144" ht="15.75" customHeight="1">
      <c r="J1144" s="5"/>
      <c r="K1144" s="6"/>
      <c r="L1144" s="6"/>
      <c r="M1144" s="8"/>
      <c r="P1144" s="3"/>
    </row>
    <row r="1145" ht="15.75" customHeight="1">
      <c r="J1145" s="5"/>
      <c r="K1145" s="6"/>
      <c r="L1145" s="6"/>
      <c r="M1145" s="8"/>
      <c r="P1145" s="3"/>
    </row>
    <row r="1146" ht="15.75" customHeight="1">
      <c r="J1146" s="5"/>
      <c r="K1146" s="6"/>
      <c r="L1146" s="6"/>
      <c r="M1146" s="8"/>
      <c r="P1146" s="3"/>
    </row>
    <row r="1147" ht="15.75" customHeight="1">
      <c r="J1147" s="5"/>
      <c r="K1147" s="6"/>
      <c r="L1147" s="6"/>
      <c r="M1147" s="8"/>
      <c r="P1147" s="3"/>
    </row>
    <row r="1148" ht="15.75" customHeight="1">
      <c r="J1148" s="5"/>
      <c r="K1148" s="6"/>
      <c r="L1148" s="6"/>
      <c r="M1148" s="8"/>
      <c r="P1148" s="3"/>
    </row>
    <row r="1149" ht="15.75" customHeight="1">
      <c r="J1149" s="5"/>
      <c r="K1149" s="6"/>
      <c r="L1149" s="6"/>
      <c r="M1149" s="8"/>
      <c r="P1149" s="3"/>
    </row>
    <row r="1150" ht="15.75" customHeight="1">
      <c r="J1150" s="5"/>
      <c r="K1150" s="6"/>
      <c r="L1150" s="6"/>
      <c r="M1150" s="8"/>
      <c r="P1150" s="3"/>
    </row>
    <row r="1151" ht="15.75" customHeight="1">
      <c r="J1151" s="5"/>
      <c r="K1151" s="6"/>
      <c r="L1151" s="6"/>
      <c r="M1151" s="8"/>
      <c r="P1151" s="3"/>
    </row>
    <row r="1152" ht="15.75" customHeight="1">
      <c r="J1152" s="5"/>
      <c r="K1152" s="6"/>
      <c r="L1152" s="6"/>
      <c r="M1152" s="8"/>
      <c r="P1152" s="3"/>
    </row>
    <row r="1153" ht="15.75" customHeight="1">
      <c r="J1153" s="5"/>
      <c r="K1153" s="6"/>
      <c r="L1153" s="6"/>
      <c r="M1153" s="8"/>
      <c r="P1153" s="3"/>
    </row>
    <row r="1154" ht="15.75" customHeight="1">
      <c r="J1154" s="5"/>
      <c r="K1154" s="6"/>
      <c r="L1154" s="6"/>
      <c r="M1154" s="8"/>
      <c r="P1154" s="3"/>
    </row>
    <row r="1155" ht="15.75" customHeight="1">
      <c r="J1155" s="5"/>
      <c r="K1155" s="6"/>
      <c r="L1155" s="6"/>
      <c r="M1155" s="8"/>
      <c r="P1155" s="3"/>
    </row>
    <row r="1156" ht="15.75" customHeight="1">
      <c r="J1156" s="5"/>
      <c r="K1156" s="6"/>
      <c r="L1156" s="6"/>
      <c r="M1156" s="8"/>
      <c r="P1156" s="3"/>
    </row>
    <row r="1157" ht="15.75" customHeight="1">
      <c r="J1157" s="5"/>
      <c r="K1157" s="6"/>
      <c r="L1157" s="6"/>
      <c r="M1157" s="8"/>
      <c r="P1157" s="3"/>
    </row>
    <row r="1158" ht="15.75" customHeight="1">
      <c r="J1158" s="5"/>
      <c r="K1158" s="6"/>
      <c r="L1158" s="6"/>
      <c r="M1158" s="8"/>
      <c r="P1158" s="3"/>
    </row>
    <row r="1159" ht="15.75" customHeight="1">
      <c r="J1159" s="5"/>
      <c r="K1159" s="6"/>
      <c r="L1159" s="6"/>
      <c r="M1159" s="8"/>
      <c r="P1159" s="3"/>
    </row>
    <row r="1160" ht="15.75" customHeight="1">
      <c r="J1160" s="5"/>
      <c r="K1160" s="6"/>
      <c r="L1160" s="6"/>
      <c r="M1160" s="8"/>
      <c r="P1160" s="3"/>
    </row>
    <row r="1161" ht="15.75" customHeight="1">
      <c r="J1161" s="5"/>
      <c r="K1161" s="6"/>
      <c r="L1161" s="6"/>
      <c r="M1161" s="8"/>
      <c r="P1161" s="3"/>
    </row>
    <row r="1162" ht="15.75" customHeight="1">
      <c r="J1162" s="5"/>
      <c r="K1162" s="6"/>
      <c r="L1162" s="6"/>
      <c r="M1162" s="8"/>
      <c r="P1162" s="3"/>
    </row>
    <row r="1163" ht="15.75" customHeight="1">
      <c r="J1163" s="5"/>
      <c r="K1163" s="6"/>
      <c r="L1163" s="6"/>
      <c r="M1163" s="8"/>
      <c r="P1163" s="3"/>
    </row>
    <row r="1164" ht="15.75" customHeight="1">
      <c r="J1164" s="5"/>
      <c r="K1164" s="6"/>
      <c r="L1164" s="6"/>
      <c r="M1164" s="8"/>
      <c r="P1164" s="3"/>
    </row>
    <row r="1165" ht="15.75" customHeight="1">
      <c r="J1165" s="5"/>
      <c r="K1165" s="6"/>
      <c r="L1165" s="6"/>
      <c r="M1165" s="8"/>
      <c r="P1165" s="3"/>
    </row>
    <row r="1166" ht="15.75" customHeight="1">
      <c r="J1166" s="5"/>
      <c r="K1166" s="6"/>
      <c r="L1166" s="6"/>
      <c r="M1166" s="8"/>
      <c r="P1166" s="3"/>
    </row>
    <row r="1167" ht="15.75" customHeight="1">
      <c r="J1167" s="5"/>
      <c r="K1167" s="6"/>
      <c r="L1167" s="6"/>
      <c r="M1167" s="8"/>
      <c r="P1167" s="3"/>
    </row>
    <row r="1168" ht="15.75" customHeight="1">
      <c r="J1168" s="5"/>
      <c r="K1168" s="6"/>
      <c r="L1168" s="6"/>
      <c r="M1168" s="8"/>
      <c r="P1168" s="3"/>
    </row>
    <row r="1169" ht="15.75" customHeight="1">
      <c r="J1169" s="5"/>
      <c r="K1169" s="6"/>
      <c r="L1169" s="6"/>
      <c r="M1169" s="8"/>
      <c r="P1169" s="3"/>
    </row>
    <row r="1170" ht="15.75" customHeight="1">
      <c r="J1170" s="5"/>
      <c r="K1170" s="6"/>
      <c r="L1170" s="6"/>
      <c r="M1170" s="8"/>
      <c r="P1170" s="3"/>
    </row>
    <row r="1171" ht="15.75" customHeight="1">
      <c r="J1171" s="5"/>
      <c r="K1171" s="6"/>
      <c r="L1171" s="6"/>
      <c r="M1171" s="8"/>
      <c r="P1171" s="3"/>
    </row>
    <row r="1172" ht="15.75" customHeight="1">
      <c r="J1172" s="5"/>
      <c r="K1172" s="6"/>
      <c r="L1172" s="6"/>
      <c r="M1172" s="8"/>
      <c r="P1172" s="3"/>
    </row>
    <row r="1173" ht="15.75" customHeight="1">
      <c r="J1173" s="5"/>
      <c r="K1173" s="6"/>
      <c r="L1173" s="6"/>
      <c r="M1173" s="8"/>
      <c r="P1173" s="3"/>
    </row>
    <row r="1174" ht="15.75" customHeight="1">
      <c r="J1174" s="5"/>
      <c r="K1174" s="6"/>
      <c r="L1174" s="6"/>
      <c r="M1174" s="8"/>
      <c r="P1174" s="3"/>
    </row>
    <row r="1175" ht="15.75" customHeight="1">
      <c r="J1175" s="5"/>
      <c r="K1175" s="6"/>
      <c r="L1175" s="6"/>
      <c r="M1175" s="8"/>
      <c r="P1175" s="3"/>
    </row>
    <row r="1176" ht="15.75" customHeight="1">
      <c r="J1176" s="5"/>
      <c r="K1176" s="6"/>
      <c r="L1176" s="6"/>
      <c r="M1176" s="8"/>
      <c r="P1176" s="3"/>
    </row>
    <row r="1177" ht="15.75" customHeight="1">
      <c r="J1177" s="5"/>
      <c r="K1177" s="6"/>
      <c r="L1177" s="6"/>
      <c r="M1177" s="8"/>
      <c r="P1177" s="3"/>
    </row>
    <row r="1178" ht="15.75" customHeight="1">
      <c r="J1178" s="5"/>
      <c r="K1178" s="6"/>
      <c r="L1178" s="6"/>
      <c r="M1178" s="8"/>
      <c r="P1178" s="3"/>
    </row>
    <row r="1179" ht="15.75" customHeight="1">
      <c r="J1179" s="5"/>
      <c r="K1179" s="6"/>
      <c r="L1179" s="6"/>
      <c r="M1179" s="8"/>
      <c r="P1179" s="3"/>
    </row>
    <row r="1180" ht="15.75" customHeight="1">
      <c r="J1180" s="5"/>
      <c r="K1180" s="6"/>
      <c r="L1180" s="6"/>
      <c r="M1180" s="8"/>
      <c r="P1180" s="3"/>
    </row>
    <row r="1181" ht="15.75" customHeight="1">
      <c r="J1181" s="5"/>
      <c r="K1181" s="6"/>
      <c r="L1181" s="6"/>
      <c r="M1181" s="8"/>
      <c r="P1181" s="3"/>
    </row>
    <row r="1182" ht="15.75" customHeight="1">
      <c r="J1182" s="5"/>
      <c r="K1182" s="6"/>
      <c r="L1182" s="6"/>
      <c r="M1182" s="8"/>
      <c r="P1182" s="3"/>
    </row>
    <row r="1183" ht="15.75" customHeight="1">
      <c r="J1183" s="5"/>
      <c r="K1183" s="6"/>
      <c r="L1183" s="6"/>
      <c r="M1183" s="8"/>
      <c r="P1183" s="3"/>
    </row>
    <row r="1184" ht="15.75" customHeight="1">
      <c r="J1184" s="5"/>
      <c r="K1184" s="6"/>
      <c r="L1184" s="6"/>
      <c r="M1184" s="8"/>
      <c r="P1184" s="3"/>
    </row>
    <row r="1185" ht="15.75" customHeight="1">
      <c r="J1185" s="5"/>
      <c r="K1185" s="6"/>
      <c r="L1185" s="6"/>
      <c r="M1185" s="8"/>
      <c r="P1185" s="3"/>
    </row>
    <row r="1186" ht="15.75" customHeight="1">
      <c r="J1186" s="5"/>
      <c r="K1186" s="6"/>
      <c r="L1186" s="6"/>
      <c r="M1186" s="8"/>
      <c r="P1186" s="3"/>
    </row>
    <row r="1187" ht="15.75" customHeight="1">
      <c r="J1187" s="5"/>
      <c r="K1187" s="6"/>
      <c r="L1187" s="6"/>
      <c r="M1187" s="8"/>
      <c r="P1187" s="3"/>
    </row>
    <row r="1188" ht="15.75" customHeight="1">
      <c r="J1188" s="5"/>
      <c r="K1188" s="6"/>
      <c r="L1188" s="6"/>
      <c r="M1188" s="8"/>
      <c r="P1188" s="3"/>
    </row>
    <row r="1189" ht="15.75" customHeight="1">
      <c r="J1189" s="5"/>
      <c r="K1189" s="6"/>
      <c r="L1189" s="6"/>
      <c r="M1189" s="8"/>
      <c r="P1189" s="3"/>
    </row>
    <row r="1190" ht="15.75" customHeight="1">
      <c r="J1190" s="5"/>
      <c r="K1190" s="6"/>
      <c r="L1190" s="6"/>
      <c r="M1190" s="8"/>
      <c r="P1190" s="3"/>
    </row>
    <row r="1191" ht="15.75" customHeight="1">
      <c r="J1191" s="5"/>
      <c r="K1191" s="6"/>
      <c r="L1191" s="6"/>
      <c r="M1191" s="8"/>
      <c r="P1191" s="3"/>
    </row>
    <row r="1192" ht="15.75" customHeight="1">
      <c r="J1192" s="5"/>
      <c r="K1192" s="6"/>
      <c r="L1192" s="6"/>
      <c r="M1192" s="8"/>
      <c r="P1192" s="3"/>
    </row>
    <row r="1193" ht="15.75" customHeight="1">
      <c r="J1193" s="5"/>
      <c r="K1193" s="6"/>
      <c r="L1193" s="6"/>
      <c r="M1193" s="8"/>
      <c r="P1193" s="3"/>
    </row>
    <row r="1194" ht="15.75" customHeight="1">
      <c r="J1194" s="5"/>
      <c r="K1194" s="6"/>
      <c r="L1194" s="6"/>
      <c r="M1194" s="8"/>
      <c r="P1194" s="3"/>
    </row>
    <row r="1195" ht="15.75" customHeight="1">
      <c r="J1195" s="5"/>
      <c r="K1195" s="6"/>
      <c r="L1195" s="6"/>
      <c r="M1195" s="8"/>
      <c r="P1195" s="3"/>
    </row>
    <row r="1196" ht="15.75" customHeight="1">
      <c r="J1196" s="5"/>
      <c r="K1196" s="6"/>
      <c r="L1196" s="6"/>
      <c r="M1196" s="8"/>
      <c r="P1196" s="3"/>
    </row>
    <row r="1197" ht="15.75" customHeight="1">
      <c r="J1197" s="5"/>
      <c r="K1197" s="6"/>
      <c r="L1197" s="6"/>
      <c r="M1197" s="8"/>
      <c r="P1197" s="3"/>
    </row>
    <row r="1198" ht="15.75" customHeight="1">
      <c r="J1198" s="5"/>
      <c r="K1198" s="6"/>
      <c r="L1198" s="6"/>
      <c r="M1198" s="8"/>
      <c r="P1198" s="3"/>
    </row>
    <row r="1199" ht="15.75" customHeight="1">
      <c r="J1199" s="5"/>
      <c r="K1199" s="6"/>
      <c r="L1199" s="6"/>
      <c r="M1199" s="8"/>
      <c r="P1199" s="3"/>
    </row>
    <row r="1200" ht="15.75" customHeight="1">
      <c r="J1200" s="5"/>
      <c r="K1200" s="6"/>
      <c r="L1200" s="6"/>
      <c r="M1200" s="8"/>
      <c r="P1200" s="3"/>
    </row>
    <row r="1201" ht="15.75" customHeight="1">
      <c r="J1201" s="5"/>
      <c r="K1201" s="6"/>
      <c r="L1201" s="6"/>
      <c r="M1201" s="8"/>
      <c r="P1201" s="3"/>
    </row>
    <row r="1202" ht="15.75" customHeight="1">
      <c r="J1202" s="5"/>
      <c r="K1202" s="6"/>
      <c r="L1202" s="6"/>
      <c r="M1202" s="8"/>
      <c r="P1202" s="3"/>
    </row>
    <row r="1203" ht="15.75" customHeight="1">
      <c r="J1203" s="5"/>
      <c r="K1203" s="6"/>
      <c r="L1203" s="6"/>
      <c r="M1203" s="8"/>
      <c r="P1203" s="3"/>
    </row>
    <row r="1204" ht="15.75" customHeight="1">
      <c r="J1204" s="5"/>
      <c r="K1204" s="6"/>
      <c r="L1204" s="6"/>
      <c r="M1204" s="8"/>
      <c r="P1204" s="3"/>
    </row>
    <row r="1205" ht="15.75" customHeight="1">
      <c r="J1205" s="5"/>
      <c r="K1205" s="6"/>
      <c r="L1205" s="6"/>
      <c r="M1205" s="8"/>
      <c r="P1205" s="3"/>
    </row>
    <row r="1206" ht="15.75" customHeight="1">
      <c r="J1206" s="5"/>
      <c r="K1206" s="6"/>
      <c r="L1206" s="6"/>
      <c r="M1206" s="8"/>
      <c r="P1206" s="3"/>
    </row>
    <row r="1207" ht="15.75" customHeight="1">
      <c r="J1207" s="5"/>
      <c r="K1207" s="6"/>
      <c r="L1207" s="6"/>
      <c r="M1207" s="8"/>
      <c r="P1207" s="3"/>
    </row>
    <row r="1208" ht="15.75" customHeight="1">
      <c r="J1208" s="5"/>
      <c r="K1208" s="6"/>
      <c r="L1208" s="6"/>
      <c r="M1208" s="8"/>
      <c r="P1208" s="3"/>
    </row>
    <row r="1209" ht="15.75" customHeight="1">
      <c r="J1209" s="5"/>
      <c r="K1209" s="6"/>
      <c r="L1209" s="6"/>
      <c r="M1209" s="8"/>
      <c r="P1209" s="3"/>
    </row>
    <row r="1210" ht="15.75" customHeight="1">
      <c r="J1210" s="5"/>
      <c r="K1210" s="6"/>
      <c r="L1210" s="6"/>
      <c r="M1210" s="8"/>
      <c r="P1210" s="3"/>
    </row>
    <row r="1211" ht="15.75" customHeight="1">
      <c r="J1211" s="5"/>
      <c r="K1211" s="6"/>
      <c r="L1211" s="6"/>
      <c r="M1211" s="8"/>
      <c r="P1211" s="3"/>
    </row>
    <row r="1212" ht="15.75" customHeight="1">
      <c r="J1212" s="5"/>
      <c r="K1212" s="6"/>
      <c r="L1212" s="6"/>
      <c r="M1212" s="8"/>
      <c r="P1212" s="3"/>
    </row>
    <row r="1213" ht="15.75" customHeight="1">
      <c r="J1213" s="5"/>
      <c r="K1213" s="6"/>
      <c r="L1213" s="6"/>
      <c r="M1213" s="8"/>
      <c r="P1213" s="3"/>
    </row>
    <row r="1214" ht="15.75" customHeight="1">
      <c r="J1214" s="5"/>
      <c r="K1214" s="6"/>
      <c r="L1214" s="6"/>
      <c r="M1214" s="8"/>
      <c r="P1214" s="3"/>
    </row>
    <row r="1215" ht="15.75" customHeight="1">
      <c r="J1215" s="5"/>
      <c r="K1215" s="6"/>
      <c r="L1215" s="6"/>
      <c r="M1215" s="8"/>
      <c r="P1215" s="3"/>
    </row>
    <row r="1216" ht="15.75" customHeight="1">
      <c r="J1216" s="5"/>
      <c r="K1216" s="6"/>
      <c r="L1216" s="6"/>
      <c r="M1216" s="8"/>
      <c r="P1216" s="3"/>
    </row>
    <row r="1217" ht="15.75" customHeight="1">
      <c r="J1217" s="5"/>
      <c r="K1217" s="6"/>
      <c r="L1217" s="6"/>
      <c r="M1217" s="8"/>
      <c r="P1217" s="3"/>
    </row>
    <row r="1218" ht="15.75" customHeight="1">
      <c r="J1218" s="5"/>
      <c r="K1218" s="6"/>
      <c r="L1218" s="6"/>
      <c r="M1218" s="8"/>
      <c r="P1218" s="3"/>
    </row>
    <row r="1219" ht="15.75" customHeight="1">
      <c r="J1219" s="5"/>
      <c r="K1219" s="6"/>
      <c r="L1219" s="6"/>
      <c r="M1219" s="8"/>
      <c r="P1219" s="3"/>
    </row>
    <row r="1220" ht="15.75" customHeight="1">
      <c r="J1220" s="5"/>
      <c r="K1220" s="6"/>
      <c r="L1220" s="6"/>
      <c r="M1220" s="8"/>
      <c r="P1220" s="3"/>
    </row>
    <row r="1221" ht="15.75" customHeight="1">
      <c r="J1221" s="5"/>
      <c r="K1221" s="6"/>
      <c r="L1221" s="6"/>
      <c r="M1221" s="8"/>
      <c r="P1221" s="3"/>
    </row>
    <row r="1222" ht="15.75" customHeight="1">
      <c r="J1222" s="5"/>
      <c r="K1222" s="6"/>
      <c r="L1222" s="6"/>
      <c r="M1222" s="8"/>
      <c r="P1222" s="3"/>
    </row>
    <row r="1223" ht="15.75" customHeight="1">
      <c r="J1223" s="5"/>
      <c r="K1223" s="6"/>
      <c r="L1223" s="6"/>
      <c r="M1223" s="8"/>
      <c r="P1223" s="3"/>
    </row>
    <row r="1224" ht="15.75" customHeight="1">
      <c r="J1224" s="5"/>
      <c r="K1224" s="6"/>
      <c r="L1224" s="6"/>
      <c r="M1224" s="8"/>
      <c r="P1224" s="3"/>
    </row>
    <row r="1225" ht="15.75" customHeight="1">
      <c r="J1225" s="5"/>
      <c r="K1225" s="6"/>
      <c r="L1225" s="6"/>
      <c r="M1225" s="8"/>
      <c r="P1225" s="3"/>
    </row>
    <row r="1226" ht="15.75" customHeight="1">
      <c r="J1226" s="5"/>
      <c r="K1226" s="6"/>
      <c r="L1226" s="6"/>
      <c r="M1226" s="8"/>
      <c r="P1226" s="3"/>
    </row>
    <row r="1227" ht="15.75" customHeight="1">
      <c r="J1227" s="5"/>
      <c r="K1227" s="6"/>
      <c r="L1227" s="6"/>
      <c r="M1227" s="8"/>
      <c r="P1227" s="3"/>
    </row>
    <row r="1228" ht="15.75" customHeight="1">
      <c r="J1228" s="5"/>
      <c r="K1228" s="6"/>
      <c r="L1228" s="6"/>
      <c r="M1228" s="8"/>
      <c r="P1228" s="3"/>
    </row>
    <row r="1229" ht="15.75" customHeight="1">
      <c r="J1229" s="5"/>
      <c r="K1229" s="6"/>
      <c r="L1229" s="6"/>
      <c r="M1229" s="8"/>
      <c r="P1229" s="3"/>
    </row>
    <row r="1230" ht="15.75" customHeight="1">
      <c r="J1230" s="5"/>
      <c r="K1230" s="6"/>
      <c r="L1230" s="6"/>
      <c r="M1230" s="8"/>
      <c r="P1230" s="3"/>
    </row>
    <row r="1231" ht="15.75" customHeight="1">
      <c r="J1231" s="5"/>
      <c r="K1231" s="6"/>
      <c r="L1231" s="6"/>
      <c r="M1231" s="8"/>
      <c r="P1231" s="3"/>
    </row>
    <row r="1232" ht="15.75" customHeight="1">
      <c r="J1232" s="5"/>
      <c r="K1232" s="6"/>
      <c r="L1232" s="6"/>
      <c r="M1232" s="8"/>
      <c r="P1232" s="3"/>
    </row>
    <row r="1233" ht="15.75" customHeight="1">
      <c r="J1233" s="5"/>
      <c r="K1233" s="6"/>
      <c r="L1233" s="6"/>
      <c r="M1233" s="8"/>
      <c r="P1233" s="3"/>
    </row>
    <row r="1234" ht="15.75" customHeight="1">
      <c r="J1234" s="5"/>
      <c r="K1234" s="6"/>
      <c r="L1234" s="6"/>
      <c r="M1234" s="8"/>
      <c r="P1234" s="3"/>
    </row>
    <row r="1235" ht="15.75" customHeight="1">
      <c r="J1235" s="5"/>
      <c r="K1235" s="6"/>
      <c r="L1235" s="6"/>
      <c r="M1235" s="8"/>
      <c r="P1235" s="3"/>
    </row>
    <row r="1236" ht="15.75" customHeight="1">
      <c r="J1236" s="5"/>
      <c r="K1236" s="6"/>
      <c r="L1236" s="6"/>
      <c r="M1236" s="8"/>
      <c r="P1236" s="3"/>
    </row>
    <row r="1237" ht="15.75" customHeight="1">
      <c r="J1237" s="5"/>
      <c r="K1237" s="6"/>
      <c r="L1237" s="6"/>
      <c r="M1237" s="8"/>
      <c r="P1237" s="3"/>
    </row>
    <row r="1238" ht="15.75" customHeight="1">
      <c r="J1238" s="5"/>
      <c r="K1238" s="6"/>
      <c r="L1238" s="6"/>
      <c r="M1238" s="8"/>
      <c r="P1238" s="3"/>
    </row>
    <row r="1239" ht="15.75" customHeight="1">
      <c r="J1239" s="5"/>
      <c r="K1239" s="6"/>
      <c r="L1239" s="6"/>
      <c r="M1239" s="8"/>
      <c r="P1239" s="3"/>
    </row>
    <row r="1240" ht="15.75" customHeight="1">
      <c r="J1240" s="5"/>
      <c r="K1240" s="6"/>
      <c r="L1240" s="6"/>
      <c r="M1240" s="8"/>
      <c r="P1240" s="3"/>
    </row>
    <row r="1241" ht="15.75" customHeight="1">
      <c r="J1241" s="5"/>
      <c r="K1241" s="6"/>
      <c r="L1241" s="6"/>
      <c r="M1241" s="8"/>
      <c r="P1241" s="3"/>
    </row>
    <row r="1242" ht="15.75" customHeight="1">
      <c r="J1242" s="5"/>
      <c r="K1242" s="6"/>
      <c r="L1242" s="6"/>
      <c r="M1242" s="8"/>
      <c r="P1242" s="3"/>
    </row>
    <row r="1243" ht="15.75" customHeight="1">
      <c r="J1243" s="5"/>
      <c r="K1243" s="6"/>
      <c r="L1243" s="6"/>
      <c r="M1243" s="8"/>
      <c r="P1243" s="3"/>
    </row>
    <row r="1244" ht="15.75" customHeight="1">
      <c r="J1244" s="5"/>
      <c r="K1244" s="6"/>
      <c r="L1244" s="6"/>
      <c r="M1244" s="8"/>
      <c r="P1244" s="3"/>
    </row>
    <row r="1245" ht="15.75" customHeight="1">
      <c r="J1245" s="5"/>
      <c r="K1245" s="6"/>
      <c r="L1245" s="6"/>
      <c r="M1245" s="8"/>
      <c r="P1245" s="3"/>
    </row>
    <row r="1246" ht="15.75" customHeight="1">
      <c r="J1246" s="5"/>
      <c r="K1246" s="6"/>
      <c r="L1246" s="6"/>
      <c r="M1246" s="8"/>
      <c r="P1246" s="3"/>
    </row>
    <row r="1247" ht="15.75" customHeight="1">
      <c r="J1247" s="5"/>
      <c r="K1247" s="6"/>
      <c r="L1247" s="6"/>
      <c r="M1247" s="8"/>
      <c r="P1247" s="3"/>
    </row>
    <row r="1248" ht="15.75" customHeight="1">
      <c r="J1248" s="5"/>
      <c r="K1248" s="6"/>
      <c r="L1248" s="6"/>
      <c r="M1248" s="8"/>
      <c r="P1248" s="3"/>
    </row>
    <row r="1249" ht="15.75" customHeight="1">
      <c r="J1249" s="5"/>
      <c r="K1249" s="6"/>
      <c r="L1249" s="6"/>
      <c r="M1249" s="8"/>
      <c r="P1249" s="3"/>
    </row>
    <row r="1250" ht="15.75" customHeight="1">
      <c r="J1250" s="5"/>
      <c r="K1250" s="6"/>
      <c r="L1250" s="6"/>
      <c r="M1250" s="8"/>
      <c r="P1250" s="3"/>
    </row>
    <row r="1251" ht="15.75" customHeight="1">
      <c r="J1251" s="5"/>
      <c r="K1251" s="6"/>
      <c r="L1251" s="6"/>
      <c r="M1251" s="8"/>
      <c r="P1251" s="3"/>
    </row>
    <row r="1252" ht="15.75" customHeight="1">
      <c r="J1252" s="5"/>
      <c r="K1252" s="6"/>
      <c r="L1252" s="6"/>
      <c r="M1252" s="8"/>
      <c r="P1252" s="3"/>
    </row>
    <row r="1253" ht="15.75" customHeight="1">
      <c r="J1253" s="5"/>
      <c r="K1253" s="6"/>
      <c r="L1253" s="6"/>
      <c r="M1253" s="8"/>
      <c r="P1253" s="3"/>
    </row>
    <row r="1254" ht="15.75" customHeight="1">
      <c r="J1254" s="5"/>
      <c r="K1254" s="6"/>
      <c r="L1254" s="6"/>
      <c r="M1254" s="8"/>
      <c r="P1254" s="3"/>
    </row>
    <row r="1255" ht="15.75" customHeight="1">
      <c r="J1255" s="5"/>
      <c r="K1255" s="6"/>
      <c r="L1255" s="6"/>
      <c r="M1255" s="8"/>
      <c r="P1255" s="3"/>
    </row>
    <row r="1256" ht="15.75" customHeight="1">
      <c r="J1256" s="5"/>
      <c r="K1256" s="6"/>
      <c r="L1256" s="6"/>
      <c r="M1256" s="8"/>
      <c r="P1256" s="3"/>
    </row>
    <row r="1257" ht="15.75" customHeight="1">
      <c r="J1257" s="5"/>
      <c r="K1257" s="6"/>
      <c r="L1257" s="6"/>
      <c r="M1257" s="8"/>
      <c r="P1257" s="3"/>
    </row>
    <row r="1258" ht="15.75" customHeight="1">
      <c r="J1258" s="5"/>
      <c r="K1258" s="6"/>
      <c r="L1258" s="6"/>
      <c r="M1258" s="8"/>
      <c r="P1258" s="3"/>
    </row>
    <row r="1259" ht="15.75" customHeight="1">
      <c r="J1259" s="5"/>
      <c r="K1259" s="6"/>
      <c r="L1259" s="6"/>
      <c r="M1259" s="8"/>
      <c r="P1259" s="3"/>
    </row>
    <row r="1260" ht="15.75" customHeight="1">
      <c r="J1260" s="5"/>
      <c r="K1260" s="6"/>
      <c r="L1260" s="6"/>
      <c r="M1260" s="8"/>
      <c r="P1260" s="3"/>
    </row>
    <row r="1261" ht="15.75" customHeight="1">
      <c r="J1261" s="5"/>
      <c r="K1261" s="6"/>
      <c r="L1261" s="6"/>
      <c r="M1261" s="8"/>
      <c r="P1261" s="3"/>
    </row>
    <row r="1262" ht="15.75" customHeight="1">
      <c r="J1262" s="5"/>
      <c r="K1262" s="6"/>
      <c r="L1262" s="6"/>
      <c r="M1262" s="8"/>
      <c r="P1262" s="3"/>
    </row>
    <row r="1263" ht="15.75" customHeight="1">
      <c r="J1263" s="5"/>
      <c r="K1263" s="6"/>
      <c r="L1263" s="6"/>
      <c r="M1263" s="8"/>
      <c r="P1263" s="3"/>
    </row>
    <row r="1264" ht="15.75" customHeight="1">
      <c r="J1264" s="5"/>
      <c r="K1264" s="6"/>
      <c r="L1264" s="6"/>
      <c r="M1264" s="8"/>
      <c r="P1264" s="3"/>
    </row>
    <row r="1265" ht="15.75" customHeight="1">
      <c r="J1265" s="5"/>
      <c r="K1265" s="6"/>
      <c r="L1265" s="6"/>
      <c r="M1265" s="8"/>
      <c r="P1265" s="3"/>
    </row>
    <row r="1266" ht="15.75" customHeight="1">
      <c r="J1266" s="5"/>
      <c r="K1266" s="6"/>
      <c r="L1266" s="6"/>
      <c r="M1266" s="8"/>
      <c r="P1266" s="3"/>
    </row>
    <row r="1267" ht="15.75" customHeight="1">
      <c r="J1267" s="5"/>
      <c r="K1267" s="6"/>
      <c r="L1267" s="6"/>
      <c r="M1267" s="8"/>
      <c r="P1267" s="3"/>
    </row>
    <row r="1268" ht="15.75" customHeight="1">
      <c r="J1268" s="5"/>
      <c r="K1268" s="6"/>
      <c r="L1268" s="6"/>
      <c r="M1268" s="8"/>
      <c r="P1268" s="3"/>
    </row>
    <row r="1269" ht="15.75" customHeight="1">
      <c r="J1269" s="5"/>
      <c r="K1269" s="6"/>
      <c r="L1269" s="6"/>
      <c r="M1269" s="8"/>
      <c r="P1269" s="3"/>
    </row>
    <row r="1270" ht="15.75" customHeight="1">
      <c r="J1270" s="5"/>
      <c r="K1270" s="6"/>
      <c r="L1270" s="6"/>
      <c r="M1270" s="8"/>
      <c r="P1270" s="3"/>
    </row>
    <row r="1271" ht="15.75" customHeight="1">
      <c r="J1271" s="5"/>
      <c r="K1271" s="6"/>
      <c r="L1271" s="6"/>
      <c r="M1271" s="8"/>
      <c r="P1271" s="3"/>
    </row>
    <row r="1272" ht="15.75" customHeight="1">
      <c r="J1272" s="5"/>
      <c r="K1272" s="6"/>
      <c r="L1272" s="6"/>
      <c r="M1272" s="8"/>
      <c r="P1272" s="3"/>
    </row>
    <row r="1273" ht="15.75" customHeight="1">
      <c r="J1273" s="5"/>
      <c r="K1273" s="6"/>
      <c r="L1273" s="6"/>
      <c r="M1273" s="8"/>
      <c r="P1273" s="3"/>
    </row>
    <row r="1274" ht="15.75" customHeight="1">
      <c r="J1274" s="5"/>
      <c r="K1274" s="6"/>
      <c r="L1274" s="6"/>
      <c r="M1274" s="8"/>
      <c r="P1274" s="3"/>
    </row>
    <row r="1275" ht="15.75" customHeight="1">
      <c r="J1275" s="5"/>
      <c r="K1275" s="6"/>
      <c r="L1275" s="6"/>
      <c r="M1275" s="8"/>
      <c r="P1275" s="3"/>
    </row>
    <row r="1276" ht="15.75" customHeight="1">
      <c r="J1276" s="5"/>
      <c r="K1276" s="6"/>
      <c r="L1276" s="6"/>
      <c r="M1276" s="8"/>
      <c r="P1276" s="3"/>
    </row>
    <row r="1277" ht="15.75" customHeight="1">
      <c r="J1277" s="5"/>
      <c r="K1277" s="6"/>
      <c r="L1277" s="6"/>
      <c r="M1277" s="8"/>
      <c r="P1277" s="3"/>
    </row>
    <row r="1278" ht="15.75" customHeight="1">
      <c r="J1278" s="5"/>
      <c r="K1278" s="6"/>
      <c r="L1278" s="6"/>
      <c r="M1278" s="8"/>
      <c r="P1278" s="3"/>
    </row>
    <row r="1279" ht="15.75" customHeight="1">
      <c r="J1279" s="5"/>
      <c r="K1279" s="6"/>
      <c r="L1279" s="6"/>
      <c r="M1279" s="8"/>
      <c r="P1279" s="3"/>
    </row>
    <row r="1280" ht="15.75" customHeight="1">
      <c r="J1280" s="5"/>
      <c r="K1280" s="6"/>
      <c r="L1280" s="6"/>
      <c r="M1280" s="8"/>
      <c r="P1280" s="3"/>
    </row>
    <row r="1281" ht="15.75" customHeight="1">
      <c r="J1281" s="5"/>
      <c r="K1281" s="6"/>
      <c r="L1281" s="6"/>
      <c r="M1281" s="8"/>
      <c r="P1281" s="3"/>
    </row>
    <row r="1282" ht="15.75" customHeight="1">
      <c r="J1282" s="5"/>
      <c r="K1282" s="6"/>
      <c r="L1282" s="6"/>
      <c r="M1282" s="8"/>
      <c r="P1282" s="3"/>
    </row>
    <row r="1283" ht="15.75" customHeight="1">
      <c r="J1283" s="5"/>
      <c r="K1283" s="6"/>
      <c r="L1283" s="6"/>
      <c r="M1283" s="8"/>
      <c r="P1283" s="3"/>
    </row>
    <row r="1284" ht="15.75" customHeight="1">
      <c r="J1284" s="5"/>
      <c r="K1284" s="6"/>
      <c r="L1284" s="6"/>
      <c r="M1284" s="8"/>
      <c r="P1284" s="3"/>
    </row>
    <row r="1285" ht="15.75" customHeight="1">
      <c r="J1285" s="5"/>
      <c r="K1285" s="6"/>
      <c r="L1285" s="6"/>
      <c r="M1285" s="8"/>
      <c r="P1285" s="3"/>
    </row>
    <row r="1286" ht="15.75" customHeight="1">
      <c r="J1286" s="5"/>
      <c r="K1286" s="6"/>
      <c r="L1286" s="6"/>
      <c r="M1286" s="8"/>
      <c r="P1286" s="3"/>
    </row>
    <row r="1287" ht="15.75" customHeight="1">
      <c r="J1287" s="5"/>
      <c r="K1287" s="6"/>
      <c r="L1287" s="6"/>
      <c r="M1287" s="8"/>
      <c r="P1287" s="3"/>
    </row>
    <row r="1288" ht="15.75" customHeight="1">
      <c r="J1288" s="5"/>
      <c r="K1288" s="6"/>
      <c r="L1288" s="6"/>
      <c r="M1288" s="8"/>
      <c r="P1288" s="3"/>
    </row>
    <row r="1289" ht="15.75" customHeight="1">
      <c r="J1289" s="5"/>
      <c r="K1289" s="6"/>
      <c r="L1289" s="6"/>
      <c r="M1289" s="8"/>
      <c r="P1289" s="3"/>
    </row>
    <row r="1290" ht="15.75" customHeight="1">
      <c r="J1290" s="5"/>
      <c r="K1290" s="6"/>
      <c r="L1290" s="6"/>
      <c r="M1290" s="8"/>
      <c r="P1290" s="3"/>
    </row>
    <row r="1291" ht="15.75" customHeight="1">
      <c r="J1291" s="5"/>
      <c r="K1291" s="6"/>
      <c r="L1291" s="6"/>
      <c r="M1291" s="8"/>
      <c r="P1291" s="3"/>
    </row>
    <row r="1292" ht="15.75" customHeight="1">
      <c r="J1292" s="5"/>
      <c r="K1292" s="6"/>
      <c r="L1292" s="6"/>
      <c r="M1292" s="8"/>
      <c r="P1292" s="3"/>
    </row>
    <row r="1293" ht="15.75" customHeight="1">
      <c r="J1293" s="5"/>
      <c r="K1293" s="6"/>
      <c r="L1293" s="6"/>
      <c r="M1293" s="8"/>
      <c r="P1293" s="3"/>
    </row>
    <row r="1294" ht="15.75" customHeight="1">
      <c r="J1294" s="5"/>
      <c r="K1294" s="6"/>
      <c r="L1294" s="6"/>
      <c r="M1294" s="8"/>
      <c r="P1294" s="3"/>
    </row>
    <row r="1295" ht="15.75" customHeight="1">
      <c r="J1295" s="5"/>
      <c r="K1295" s="6"/>
      <c r="L1295" s="6"/>
      <c r="M1295" s="8"/>
      <c r="P1295" s="3"/>
    </row>
    <row r="1296" ht="15.75" customHeight="1">
      <c r="J1296" s="5"/>
      <c r="K1296" s="6"/>
      <c r="L1296" s="6"/>
      <c r="M1296" s="8"/>
      <c r="P1296" s="3"/>
    </row>
    <row r="1297" ht="15.75" customHeight="1">
      <c r="J1297" s="5"/>
      <c r="K1297" s="6"/>
      <c r="L1297" s="6"/>
      <c r="M1297" s="8"/>
      <c r="P1297" s="3"/>
    </row>
    <row r="1298" ht="15.75" customHeight="1">
      <c r="J1298" s="5"/>
      <c r="K1298" s="6"/>
      <c r="L1298" s="6"/>
      <c r="M1298" s="8"/>
      <c r="P1298" s="3"/>
    </row>
    <row r="1299" ht="15.75" customHeight="1">
      <c r="J1299" s="5"/>
      <c r="K1299" s="6"/>
      <c r="L1299" s="6"/>
      <c r="M1299" s="8"/>
      <c r="P1299" s="3"/>
    </row>
    <row r="1300" ht="15.75" customHeight="1">
      <c r="J1300" s="5"/>
      <c r="K1300" s="6"/>
      <c r="L1300" s="6"/>
      <c r="M1300" s="8"/>
      <c r="P1300" s="3"/>
    </row>
    <row r="1301" ht="15.75" customHeight="1">
      <c r="J1301" s="5"/>
      <c r="K1301" s="6"/>
      <c r="L1301" s="6"/>
      <c r="M1301" s="8"/>
      <c r="P1301" s="3"/>
    </row>
    <row r="1302" ht="15.75" customHeight="1">
      <c r="J1302" s="5"/>
      <c r="K1302" s="6"/>
      <c r="L1302" s="6"/>
      <c r="M1302" s="8"/>
      <c r="P1302" s="3"/>
    </row>
    <row r="1303" ht="15.75" customHeight="1">
      <c r="J1303" s="5"/>
      <c r="K1303" s="6"/>
      <c r="L1303" s="6"/>
      <c r="M1303" s="8"/>
      <c r="P1303" s="3"/>
    </row>
    <row r="1304" ht="15.75" customHeight="1">
      <c r="J1304" s="5"/>
      <c r="K1304" s="6"/>
      <c r="L1304" s="6"/>
      <c r="M1304" s="8"/>
      <c r="P1304" s="3"/>
    </row>
    <row r="1305" ht="15.75" customHeight="1">
      <c r="J1305" s="5"/>
      <c r="K1305" s="6"/>
      <c r="L1305" s="6"/>
      <c r="M1305" s="8"/>
      <c r="P1305" s="3"/>
    </row>
    <row r="1306" ht="15.75" customHeight="1">
      <c r="J1306" s="5"/>
      <c r="K1306" s="6"/>
      <c r="L1306" s="6"/>
      <c r="M1306" s="8"/>
      <c r="P1306" s="3"/>
    </row>
    <row r="1307" ht="15.75" customHeight="1">
      <c r="J1307" s="5"/>
      <c r="K1307" s="6"/>
      <c r="L1307" s="6"/>
      <c r="M1307" s="8"/>
      <c r="P1307" s="3"/>
    </row>
    <row r="1308" ht="15.75" customHeight="1">
      <c r="J1308" s="5"/>
      <c r="K1308" s="6"/>
      <c r="L1308" s="6"/>
      <c r="M1308" s="8"/>
      <c r="P1308" s="3"/>
    </row>
    <row r="1309" ht="15.75" customHeight="1">
      <c r="J1309" s="5"/>
      <c r="K1309" s="6"/>
      <c r="L1309" s="6"/>
      <c r="M1309" s="8"/>
      <c r="P1309" s="3"/>
    </row>
    <row r="1310" ht="15.75" customHeight="1">
      <c r="J1310" s="5"/>
      <c r="K1310" s="6"/>
      <c r="L1310" s="6"/>
      <c r="M1310" s="8"/>
      <c r="P1310" s="3"/>
    </row>
    <row r="1311" ht="15.75" customHeight="1">
      <c r="J1311" s="5"/>
      <c r="K1311" s="6"/>
      <c r="L1311" s="6"/>
      <c r="M1311" s="8"/>
      <c r="P1311" s="3"/>
    </row>
    <row r="1312" ht="15.75" customHeight="1">
      <c r="J1312" s="5"/>
      <c r="K1312" s="6"/>
      <c r="L1312" s="6"/>
      <c r="M1312" s="8"/>
      <c r="P1312" s="3"/>
    </row>
    <row r="1313" ht="15.75" customHeight="1">
      <c r="J1313" s="5"/>
      <c r="K1313" s="6"/>
      <c r="L1313" s="6"/>
      <c r="M1313" s="8"/>
      <c r="P1313" s="3"/>
    </row>
    <row r="1314" ht="15.75" customHeight="1">
      <c r="J1314" s="5"/>
      <c r="K1314" s="6"/>
      <c r="L1314" s="6"/>
      <c r="M1314" s="8"/>
      <c r="P1314" s="3"/>
    </row>
    <row r="1315" ht="15.75" customHeight="1">
      <c r="J1315" s="5"/>
      <c r="K1315" s="6"/>
      <c r="L1315" s="6"/>
      <c r="M1315" s="8"/>
      <c r="P1315" s="3"/>
    </row>
    <row r="1316" ht="15.75" customHeight="1">
      <c r="J1316" s="5"/>
      <c r="K1316" s="6"/>
      <c r="L1316" s="6"/>
      <c r="M1316" s="8"/>
      <c r="P1316" s="3"/>
    </row>
    <row r="1317" ht="15.75" customHeight="1">
      <c r="J1317" s="5"/>
      <c r="K1317" s="6"/>
      <c r="L1317" s="6"/>
      <c r="M1317" s="8"/>
      <c r="P1317" s="3"/>
    </row>
    <row r="1318" ht="15.75" customHeight="1">
      <c r="J1318" s="5"/>
      <c r="K1318" s="6"/>
      <c r="L1318" s="6"/>
      <c r="M1318" s="8"/>
      <c r="P1318" s="3"/>
    </row>
    <row r="1319" ht="15.75" customHeight="1">
      <c r="J1319" s="5"/>
      <c r="K1319" s="6"/>
      <c r="L1319" s="6"/>
      <c r="M1319" s="8"/>
      <c r="P1319" s="3"/>
    </row>
    <row r="1320" ht="15.75" customHeight="1">
      <c r="J1320" s="5"/>
      <c r="K1320" s="6"/>
      <c r="L1320" s="6"/>
      <c r="M1320" s="8"/>
      <c r="P1320" s="3"/>
    </row>
    <row r="1321" ht="15.75" customHeight="1">
      <c r="J1321" s="5"/>
      <c r="K1321" s="6"/>
      <c r="L1321" s="6"/>
      <c r="M1321" s="8"/>
      <c r="P1321" s="3"/>
    </row>
    <row r="1322" ht="15.75" customHeight="1">
      <c r="J1322" s="5"/>
      <c r="K1322" s="6"/>
      <c r="L1322" s="6"/>
      <c r="M1322" s="8"/>
      <c r="P1322" s="3"/>
    </row>
    <row r="1323" ht="15.75" customHeight="1">
      <c r="J1323" s="5"/>
      <c r="K1323" s="6"/>
      <c r="L1323" s="6"/>
      <c r="M1323" s="8"/>
      <c r="P1323" s="3"/>
    </row>
    <row r="1324" ht="15.75" customHeight="1">
      <c r="J1324" s="5"/>
      <c r="K1324" s="6"/>
      <c r="L1324" s="6"/>
      <c r="M1324" s="8"/>
      <c r="P1324" s="3"/>
    </row>
    <row r="1325" ht="15.75" customHeight="1">
      <c r="J1325" s="5"/>
      <c r="K1325" s="6"/>
      <c r="L1325" s="6"/>
      <c r="M1325" s="8"/>
      <c r="P1325" s="3"/>
    </row>
    <row r="1326" ht="15.75" customHeight="1">
      <c r="J1326" s="5"/>
      <c r="K1326" s="6"/>
      <c r="L1326" s="6"/>
      <c r="M1326" s="8"/>
      <c r="P1326" s="3"/>
    </row>
    <row r="1327" ht="15.75" customHeight="1">
      <c r="J1327" s="5"/>
      <c r="K1327" s="6"/>
      <c r="L1327" s="6"/>
      <c r="M1327" s="8"/>
      <c r="P1327" s="3"/>
    </row>
    <row r="1328" ht="15.75" customHeight="1">
      <c r="J1328" s="5"/>
      <c r="K1328" s="6"/>
      <c r="L1328" s="6"/>
      <c r="M1328" s="8"/>
      <c r="P1328" s="3"/>
    </row>
    <row r="1329" ht="15.75" customHeight="1">
      <c r="J1329" s="5"/>
      <c r="K1329" s="6"/>
      <c r="L1329" s="6"/>
      <c r="M1329" s="8"/>
      <c r="P1329" s="3"/>
    </row>
    <row r="1330" ht="15.75" customHeight="1">
      <c r="J1330" s="5"/>
      <c r="K1330" s="6"/>
      <c r="L1330" s="6"/>
      <c r="M1330" s="8"/>
      <c r="P1330" s="3"/>
    </row>
    <row r="1331" ht="15.75" customHeight="1">
      <c r="J1331" s="5"/>
      <c r="K1331" s="6"/>
      <c r="L1331" s="6"/>
      <c r="M1331" s="8"/>
      <c r="P1331" s="3"/>
    </row>
    <row r="1332" ht="15.75" customHeight="1">
      <c r="J1332" s="5"/>
      <c r="K1332" s="6"/>
      <c r="L1332" s="6"/>
      <c r="M1332" s="8"/>
      <c r="P1332" s="3"/>
    </row>
    <row r="1333" ht="15.75" customHeight="1">
      <c r="J1333" s="5"/>
      <c r="K1333" s="6"/>
      <c r="L1333" s="6"/>
      <c r="M1333" s="8"/>
      <c r="P1333" s="3"/>
    </row>
    <row r="1334" ht="15.75" customHeight="1">
      <c r="J1334" s="5"/>
      <c r="K1334" s="6"/>
      <c r="L1334" s="6"/>
      <c r="M1334" s="8"/>
      <c r="P1334" s="3"/>
    </row>
    <row r="1335" ht="15.75" customHeight="1">
      <c r="J1335" s="5"/>
      <c r="K1335" s="6"/>
      <c r="L1335" s="6"/>
      <c r="M1335" s="8"/>
      <c r="P1335" s="3"/>
    </row>
    <row r="1336" ht="15.75" customHeight="1">
      <c r="J1336" s="5"/>
      <c r="K1336" s="6"/>
      <c r="L1336" s="6"/>
      <c r="M1336" s="8"/>
      <c r="P1336" s="3"/>
    </row>
    <row r="1337" ht="15.75" customHeight="1">
      <c r="J1337" s="5"/>
      <c r="K1337" s="6"/>
      <c r="L1337" s="6"/>
      <c r="M1337" s="8"/>
      <c r="P1337" s="3"/>
    </row>
    <row r="1338" ht="15.75" customHeight="1">
      <c r="J1338" s="5"/>
      <c r="K1338" s="6"/>
      <c r="L1338" s="6"/>
      <c r="M1338" s="8"/>
      <c r="P1338" s="3"/>
    </row>
    <row r="1339" ht="15.75" customHeight="1">
      <c r="J1339" s="5"/>
      <c r="K1339" s="6"/>
      <c r="L1339" s="6"/>
      <c r="M1339" s="8"/>
      <c r="P1339" s="3"/>
    </row>
    <row r="1340" ht="15.75" customHeight="1">
      <c r="J1340" s="5"/>
      <c r="K1340" s="6"/>
      <c r="L1340" s="6"/>
      <c r="M1340" s="8"/>
      <c r="P1340" s="3"/>
    </row>
    <row r="1341" ht="15.75" customHeight="1">
      <c r="J1341" s="5"/>
      <c r="K1341" s="6"/>
      <c r="L1341" s="6"/>
      <c r="M1341" s="8"/>
      <c r="P1341" s="3"/>
    </row>
    <row r="1342" ht="15.75" customHeight="1">
      <c r="J1342" s="5"/>
      <c r="K1342" s="6"/>
      <c r="L1342" s="6"/>
      <c r="M1342" s="8"/>
      <c r="P1342" s="3"/>
    </row>
    <row r="1343" ht="15.75" customHeight="1">
      <c r="J1343" s="5"/>
      <c r="K1343" s="6"/>
      <c r="L1343" s="6"/>
      <c r="M1343" s="8"/>
      <c r="P1343" s="3"/>
    </row>
    <row r="1344" ht="15.75" customHeight="1">
      <c r="J1344" s="5"/>
      <c r="K1344" s="6"/>
      <c r="L1344" s="6"/>
      <c r="M1344" s="8"/>
      <c r="P1344" s="3"/>
    </row>
    <row r="1345" ht="15.75" customHeight="1">
      <c r="J1345" s="5"/>
      <c r="K1345" s="6"/>
      <c r="L1345" s="6"/>
      <c r="M1345" s="8"/>
      <c r="P1345" s="3"/>
    </row>
    <row r="1346" ht="15.75" customHeight="1">
      <c r="J1346" s="5"/>
      <c r="K1346" s="6"/>
      <c r="L1346" s="6"/>
      <c r="M1346" s="8"/>
      <c r="P1346" s="3"/>
    </row>
    <row r="1347" ht="15.75" customHeight="1">
      <c r="J1347" s="5"/>
      <c r="K1347" s="6"/>
      <c r="L1347" s="6"/>
      <c r="M1347" s="8"/>
      <c r="P1347" s="3"/>
    </row>
    <row r="1348" ht="15.75" customHeight="1">
      <c r="J1348" s="5"/>
      <c r="K1348" s="6"/>
      <c r="L1348" s="6"/>
      <c r="M1348" s="8"/>
      <c r="P1348" s="3"/>
    </row>
    <row r="1349" ht="15.75" customHeight="1">
      <c r="J1349" s="5"/>
      <c r="K1349" s="6"/>
      <c r="L1349" s="6"/>
      <c r="M1349" s="8"/>
      <c r="P1349" s="3"/>
    </row>
    <row r="1350" ht="15.75" customHeight="1">
      <c r="J1350" s="5"/>
      <c r="K1350" s="6"/>
      <c r="L1350" s="6"/>
      <c r="M1350" s="8"/>
      <c r="P1350" s="3"/>
    </row>
    <row r="1351" ht="15.75" customHeight="1">
      <c r="J1351" s="5"/>
      <c r="K1351" s="6"/>
      <c r="L1351" s="6"/>
      <c r="M1351" s="8"/>
      <c r="P1351" s="3"/>
    </row>
    <row r="1352" ht="15.75" customHeight="1">
      <c r="J1352" s="5"/>
      <c r="K1352" s="6"/>
      <c r="L1352" s="6"/>
      <c r="M1352" s="8"/>
      <c r="P1352" s="3"/>
    </row>
    <row r="1353" ht="15.75" customHeight="1">
      <c r="J1353" s="5"/>
      <c r="K1353" s="6"/>
      <c r="L1353" s="6"/>
      <c r="M1353" s="8"/>
      <c r="P1353" s="3"/>
    </row>
    <row r="1354" ht="15.75" customHeight="1">
      <c r="J1354" s="5"/>
      <c r="K1354" s="6"/>
      <c r="L1354" s="6"/>
      <c r="M1354" s="8"/>
      <c r="P1354" s="3"/>
    </row>
    <row r="1355" ht="15.75" customHeight="1">
      <c r="J1355" s="5"/>
      <c r="K1355" s="6"/>
      <c r="L1355" s="6"/>
      <c r="M1355" s="8"/>
      <c r="P1355" s="3"/>
    </row>
    <row r="1356" ht="15.75" customHeight="1">
      <c r="J1356" s="5"/>
      <c r="K1356" s="6"/>
      <c r="L1356" s="6"/>
      <c r="M1356" s="8"/>
      <c r="P1356" s="3"/>
    </row>
    <row r="1357" ht="15.75" customHeight="1">
      <c r="J1357" s="5"/>
      <c r="K1357" s="6"/>
      <c r="L1357" s="6"/>
      <c r="M1357" s="8"/>
      <c r="P1357" s="3"/>
    </row>
    <row r="1358" ht="15.75" customHeight="1">
      <c r="J1358" s="5"/>
      <c r="K1358" s="6"/>
      <c r="L1358" s="6"/>
      <c r="M1358" s="8"/>
      <c r="P1358" s="3"/>
    </row>
    <row r="1359" ht="15.75" customHeight="1">
      <c r="J1359" s="5"/>
      <c r="K1359" s="6"/>
      <c r="L1359" s="6"/>
      <c r="M1359" s="8"/>
      <c r="P1359" s="3"/>
    </row>
    <row r="1360" ht="15.75" customHeight="1">
      <c r="J1360" s="5"/>
      <c r="K1360" s="6"/>
      <c r="L1360" s="6"/>
      <c r="M1360" s="8"/>
      <c r="P1360" s="3"/>
    </row>
    <row r="1361" ht="15.75" customHeight="1">
      <c r="J1361" s="5"/>
      <c r="K1361" s="6"/>
      <c r="L1361" s="6"/>
      <c r="M1361" s="8"/>
      <c r="P1361" s="3"/>
    </row>
    <row r="1362" ht="15.75" customHeight="1">
      <c r="J1362" s="5"/>
      <c r="K1362" s="6"/>
      <c r="L1362" s="6"/>
      <c r="M1362" s="8"/>
      <c r="P1362" s="3"/>
    </row>
    <row r="1363" ht="15.75" customHeight="1">
      <c r="J1363" s="5"/>
      <c r="K1363" s="6"/>
      <c r="L1363" s="6"/>
      <c r="M1363" s="8"/>
      <c r="P1363" s="3"/>
    </row>
    <row r="1364" ht="15.75" customHeight="1">
      <c r="J1364" s="5"/>
      <c r="K1364" s="6"/>
      <c r="L1364" s="6"/>
      <c r="M1364" s="8"/>
      <c r="P1364" s="3"/>
    </row>
    <row r="1365" ht="15.75" customHeight="1">
      <c r="J1365" s="5"/>
      <c r="K1365" s="6"/>
      <c r="L1365" s="6"/>
      <c r="M1365" s="8"/>
      <c r="P1365" s="3"/>
    </row>
    <row r="1366" ht="15.75" customHeight="1">
      <c r="J1366" s="5"/>
      <c r="K1366" s="6"/>
      <c r="L1366" s="6"/>
      <c r="M1366" s="8"/>
      <c r="P1366" s="3"/>
    </row>
    <row r="1367" ht="15.75" customHeight="1">
      <c r="J1367" s="5"/>
      <c r="K1367" s="6"/>
      <c r="L1367" s="6"/>
      <c r="M1367" s="8"/>
      <c r="P1367" s="3"/>
    </row>
    <row r="1368" ht="15.75" customHeight="1">
      <c r="J1368" s="5"/>
      <c r="K1368" s="6"/>
      <c r="L1368" s="6"/>
      <c r="M1368" s="8"/>
      <c r="P1368" s="3"/>
    </row>
    <row r="1369" ht="15.75" customHeight="1">
      <c r="J1369" s="5"/>
      <c r="K1369" s="6"/>
      <c r="L1369" s="6"/>
      <c r="M1369" s="8"/>
      <c r="P1369" s="3"/>
    </row>
    <row r="1370" ht="15.75" customHeight="1">
      <c r="J1370" s="5"/>
      <c r="K1370" s="6"/>
      <c r="L1370" s="6"/>
      <c r="M1370" s="8"/>
      <c r="P1370" s="3"/>
    </row>
    <row r="1371" ht="15.75" customHeight="1">
      <c r="J1371" s="5"/>
      <c r="K1371" s="6"/>
      <c r="L1371" s="6"/>
      <c r="M1371" s="8"/>
      <c r="P1371" s="3"/>
    </row>
    <row r="1372" ht="15.75" customHeight="1">
      <c r="J1372" s="5"/>
      <c r="K1372" s="6"/>
      <c r="L1372" s="6"/>
      <c r="M1372" s="8"/>
      <c r="P1372" s="3"/>
    </row>
    <row r="1373" ht="15.75" customHeight="1">
      <c r="J1373" s="5"/>
      <c r="K1373" s="6"/>
      <c r="L1373" s="6"/>
      <c r="M1373" s="8"/>
      <c r="P1373" s="3"/>
    </row>
    <row r="1374" ht="15.75" customHeight="1">
      <c r="J1374" s="5"/>
      <c r="K1374" s="6"/>
      <c r="L1374" s="6"/>
      <c r="M1374" s="8"/>
      <c r="P1374" s="3"/>
    </row>
    <row r="1375" ht="15.75" customHeight="1">
      <c r="J1375" s="5"/>
      <c r="K1375" s="6"/>
      <c r="L1375" s="6"/>
      <c r="M1375" s="8"/>
      <c r="P1375" s="3"/>
    </row>
    <row r="1376" ht="15.75" customHeight="1">
      <c r="J1376" s="5"/>
      <c r="K1376" s="6"/>
      <c r="L1376" s="6"/>
      <c r="M1376" s="8"/>
      <c r="P1376" s="3"/>
    </row>
    <row r="1377" ht="15.75" customHeight="1">
      <c r="J1377" s="5"/>
      <c r="K1377" s="6"/>
      <c r="L1377" s="6"/>
      <c r="M1377" s="8"/>
      <c r="P1377" s="3"/>
    </row>
    <row r="1378" ht="15.75" customHeight="1">
      <c r="J1378" s="5"/>
      <c r="K1378" s="6"/>
      <c r="L1378" s="6"/>
      <c r="M1378" s="8"/>
      <c r="P1378" s="3"/>
    </row>
    <row r="1379" ht="15.75" customHeight="1">
      <c r="J1379" s="5"/>
      <c r="K1379" s="6"/>
      <c r="L1379" s="6"/>
      <c r="M1379" s="8"/>
      <c r="P1379" s="3"/>
    </row>
    <row r="1380" ht="15.75" customHeight="1">
      <c r="J1380" s="5"/>
      <c r="K1380" s="6"/>
      <c r="L1380" s="6"/>
      <c r="M1380" s="8"/>
      <c r="P1380" s="3"/>
    </row>
    <row r="1381" ht="15.75" customHeight="1">
      <c r="J1381" s="5"/>
      <c r="K1381" s="6"/>
      <c r="L1381" s="6"/>
      <c r="M1381" s="8"/>
      <c r="P1381" s="3"/>
    </row>
    <row r="1382" ht="15.75" customHeight="1">
      <c r="J1382" s="5"/>
      <c r="K1382" s="6"/>
      <c r="L1382" s="6"/>
      <c r="M1382" s="8"/>
      <c r="P1382" s="3"/>
    </row>
    <row r="1383" ht="15.75" customHeight="1">
      <c r="J1383" s="5"/>
      <c r="K1383" s="6"/>
      <c r="L1383" s="6"/>
      <c r="M1383" s="8"/>
      <c r="P1383" s="3"/>
    </row>
    <row r="1384" ht="15.75" customHeight="1">
      <c r="J1384" s="5"/>
      <c r="K1384" s="6"/>
      <c r="L1384" s="6"/>
      <c r="M1384" s="8"/>
      <c r="P1384" s="3"/>
    </row>
    <row r="1385" ht="15.75" customHeight="1">
      <c r="J1385" s="5"/>
      <c r="K1385" s="6"/>
      <c r="L1385" s="6"/>
      <c r="M1385" s="8"/>
      <c r="P1385" s="3"/>
    </row>
    <row r="1386" ht="15.75" customHeight="1">
      <c r="J1386" s="5"/>
      <c r="K1386" s="6"/>
      <c r="L1386" s="6"/>
      <c r="M1386" s="8"/>
      <c r="P1386" s="3"/>
    </row>
    <row r="1387" ht="15.75" customHeight="1">
      <c r="J1387" s="5"/>
      <c r="K1387" s="6"/>
      <c r="L1387" s="6"/>
      <c r="M1387" s="8"/>
      <c r="P1387" s="3"/>
    </row>
    <row r="1388" ht="15.75" customHeight="1">
      <c r="J1388" s="5"/>
      <c r="K1388" s="6"/>
      <c r="L1388" s="6"/>
      <c r="M1388" s="8"/>
      <c r="P1388" s="3"/>
    </row>
    <row r="1389" ht="15.75" customHeight="1">
      <c r="J1389" s="5"/>
      <c r="K1389" s="6"/>
      <c r="L1389" s="6"/>
      <c r="M1389" s="8"/>
      <c r="P1389" s="3"/>
    </row>
    <row r="1390" ht="15.75" customHeight="1">
      <c r="J1390" s="5"/>
      <c r="K1390" s="6"/>
      <c r="L1390" s="6"/>
      <c r="M1390" s="8"/>
      <c r="P1390" s="3"/>
    </row>
    <row r="1391" ht="15.75" customHeight="1">
      <c r="J1391" s="5"/>
      <c r="K1391" s="6"/>
      <c r="L1391" s="6"/>
      <c r="M1391" s="8"/>
      <c r="P1391" s="3"/>
    </row>
    <row r="1392" ht="15.75" customHeight="1">
      <c r="J1392" s="5"/>
      <c r="K1392" s="6"/>
      <c r="L1392" s="6"/>
      <c r="M1392" s="8"/>
      <c r="P1392" s="3"/>
    </row>
    <row r="1393" ht="15.75" customHeight="1">
      <c r="J1393" s="5"/>
      <c r="K1393" s="6"/>
      <c r="L1393" s="6"/>
      <c r="M1393" s="8"/>
      <c r="P1393" s="3"/>
    </row>
    <row r="1394" ht="15.75" customHeight="1">
      <c r="J1394" s="5"/>
      <c r="K1394" s="6"/>
      <c r="L1394" s="6"/>
      <c r="M1394" s="8"/>
      <c r="P1394" s="3"/>
    </row>
    <row r="1395" ht="15.75" customHeight="1">
      <c r="J1395" s="5"/>
      <c r="K1395" s="6"/>
      <c r="L1395" s="6"/>
      <c r="M1395" s="8"/>
      <c r="P1395" s="3"/>
    </row>
    <row r="1396" ht="15.75" customHeight="1">
      <c r="J1396" s="5"/>
      <c r="K1396" s="6"/>
      <c r="L1396" s="6"/>
      <c r="M1396" s="8"/>
      <c r="P1396" s="3"/>
    </row>
    <row r="1397" ht="15.75" customHeight="1">
      <c r="J1397" s="5"/>
      <c r="K1397" s="6"/>
      <c r="L1397" s="6"/>
      <c r="M1397" s="8"/>
      <c r="P1397" s="3"/>
    </row>
    <row r="1398" ht="15.75" customHeight="1">
      <c r="J1398" s="5"/>
      <c r="K1398" s="6"/>
      <c r="L1398" s="6"/>
      <c r="M1398" s="8"/>
      <c r="P1398" s="3"/>
    </row>
    <row r="1399" ht="15.75" customHeight="1">
      <c r="J1399" s="5"/>
      <c r="K1399" s="6"/>
      <c r="L1399" s="6"/>
      <c r="M1399" s="8"/>
      <c r="P1399" s="3"/>
    </row>
    <row r="1400" ht="15.75" customHeight="1">
      <c r="J1400" s="5"/>
      <c r="K1400" s="6"/>
      <c r="L1400" s="6"/>
      <c r="M1400" s="8"/>
      <c r="P1400" s="3"/>
    </row>
    <row r="1401" ht="15.75" customHeight="1">
      <c r="J1401" s="5"/>
      <c r="K1401" s="6"/>
      <c r="L1401" s="6"/>
      <c r="M1401" s="8"/>
      <c r="P1401" s="3"/>
    </row>
    <row r="1402" ht="15.75" customHeight="1">
      <c r="J1402" s="5"/>
      <c r="K1402" s="6"/>
      <c r="L1402" s="6"/>
      <c r="M1402" s="8"/>
      <c r="P1402" s="3"/>
    </row>
    <row r="1403" ht="15.75" customHeight="1">
      <c r="J1403" s="5"/>
      <c r="K1403" s="6"/>
      <c r="L1403" s="6"/>
      <c r="M1403" s="8"/>
      <c r="P1403" s="3"/>
    </row>
    <row r="1404" ht="15.75" customHeight="1">
      <c r="J1404" s="5"/>
      <c r="K1404" s="6"/>
      <c r="L1404" s="6"/>
      <c r="M1404" s="8"/>
      <c r="P1404" s="3"/>
    </row>
    <row r="1405" ht="15.75" customHeight="1">
      <c r="J1405" s="5"/>
      <c r="K1405" s="6"/>
      <c r="L1405" s="6"/>
      <c r="M1405" s="8"/>
      <c r="P1405" s="3"/>
    </row>
    <row r="1406" ht="15.75" customHeight="1">
      <c r="J1406" s="5"/>
      <c r="K1406" s="6"/>
      <c r="L1406" s="6"/>
      <c r="M1406" s="8"/>
      <c r="P1406" s="3"/>
    </row>
    <row r="1407" ht="15.75" customHeight="1">
      <c r="J1407" s="5"/>
      <c r="K1407" s="6"/>
      <c r="L1407" s="6"/>
      <c r="M1407" s="8"/>
      <c r="P1407" s="3"/>
    </row>
    <row r="1408" ht="15.75" customHeight="1">
      <c r="J1408" s="5"/>
      <c r="K1408" s="6"/>
      <c r="L1408" s="6"/>
      <c r="M1408" s="8"/>
      <c r="P1408" s="3"/>
    </row>
    <row r="1409" ht="15.75" customHeight="1">
      <c r="J1409" s="5"/>
      <c r="K1409" s="6"/>
      <c r="L1409" s="6"/>
      <c r="M1409" s="8"/>
      <c r="P1409" s="3"/>
    </row>
    <row r="1410" ht="15.75" customHeight="1">
      <c r="J1410" s="5"/>
      <c r="K1410" s="6"/>
      <c r="L1410" s="6"/>
      <c r="M1410" s="8"/>
      <c r="P1410" s="3"/>
    </row>
    <row r="1411" ht="15.75" customHeight="1">
      <c r="J1411" s="5"/>
      <c r="K1411" s="6"/>
      <c r="L1411" s="6"/>
      <c r="M1411" s="8"/>
      <c r="P1411" s="3"/>
    </row>
    <row r="1412" ht="15.75" customHeight="1">
      <c r="J1412" s="5"/>
      <c r="K1412" s="6"/>
      <c r="L1412" s="6"/>
      <c r="M1412" s="8"/>
      <c r="P1412" s="3"/>
    </row>
    <row r="1413" ht="15.75" customHeight="1">
      <c r="J1413" s="5"/>
      <c r="K1413" s="6"/>
      <c r="L1413" s="6"/>
      <c r="M1413" s="8"/>
      <c r="P1413" s="3"/>
    </row>
    <row r="1414" ht="15.75" customHeight="1">
      <c r="J1414" s="5"/>
      <c r="K1414" s="6"/>
      <c r="L1414" s="6"/>
      <c r="M1414" s="8"/>
      <c r="P1414" s="3"/>
    </row>
    <row r="1415" ht="15.75" customHeight="1">
      <c r="J1415" s="5"/>
      <c r="K1415" s="6"/>
      <c r="L1415" s="6"/>
      <c r="M1415" s="8"/>
      <c r="P1415" s="3"/>
    </row>
    <row r="1416" ht="15.75" customHeight="1">
      <c r="J1416" s="5"/>
      <c r="K1416" s="6"/>
      <c r="L1416" s="6"/>
      <c r="M1416" s="8"/>
      <c r="P1416" s="3"/>
    </row>
    <row r="1417" ht="15.75" customHeight="1">
      <c r="J1417" s="5"/>
      <c r="K1417" s="6"/>
      <c r="L1417" s="6"/>
      <c r="M1417" s="8"/>
      <c r="P1417" s="3"/>
    </row>
    <row r="1418" ht="15.75" customHeight="1">
      <c r="J1418" s="5"/>
      <c r="K1418" s="6"/>
      <c r="L1418" s="6"/>
      <c r="M1418" s="8"/>
      <c r="P1418" s="3"/>
    </row>
    <row r="1419" ht="15.75" customHeight="1">
      <c r="J1419" s="5"/>
      <c r="K1419" s="6"/>
      <c r="L1419" s="6"/>
      <c r="M1419" s="8"/>
      <c r="P1419" s="3"/>
    </row>
    <row r="1420" ht="15.75" customHeight="1">
      <c r="J1420" s="5"/>
      <c r="K1420" s="6"/>
      <c r="L1420" s="6"/>
      <c r="M1420" s="8"/>
      <c r="P1420" s="3"/>
    </row>
    <row r="1421" ht="15.75" customHeight="1">
      <c r="J1421" s="5"/>
      <c r="K1421" s="6"/>
      <c r="L1421" s="6"/>
      <c r="M1421" s="8"/>
      <c r="P1421" s="3"/>
    </row>
    <row r="1422" ht="15.75" customHeight="1">
      <c r="J1422" s="5"/>
      <c r="K1422" s="6"/>
      <c r="L1422" s="6"/>
      <c r="M1422" s="8"/>
      <c r="P1422" s="3"/>
    </row>
    <row r="1423" ht="15.75" customHeight="1">
      <c r="J1423" s="5"/>
      <c r="K1423" s="6"/>
      <c r="L1423" s="6"/>
      <c r="M1423" s="8"/>
      <c r="P1423" s="3"/>
    </row>
    <row r="1424" ht="15.75" customHeight="1">
      <c r="J1424" s="5"/>
      <c r="K1424" s="6"/>
      <c r="L1424" s="6"/>
      <c r="M1424" s="8"/>
      <c r="P1424" s="3"/>
    </row>
    <row r="1425" ht="15.75" customHeight="1">
      <c r="J1425" s="5"/>
      <c r="K1425" s="6"/>
      <c r="L1425" s="6"/>
      <c r="M1425" s="8"/>
      <c r="P1425" s="3"/>
    </row>
    <row r="1426" ht="15.75" customHeight="1">
      <c r="J1426" s="5"/>
      <c r="K1426" s="6"/>
      <c r="L1426" s="6"/>
      <c r="M1426" s="8"/>
      <c r="P1426" s="3"/>
    </row>
    <row r="1427" ht="15.75" customHeight="1">
      <c r="J1427" s="5"/>
      <c r="K1427" s="6"/>
      <c r="L1427" s="6"/>
      <c r="M1427" s="8"/>
      <c r="P1427" s="3"/>
    </row>
    <row r="1428" ht="15.75" customHeight="1">
      <c r="J1428" s="5"/>
      <c r="K1428" s="6"/>
      <c r="L1428" s="6"/>
      <c r="M1428" s="8"/>
      <c r="P1428" s="3"/>
    </row>
    <row r="1429" ht="15.75" customHeight="1">
      <c r="J1429" s="5"/>
      <c r="K1429" s="6"/>
      <c r="L1429" s="6"/>
      <c r="M1429" s="8"/>
      <c r="P1429" s="3"/>
    </row>
    <row r="1430" ht="15.75" customHeight="1">
      <c r="J1430" s="5"/>
      <c r="K1430" s="6"/>
      <c r="L1430" s="6"/>
      <c r="M1430" s="8"/>
      <c r="P1430" s="3"/>
    </row>
    <row r="1431" ht="15.75" customHeight="1">
      <c r="J1431" s="5"/>
      <c r="K1431" s="6"/>
      <c r="L1431" s="6"/>
      <c r="M1431" s="8"/>
      <c r="P1431" s="3"/>
    </row>
    <row r="1432" ht="15.75" customHeight="1">
      <c r="J1432" s="5"/>
      <c r="K1432" s="6"/>
      <c r="L1432" s="6"/>
      <c r="M1432" s="8"/>
      <c r="P1432" s="3"/>
    </row>
    <row r="1433" ht="15.75" customHeight="1">
      <c r="J1433" s="5"/>
      <c r="K1433" s="6"/>
      <c r="L1433" s="6"/>
      <c r="M1433" s="8"/>
      <c r="P1433" s="3"/>
    </row>
    <row r="1434" ht="15.75" customHeight="1">
      <c r="J1434" s="5"/>
      <c r="K1434" s="6"/>
      <c r="L1434" s="6"/>
      <c r="M1434" s="8"/>
      <c r="P1434" s="3"/>
    </row>
    <row r="1435" ht="15.75" customHeight="1">
      <c r="J1435" s="5"/>
      <c r="K1435" s="6"/>
      <c r="L1435" s="6"/>
      <c r="M1435" s="8"/>
      <c r="P1435" s="3"/>
    </row>
    <row r="1436" ht="15.75" customHeight="1">
      <c r="J1436" s="5"/>
      <c r="K1436" s="6"/>
      <c r="L1436" s="6"/>
      <c r="M1436" s="8"/>
      <c r="P1436" s="3"/>
    </row>
    <row r="1437" ht="15.75" customHeight="1">
      <c r="J1437" s="5"/>
      <c r="K1437" s="6"/>
      <c r="L1437" s="6"/>
      <c r="M1437" s="8"/>
      <c r="P1437" s="3"/>
    </row>
    <row r="1438" ht="15.75" customHeight="1">
      <c r="J1438" s="5"/>
      <c r="K1438" s="6"/>
      <c r="L1438" s="6"/>
      <c r="M1438" s="8"/>
      <c r="P1438" s="3"/>
    </row>
    <row r="1439" ht="15.75" customHeight="1">
      <c r="J1439" s="5"/>
      <c r="K1439" s="6"/>
      <c r="L1439" s="6"/>
      <c r="M1439" s="8"/>
      <c r="P1439" s="3"/>
    </row>
    <row r="1440" ht="15.75" customHeight="1">
      <c r="J1440" s="5"/>
      <c r="K1440" s="6"/>
      <c r="L1440" s="6"/>
      <c r="M1440" s="8"/>
      <c r="P1440" s="3"/>
    </row>
    <row r="1441" ht="15.75" customHeight="1">
      <c r="J1441" s="5"/>
      <c r="K1441" s="6"/>
      <c r="L1441" s="6"/>
      <c r="M1441" s="8"/>
      <c r="P1441" s="3"/>
    </row>
    <row r="1442" ht="15.75" customHeight="1">
      <c r="J1442" s="5"/>
      <c r="K1442" s="6"/>
      <c r="L1442" s="6"/>
      <c r="M1442" s="8"/>
      <c r="P1442" s="3"/>
    </row>
    <row r="1443" ht="15.75" customHeight="1">
      <c r="J1443" s="5"/>
      <c r="K1443" s="6"/>
      <c r="L1443" s="6"/>
      <c r="M1443" s="8"/>
      <c r="P1443" s="3"/>
    </row>
    <row r="1444" ht="15.75" customHeight="1">
      <c r="J1444" s="5"/>
      <c r="K1444" s="6"/>
      <c r="L1444" s="6"/>
      <c r="M1444" s="8"/>
      <c r="P1444" s="3"/>
    </row>
    <row r="1445" ht="15.75" customHeight="1">
      <c r="J1445" s="5"/>
      <c r="K1445" s="6"/>
      <c r="L1445" s="6"/>
      <c r="M1445" s="8"/>
      <c r="P1445" s="3"/>
    </row>
    <row r="1446" ht="15.75" customHeight="1">
      <c r="J1446" s="5"/>
      <c r="K1446" s="6"/>
      <c r="L1446" s="6"/>
      <c r="M1446" s="8"/>
      <c r="P1446" s="3"/>
    </row>
    <row r="1447" ht="15.75" customHeight="1">
      <c r="J1447" s="5"/>
      <c r="K1447" s="6"/>
      <c r="L1447" s="6"/>
      <c r="M1447" s="8"/>
      <c r="P1447" s="3"/>
    </row>
    <row r="1448" ht="15.75" customHeight="1">
      <c r="J1448" s="5"/>
      <c r="K1448" s="6"/>
      <c r="L1448" s="6"/>
      <c r="M1448" s="8"/>
      <c r="P1448" s="3"/>
    </row>
    <row r="1449" ht="15.75" customHeight="1">
      <c r="J1449" s="5"/>
      <c r="K1449" s="6"/>
      <c r="L1449" s="6"/>
      <c r="M1449" s="8"/>
      <c r="P1449" s="3"/>
    </row>
    <row r="1450" ht="15.75" customHeight="1">
      <c r="J1450" s="5"/>
      <c r="K1450" s="6"/>
      <c r="L1450" s="6"/>
      <c r="M1450" s="8"/>
      <c r="P1450" s="3"/>
    </row>
    <row r="1451" ht="15.75" customHeight="1">
      <c r="J1451" s="5"/>
      <c r="K1451" s="6"/>
      <c r="L1451" s="6"/>
      <c r="M1451" s="8"/>
      <c r="P1451" s="3"/>
    </row>
    <row r="1452" ht="15.75" customHeight="1">
      <c r="J1452" s="5"/>
      <c r="K1452" s="6"/>
      <c r="L1452" s="6"/>
      <c r="M1452" s="8"/>
      <c r="P1452" s="3"/>
    </row>
    <row r="1453" ht="15.75" customHeight="1">
      <c r="J1453" s="5"/>
      <c r="K1453" s="6"/>
      <c r="L1453" s="6"/>
      <c r="M1453" s="8"/>
      <c r="P1453" s="3"/>
    </row>
    <row r="1454" ht="15.75" customHeight="1">
      <c r="J1454" s="5"/>
      <c r="K1454" s="6"/>
      <c r="L1454" s="6"/>
      <c r="M1454" s="8"/>
      <c r="P1454" s="3"/>
    </row>
    <row r="1455" ht="15.75" customHeight="1">
      <c r="J1455" s="5"/>
      <c r="K1455" s="6"/>
      <c r="L1455" s="6"/>
      <c r="M1455" s="8"/>
      <c r="P1455" s="3"/>
    </row>
    <row r="1456" ht="15.75" customHeight="1">
      <c r="J1456" s="5"/>
      <c r="K1456" s="6"/>
      <c r="L1456" s="6"/>
      <c r="M1456" s="8"/>
      <c r="P1456" s="3"/>
    </row>
    <row r="1457" ht="15.75" customHeight="1">
      <c r="J1457" s="5"/>
      <c r="K1457" s="6"/>
      <c r="L1457" s="6"/>
      <c r="M1457" s="8"/>
      <c r="P1457" s="3"/>
    </row>
    <row r="1458" ht="15.75" customHeight="1">
      <c r="J1458" s="5"/>
      <c r="K1458" s="6"/>
      <c r="L1458" s="6"/>
      <c r="M1458" s="8"/>
      <c r="P1458" s="3"/>
    </row>
    <row r="1459" ht="15.75" customHeight="1">
      <c r="J1459" s="5"/>
      <c r="K1459" s="6"/>
      <c r="L1459" s="6"/>
      <c r="M1459" s="8"/>
      <c r="P1459" s="3"/>
    </row>
    <row r="1460" ht="15.75" customHeight="1">
      <c r="J1460" s="5"/>
      <c r="K1460" s="6"/>
      <c r="L1460" s="6"/>
      <c r="M1460" s="8"/>
      <c r="P1460" s="3"/>
    </row>
    <row r="1461" ht="15.75" customHeight="1">
      <c r="J1461" s="5"/>
      <c r="K1461" s="6"/>
      <c r="L1461" s="6"/>
      <c r="M1461" s="8"/>
      <c r="P1461" s="3"/>
    </row>
    <row r="1462" ht="15.75" customHeight="1">
      <c r="J1462" s="5"/>
      <c r="K1462" s="6"/>
      <c r="L1462" s="6"/>
      <c r="M1462" s="8"/>
      <c r="P1462" s="3"/>
    </row>
    <row r="1463" ht="15.75" customHeight="1">
      <c r="J1463" s="5"/>
      <c r="K1463" s="6"/>
      <c r="L1463" s="6"/>
      <c r="M1463" s="8"/>
      <c r="P1463" s="3"/>
    </row>
    <row r="1464" ht="15.75" customHeight="1">
      <c r="J1464" s="5"/>
      <c r="K1464" s="6"/>
      <c r="L1464" s="6"/>
      <c r="M1464" s="8"/>
      <c r="P1464" s="3"/>
    </row>
    <row r="1465" ht="15.75" customHeight="1">
      <c r="J1465" s="5"/>
      <c r="K1465" s="6"/>
      <c r="L1465" s="6"/>
      <c r="M1465" s="8"/>
      <c r="P1465" s="3"/>
    </row>
    <row r="1466" ht="15.75" customHeight="1">
      <c r="J1466" s="5"/>
      <c r="K1466" s="6"/>
      <c r="L1466" s="6"/>
      <c r="M1466" s="8"/>
      <c r="P1466" s="3"/>
    </row>
    <row r="1467" ht="15.75" customHeight="1">
      <c r="J1467" s="5"/>
      <c r="K1467" s="6"/>
      <c r="L1467" s="6"/>
      <c r="M1467" s="8"/>
      <c r="P1467" s="3"/>
    </row>
    <row r="1468" ht="15.75" customHeight="1">
      <c r="J1468" s="5"/>
      <c r="K1468" s="6"/>
      <c r="L1468" s="6"/>
      <c r="M1468" s="8"/>
      <c r="P1468" s="3"/>
    </row>
    <row r="1469" ht="15.75" customHeight="1">
      <c r="J1469" s="5"/>
      <c r="K1469" s="6"/>
      <c r="L1469" s="6"/>
      <c r="M1469" s="8"/>
      <c r="P1469" s="3"/>
    </row>
    <row r="1470" ht="15.75" customHeight="1">
      <c r="J1470" s="5"/>
      <c r="K1470" s="6"/>
      <c r="L1470" s="6"/>
      <c r="M1470" s="8"/>
      <c r="P1470" s="3"/>
    </row>
    <row r="1471" ht="15.75" customHeight="1">
      <c r="J1471" s="5"/>
      <c r="K1471" s="6"/>
      <c r="L1471" s="6"/>
      <c r="M1471" s="8"/>
      <c r="P1471" s="3"/>
    </row>
    <row r="1472" ht="15.75" customHeight="1">
      <c r="J1472" s="5"/>
      <c r="K1472" s="6"/>
      <c r="L1472" s="6"/>
      <c r="M1472" s="8"/>
      <c r="P1472" s="3"/>
    </row>
    <row r="1473" ht="15.75" customHeight="1">
      <c r="J1473" s="5"/>
      <c r="K1473" s="6"/>
      <c r="L1473" s="6"/>
      <c r="M1473" s="8"/>
      <c r="P1473" s="3"/>
    </row>
    <row r="1474" ht="15.75" customHeight="1">
      <c r="J1474" s="5"/>
      <c r="K1474" s="6"/>
      <c r="L1474" s="6"/>
      <c r="M1474" s="8"/>
      <c r="P1474" s="3"/>
    </row>
    <row r="1475" ht="15.75" customHeight="1">
      <c r="J1475" s="5"/>
      <c r="K1475" s="6"/>
      <c r="L1475" s="6"/>
      <c r="M1475" s="8"/>
      <c r="P1475" s="3"/>
    </row>
    <row r="1476" ht="15.75" customHeight="1">
      <c r="J1476" s="5"/>
      <c r="K1476" s="6"/>
      <c r="L1476" s="6"/>
      <c r="M1476" s="8"/>
      <c r="P1476" s="3"/>
    </row>
    <row r="1477" ht="15.75" customHeight="1">
      <c r="J1477" s="5"/>
      <c r="K1477" s="6"/>
      <c r="L1477" s="6"/>
      <c r="M1477" s="8"/>
      <c r="P1477" s="3"/>
    </row>
    <row r="1478" ht="15.75" customHeight="1">
      <c r="J1478" s="5"/>
      <c r="K1478" s="6"/>
      <c r="L1478" s="6"/>
      <c r="M1478" s="8"/>
      <c r="P1478" s="3"/>
    </row>
    <row r="1479" ht="15.75" customHeight="1">
      <c r="J1479" s="5"/>
      <c r="K1479" s="6"/>
      <c r="L1479" s="6"/>
      <c r="M1479" s="8"/>
      <c r="P1479" s="3"/>
    </row>
    <row r="1480" ht="15.75" customHeight="1">
      <c r="J1480" s="5"/>
      <c r="K1480" s="6"/>
      <c r="L1480" s="6"/>
      <c r="M1480" s="8"/>
      <c r="P1480" s="3"/>
    </row>
    <row r="1481" ht="15.75" customHeight="1">
      <c r="J1481" s="5"/>
      <c r="K1481" s="6"/>
      <c r="L1481" s="6"/>
      <c r="M1481" s="8"/>
      <c r="P1481" s="3"/>
    </row>
    <row r="1482" ht="15.75" customHeight="1">
      <c r="J1482" s="5"/>
      <c r="K1482" s="6"/>
      <c r="L1482" s="6"/>
      <c r="M1482" s="8"/>
      <c r="P1482" s="3"/>
    </row>
    <row r="1483" ht="15.75" customHeight="1">
      <c r="J1483" s="5"/>
      <c r="K1483" s="6"/>
      <c r="L1483" s="6"/>
      <c r="M1483" s="8"/>
      <c r="P1483" s="3"/>
    </row>
    <row r="1484" ht="15.75" customHeight="1">
      <c r="J1484" s="5"/>
      <c r="K1484" s="6"/>
      <c r="L1484" s="6"/>
      <c r="M1484" s="8"/>
      <c r="P1484" s="3"/>
    </row>
    <row r="1485" ht="15.75" customHeight="1">
      <c r="J1485" s="5"/>
      <c r="K1485" s="6"/>
      <c r="L1485" s="6"/>
      <c r="M1485" s="8"/>
      <c r="P1485" s="3"/>
    </row>
    <row r="1486" ht="15.75" customHeight="1">
      <c r="J1486" s="5"/>
      <c r="K1486" s="6"/>
      <c r="L1486" s="6"/>
      <c r="M1486" s="8"/>
      <c r="P1486" s="3"/>
    </row>
    <row r="1487" ht="15.75" customHeight="1">
      <c r="J1487" s="5"/>
      <c r="K1487" s="6"/>
      <c r="L1487" s="6"/>
      <c r="M1487" s="8"/>
      <c r="P1487" s="3"/>
    </row>
    <row r="1488" ht="15.75" customHeight="1">
      <c r="J1488" s="5"/>
      <c r="K1488" s="6"/>
      <c r="L1488" s="6"/>
      <c r="M1488" s="8"/>
      <c r="P1488" s="3"/>
    </row>
    <row r="1489" ht="15.75" customHeight="1">
      <c r="J1489" s="5"/>
      <c r="K1489" s="6"/>
      <c r="L1489" s="6"/>
      <c r="M1489" s="8"/>
      <c r="P1489" s="3"/>
    </row>
    <row r="1490" ht="15.75" customHeight="1">
      <c r="J1490" s="5"/>
      <c r="K1490" s="6"/>
      <c r="L1490" s="6"/>
      <c r="M1490" s="8"/>
      <c r="P1490" s="3"/>
    </row>
    <row r="1491" ht="15.75" customHeight="1">
      <c r="J1491" s="5"/>
      <c r="K1491" s="6"/>
      <c r="L1491" s="6"/>
      <c r="M1491" s="8"/>
      <c r="P1491" s="3"/>
    </row>
    <row r="1492" ht="15.75" customHeight="1">
      <c r="J1492" s="5"/>
      <c r="K1492" s="6"/>
      <c r="L1492" s="6"/>
      <c r="M1492" s="8"/>
      <c r="P1492" s="3"/>
    </row>
    <row r="1493" ht="15.75" customHeight="1">
      <c r="J1493" s="5"/>
      <c r="K1493" s="6"/>
      <c r="L1493" s="6"/>
      <c r="M1493" s="8"/>
      <c r="P1493" s="3"/>
    </row>
    <row r="1494" ht="15.75" customHeight="1">
      <c r="J1494" s="5"/>
      <c r="K1494" s="6"/>
      <c r="L1494" s="6"/>
      <c r="M1494" s="8"/>
      <c r="P1494" s="3"/>
    </row>
    <row r="1495" ht="15.75" customHeight="1">
      <c r="J1495" s="5"/>
      <c r="K1495" s="6"/>
      <c r="L1495" s="6"/>
      <c r="M1495" s="8"/>
      <c r="P1495" s="3"/>
    </row>
    <row r="1496" ht="15.75" customHeight="1">
      <c r="J1496" s="5"/>
      <c r="K1496" s="6"/>
      <c r="L1496" s="6"/>
      <c r="M1496" s="8"/>
      <c r="P1496" s="3"/>
    </row>
    <row r="1497" ht="15.75" customHeight="1">
      <c r="J1497" s="5"/>
      <c r="K1497" s="6"/>
      <c r="L1497" s="6"/>
      <c r="M1497" s="8"/>
      <c r="P1497" s="3"/>
    </row>
    <row r="1498" ht="15.75" customHeight="1">
      <c r="J1498" s="5"/>
      <c r="K1498" s="6"/>
      <c r="L1498" s="6"/>
      <c r="M1498" s="8"/>
      <c r="P1498" s="3"/>
    </row>
    <row r="1499" ht="15.75" customHeight="1">
      <c r="J1499" s="5"/>
      <c r="K1499" s="6"/>
      <c r="L1499" s="6"/>
      <c r="M1499" s="8"/>
      <c r="P1499" s="3"/>
    </row>
    <row r="1500" ht="15.75" customHeight="1">
      <c r="J1500" s="5"/>
      <c r="K1500" s="6"/>
      <c r="L1500" s="6"/>
      <c r="M1500" s="8"/>
      <c r="P1500" s="3"/>
    </row>
    <row r="1501" ht="15.75" customHeight="1">
      <c r="J1501" s="5"/>
      <c r="K1501" s="6"/>
      <c r="L1501" s="6"/>
      <c r="M1501" s="8"/>
      <c r="P1501" s="3"/>
    </row>
    <row r="1502" ht="15.75" customHeight="1">
      <c r="J1502" s="5"/>
      <c r="K1502" s="6"/>
      <c r="L1502" s="6"/>
      <c r="M1502" s="8"/>
      <c r="P1502" s="3"/>
    </row>
    <row r="1503" ht="15.75" customHeight="1">
      <c r="J1503" s="5"/>
      <c r="K1503" s="6"/>
      <c r="L1503" s="6"/>
      <c r="M1503" s="8"/>
      <c r="P1503" s="3"/>
    </row>
    <row r="1504" ht="15.75" customHeight="1">
      <c r="J1504" s="5"/>
      <c r="K1504" s="6"/>
      <c r="L1504" s="6"/>
      <c r="M1504" s="8"/>
      <c r="P1504" s="3"/>
    </row>
    <row r="1505" ht="15.75" customHeight="1">
      <c r="J1505" s="5"/>
      <c r="K1505" s="6"/>
      <c r="L1505" s="6"/>
      <c r="M1505" s="8"/>
      <c r="P1505" s="3"/>
    </row>
    <row r="1506" ht="15.75" customHeight="1">
      <c r="J1506" s="5"/>
      <c r="K1506" s="6"/>
      <c r="L1506" s="6"/>
      <c r="M1506" s="8"/>
      <c r="P1506" s="3"/>
    </row>
    <row r="1507" ht="15.75" customHeight="1">
      <c r="J1507" s="5"/>
      <c r="K1507" s="6"/>
      <c r="L1507" s="6"/>
      <c r="M1507" s="8"/>
      <c r="P1507" s="3"/>
    </row>
    <row r="1508" ht="15.75" customHeight="1">
      <c r="J1508" s="5"/>
      <c r="K1508" s="6"/>
      <c r="L1508" s="6"/>
      <c r="M1508" s="8"/>
      <c r="P1508" s="3"/>
    </row>
    <row r="1509" ht="15.75" customHeight="1">
      <c r="J1509" s="5"/>
      <c r="K1509" s="6"/>
      <c r="L1509" s="6"/>
      <c r="M1509" s="8"/>
      <c r="P1509" s="3"/>
    </row>
    <row r="1510" ht="15.75" customHeight="1">
      <c r="J1510" s="5"/>
      <c r="K1510" s="6"/>
      <c r="L1510" s="6"/>
      <c r="M1510" s="8"/>
      <c r="P1510" s="3"/>
    </row>
    <row r="1511" ht="15.75" customHeight="1">
      <c r="J1511" s="5"/>
      <c r="K1511" s="6"/>
      <c r="L1511" s="6"/>
      <c r="M1511" s="8"/>
      <c r="P1511" s="3"/>
    </row>
    <row r="1512" ht="15.75" customHeight="1">
      <c r="J1512" s="5"/>
      <c r="K1512" s="6"/>
      <c r="L1512" s="6"/>
      <c r="M1512" s="8"/>
      <c r="P1512" s="3"/>
    </row>
    <row r="1513" ht="15.75" customHeight="1">
      <c r="J1513" s="5"/>
      <c r="K1513" s="6"/>
      <c r="L1513" s="6"/>
      <c r="M1513" s="8"/>
      <c r="P1513" s="3"/>
    </row>
    <row r="1514" ht="15.75" customHeight="1">
      <c r="J1514" s="5"/>
      <c r="K1514" s="6"/>
      <c r="L1514" s="6"/>
      <c r="M1514" s="8"/>
      <c r="P1514" s="3"/>
    </row>
    <row r="1515" ht="15.75" customHeight="1">
      <c r="J1515" s="5"/>
      <c r="K1515" s="6"/>
      <c r="L1515" s="6"/>
      <c r="M1515" s="8"/>
      <c r="P1515" s="3"/>
    </row>
    <row r="1516" ht="15.75" customHeight="1">
      <c r="J1516" s="5"/>
      <c r="K1516" s="6"/>
      <c r="L1516" s="6"/>
      <c r="M1516" s="8"/>
      <c r="P1516" s="3"/>
    </row>
    <row r="1517" ht="15.75" customHeight="1">
      <c r="J1517" s="5"/>
      <c r="K1517" s="6"/>
      <c r="L1517" s="6"/>
      <c r="M1517" s="8"/>
      <c r="P1517" s="3"/>
    </row>
    <row r="1518" ht="15.75" customHeight="1">
      <c r="J1518" s="5"/>
      <c r="K1518" s="6"/>
      <c r="L1518" s="6"/>
      <c r="M1518" s="8"/>
      <c r="P1518" s="3"/>
    </row>
    <row r="1519" ht="15.75" customHeight="1">
      <c r="J1519" s="5"/>
      <c r="K1519" s="6"/>
      <c r="L1519" s="6"/>
      <c r="M1519" s="8"/>
      <c r="P1519" s="3"/>
    </row>
    <row r="1520" ht="15.75" customHeight="1">
      <c r="J1520" s="5"/>
      <c r="K1520" s="6"/>
      <c r="L1520" s="6"/>
      <c r="M1520" s="8"/>
      <c r="P1520" s="3"/>
    </row>
    <row r="1521" ht="15.75" customHeight="1">
      <c r="J1521" s="5"/>
      <c r="K1521" s="6"/>
      <c r="L1521" s="6"/>
      <c r="M1521" s="8"/>
      <c r="P1521" s="3"/>
    </row>
    <row r="1522" ht="15.75" customHeight="1">
      <c r="J1522" s="5"/>
      <c r="K1522" s="6"/>
      <c r="L1522" s="6"/>
      <c r="M1522" s="8"/>
      <c r="P1522" s="3"/>
    </row>
    <row r="1523" ht="15.75" customHeight="1">
      <c r="J1523" s="5"/>
      <c r="K1523" s="6"/>
      <c r="L1523" s="6"/>
      <c r="M1523" s="8"/>
      <c r="P1523" s="3"/>
    </row>
    <row r="1524" ht="15.75" customHeight="1">
      <c r="J1524" s="5"/>
      <c r="K1524" s="6"/>
      <c r="L1524" s="6"/>
      <c r="M1524" s="8"/>
      <c r="P1524" s="3"/>
    </row>
    <row r="1525" ht="15.75" customHeight="1">
      <c r="J1525" s="5"/>
      <c r="K1525" s="6"/>
      <c r="L1525" s="6"/>
      <c r="M1525" s="8"/>
      <c r="P1525" s="3"/>
    </row>
    <row r="1526" ht="15.75" customHeight="1">
      <c r="J1526" s="5"/>
      <c r="K1526" s="6"/>
      <c r="L1526" s="6"/>
      <c r="M1526" s="8"/>
      <c r="P1526" s="3"/>
    </row>
    <row r="1527" ht="15.75" customHeight="1">
      <c r="J1527" s="5"/>
      <c r="K1527" s="6"/>
      <c r="L1527" s="6"/>
      <c r="M1527" s="8"/>
      <c r="P1527" s="3"/>
    </row>
    <row r="1528" ht="15.75" customHeight="1">
      <c r="J1528" s="5"/>
      <c r="K1528" s="6"/>
      <c r="L1528" s="6"/>
      <c r="M1528" s="8"/>
      <c r="P1528" s="3"/>
    </row>
    <row r="1529" ht="15.75" customHeight="1">
      <c r="J1529" s="5"/>
      <c r="K1529" s="6"/>
      <c r="L1529" s="6"/>
      <c r="M1529" s="8"/>
      <c r="P1529" s="3"/>
    </row>
    <row r="1530" ht="15.75" customHeight="1">
      <c r="J1530" s="5"/>
      <c r="K1530" s="6"/>
      <c r="L1530" s="6"/>
      <c r="M1530" s="8"/>
      <c r="P1530" s="3"/>
    </row>
    <row r="1531" ht="15.75" customHeight="1">
      <c r="J1531" s="5"/>
      <c r="K1531" s="6"/>
      <c r="L1531" s="6"/>
      <c r="M1531" s="8"/>
      <c r="P1531" s="3"/>
    </row>
    <row r="1532" ht="15.75" customHeight="1">
      <c r="J1532" s="5"/>
      <c r="K1532" s="6"/>
      <c r="L1532" s="6"/>
      <c r="M1532" s="8"/>
      <c r="P1532" s="3"/>
    </row>
    <row r="1533" ht="15.75" customHeight="1">
      <c r="J1533" s="5"/>
      <c r="K1533" s="6"/>
      <c r="L1533" s="6"/>
      <c r="M1533" s="8"/>
      <c r="P1533" s="3"/>
    </row>
    <row r="1534" ht="15.75" customHeight="1">
      <c r="J1534" s="5"/>
      <c r="K1534" s="6"/>
      <c r="L1534" s="6"/>
      <c r="M1534" s="8"/>
      <c r="P1534" s="3"/>
    </row>
    <row r="1535" ht="15.75" customHeight="1">
      <c r="J1535" s="5"/>
      <c r="K1535" s="6"/>
      <c r="L1535" s="6"/>
      <c r="M1535" s="8"/>
      <c r="P1535" s="3"/>
    </row>
    <row r="1536" ht="15.75" customHeight="1">
      <c r="J1536" s="5"/>
      <c r="K1536" s="6"/>
      <c r="L1536" s="6"/>
      <c r="M1536" s="8"/>
      <c r="P1536" s="3"/>
    </row>
    <row r="1537" ht="15.75" customHeight="1">
      <c r="J1537" s="5"/>
      <c r="K1537" s="6"/>
      <c r="L1537" s="6"/>
      <c r="M1537" s="8"/>
      <c r="P1537" s="3"/>
    </row>
    <row r="1538" ht="15.75" customHeight="1">
      <c r="J1538" s="5"/>
      <c r="K1538" s="6"/>
      <c r="L1538" s="6"/>
      <c r="M1538" s="8"/>
      <c r="P1538" s="3"/>
    </row>
    <row r="1539" ht="15.75" customHeight="1">
      <c r="J1539" s="5"/>
      <c r="K1539" s="6"/>
      <c r="L1539" s="6"/>
      <c r="M1539" s="8"/>
      <c r="P1539" s="3"/>
    </row>
    <row r="1540" ht="15.75" customHeight="1">
      <c r="J1540" s="5"/>
      <c r="K1540" s="6"/>
      <c r="L1540" s="6"/>
      <c r="M1540" s="8"/>
      <c r="P1540" s="3"/>
    </row>
    <row r="1541" ht="15.75" customHeight="1">
      <c r="J1541" s="5"/>
      <c r="K1541" s="6"/>
      <c r="L1541" s="6"/>
      <c r="M1541" s="8"/>
      <c r="P1541" s="3"/>
    </row>
    <row r="1542" ht="15.75" customHeight="1">
      <c r="J1542" s="5"/>
      <c r="K1542" s="6"/>
      <c r="L1542" s="6"/>
      <c r="M1542" s="8"/>
      <c r="P1542" s="3"/>
    </row>
    <row r="1543" ht="15.75" customHeight="1">
      <c r="J1543" s="5"/>
      <c r="K1543" s="6"/>
      <c r="L1543" s="6"/>
      <c r="M1543" s="8"/>
      <c r="P1543" s="3"/>
    </row>
    <row r="1544" ht="15.75" customHeight="1">
      <c r="J1544" s="5"/>
      <c r="K1544" s="6"/>
      <c r="L1544" s="6"/>
      <c r="M1544" s="8"/>
      <c r="P1544" s="3"/>
    </row>
    <row r="1545" ht="15.75" customHeight="1">
      <c r="J1545" s="5"/>
      <c r="K1545" s="6"/>
      <c r="L1545" s="6"/>
      <c r="M1545" s="8"/>
      <c r="P1545" s="3"/>
    </row>
    <row r="1546" ht="15.75" customHeight="1">
      <c r="J1546" s="5"/>
      <c r="K1546" s="6"/>
      <c r="L1546" s="6"/>
      <c r="M1546" s="8"/>
      <c r="P1546" s="3"/>
    </row>
    <row r="1547" ht="15.75" customHeight="1">
      <c r="J1547" s="5"/>
      <c r="K1547" s="6"/>
      <c r="L1547" s="6"/>
      <c r="M1547" s="8"/>
      <c r="P1547" s="3"/>
    </row>
    <row r="1548" ht="15.75" customHeight="1">
      <c r="J1548" s="5"/>
      <c r="K1548" s="6"/>
      <c r="L1548" s="6"/>
      <c r="M1548" s="8"/>
      <c r="P1548" s="3"/>
    </row>
    <row r="1549" ht="15.75" customHeight="1">
      <c r="J1549" s="5"/>
      <c r="K1549" s="6"/>
      <c r="L1549" s="6"/>
      <c r="M1549" s="8"/>
      <c r="P1549" s="3"/>
    </row>
    <row r="1550" ht="15.75" customHeight="1">
      <c r="J1550" s="5"/>
      <c r="K1550" s="6"/>
      <c r="L1550" s="6"/>
      <c r="M1550" s="8"/>
      <c r="P1550" s="3"/>
    </row>
    <row r="1551" ht="15.75" customHeight="1">
      <c r="J1551" s="5"/>
      <c r="K1551" s="6"/>
      <c r="L1551" s="6"/>
      <c r="M1551" s="8"/>
      <c r="P1551" s="3"/>
    </row>
    <row r="1552" ht="15.75" customHeight="1">
      <c r="J1552" s="5"/>
      <c r="K1552" s="6"/>
      <c r="L1552" s="6"/>
      <c r="M1552" s="8"/>
      <c r="P1552" s="3"/>
    </row>
    <row r="1553" ht="15.75" customHeight="1">
      <c r="J1553" s="5"/>
      <c r="K1553" s="6"/>
      <c r="L1553" s="6"/>
      <c r="M1553" s="8"/>
      <c r="P1553" s="3"/>
    </row>
    <row r="1554" ht="15.75" customHeight="1">
      <c r="J1554" s="5"/>
      <c r="K1554" s="6"/>
      <c r="L1554" s="6"/>
      <c r="M1554" s="8"/>
      <c r="P1554" s="3"/>
    </row>
    <row r="1555" ht="15.75" customHeight="1">
      <c r="J1555" s="5"/>
      <c r="K1555" s="6"/>
      <c r="L1555" s="6"/>
      <c r="M1555" s="8"/>
      <c r="P1555" s="3"/>
    </row>
    <row r="1556" ht="15.75" customHeight="1">
      <c r="J1556" s="5"/>
      <c r="K1556" s="6"/>
      <c r="L1556" s="6"/>
      <c r="M1556" s="8"/>
      <c r="P1556" s="3"/>
    </row>
    <row r="1557" ht="15.75" customHeight="1">
      <c r="J1557" s="5"/>
      <c r="K1557" s="6"/>
      <c r="L1557" s="6"/>
      <c r="M1557" s="8"/>
      <c r="P1557" s="3"/>
    </row>
    <row r="1558" ht="15.75" customHeight="1">
      <c r="J1558" s="5"/>
      <c r="K1558" s="6"/>
      <c r="L1558" s="6"/>
      <c r="M1558" s="8"/>
      <c r="P1558" s="3"/>
    </row>
    <row r="1559" ht="15.75" customHeight="1">
      <c r="J1559" s="5"/>
      <c r="K1559" s="6"/>
      <c r="L1559" s="6"/>
      <c r="M1559" s="8"/>
      <c r="P1559" s="3"/>
    </row>
    <row r="1560" ht="15.75" customHeight="1">
      <c r="J1560" s="5"/>
      <c r="K1560" s="6"/>
      <c r="L1560" s="6"/>
      <c r="M1560" s="8"/>
      <c r="P1560" s="3"/>
    </row>
    <row r="1561" ht="15.75" customHeight="1">
      <c r="J1561" s="5"/>
      <c r="K1561" s="6"/>
      <c r="L1561" s="6"/>
      <c r="M1561" s="8"/>
      <c r="P1561" s="3"/>
    </row>
    <row r="1562" ht="15.75" customHeight="1">
      <c r="J1562" s="5"/>
      <c r="K1562" s="6"/>
      <c r="L1562" s="6"/>
      <c r="M1562" s="8"/>
      <c r="P1562" s="3"/>
    </row>
    <row r="1563" ht="15.75" customHeight="1">
      <c r="J1563" s="5"/>
      <c r="K1563" s="6"/>
      <c r="L1563" s="6"/>
      <c r="M1563" s="8"/>
      <c r="P1563" s="3"/>
    </row>
    <row r="1564" ht="15.75" customHeight="1">
      <c r="J1564" s="5"/>
      <c r="K1564" s="6"/>
      <c r="L1564" s="6"/>
      <c r="M1564" s="8"/>
      <c r="P1564" s="3"/>
    </row>
    <row r="1565" ht="15.75" customHeight="1">
      <c r="J1565" s="5"/>
      <c r="K1565" s="6"/>
      <c r="L1565" s="6"/>
      <c r="M1565" s="8"/>
      <c r="P1565" s="3"/>
    </row>
    <row r="1566" ht="15.75" customHeight="1">
      <c r="J1566" s="5"/>
      <c r="K1566" s="6"/>
      <c r="L1566" s="6"/>
      <c r="M1566" s="8"/>
      <c r="P1566" s="3"/>
    </row>
    <row r="1567" ht="15.75" customHeight="1">
      <c r="J1567" s="5"/>
      <c r="K1567" s="6"/>
      <c r="L1567" s="6"/>
      <c r="M1567" s="8"/>
      <c r="P1567" s="3"/>
    </row>
    <row r="1568" ht="15.75" customHeight="1">
      <c r="J1568" s="5"/>
      <c r="K1568" s="6"/>
      <c r="L1568" s="6"/>
      <c r="M1568" s="8"/>
      <c r="P1568" s="3"/>
    </row>
    <row r="1569" ht="15.75" customHeight="1">
      <c r="J1569" s="5"/>
      <c r="K1569" s="6"/>
      <c r="L1569" s="6"/>
      <c r="M1569" s="8"/>
      <c r="P1569" s="3"/>
    </row>
    <row r="1570" ht="15.75" customHeight="1">
      <c r="J1570" s="5"/>
      <c r="K1570" s="6"/>
      <c r="L1570" s="6"/>
      <c r="M1570" s="8"/>
      <c r="P1570" s="3"/>
    </row>
    <row r="1571" ht="15.75" customHeight="1">
      <c r="J1571" s="5"/>
      <c r="K1571" s="6"/>
      <c r="L1571" s="6"/>
      <c r="M1571" s="8"/>
      <c r="P1571" s="3"/>
    </row>
    <row r="1572" ht="15.75" customHeight="1">
      <c r="J1572" s="5"/>
      <c r="K1572" s="6"/>
      <c r="L1572" s="6"/>
      <c r="M1572" s="8"/>
      <c r="P1572" s="3"/>
    </row>
    <row r="1573" ht="15.75" customHeight="1">
      <c r="J1573" s="5"/>
      <c r="K1573" s="6"/>
      <c r="L1573" s="6"/>
      <c r="M1573" s="8"/>
      <c r="P1573" s="3"/>
    </row>
    <row r="1574" ht="15.75" customHeight="1">
      <c r="J1574" s="5"/>
      <c r="K1574" s="6"/>
      <c r="L1574" s="6"/>
      <c r="M1574" s="8"/>
      <c r="P1574" s="3"/>
    </row>
    <row r="1575" ht="15.75" customHeight="1">
      <c r="J1575" s="5"/>
      <c r="K1575" s="6"/>
      <c r="L1575" s="6"/>
      <c r="M1575" s="8"/>
      <c r="P1575" s="3"/>
    </row>
    <row r="1576" ht="15.75" customHeight="1">
      <c r="J1576" s="5"/>
      <c r="K1576" s="6"/>
      <c r="L1576" s="6"/>
      <c r="M1576" s="8"/>
      <c r="P1576" s="3"/>
    </row>
    <row r="1577" ht="15.75" customHeight="1">
      <c r="J1577" s="5"/>
      <c r="K1577" s="6"/>
      <c r="L1577" s="6"/>
      <c r="M1577" s="8"/>
      <c r="P1577" s="3"/>
    </row>
    <row r="1578" ht="15.75" customHeight="1">
      <c r="J1578" s="5"/>
      <c r="K1578" s="6"/>
      <c r="L1578" s="6"/>
      <c r="M1578" s="8"/>
      <c r="P1578" s="3"/>
    </row>
    <row r="1579" ht="15.75" customHeight="1">
      <c r="J1579" s="5"/>
      <c r="K1579" s="6"/>
      <c r="L1579" s="6"/>
      <c r="M1579" s="8"/>
      <c r="P1579" s="3"/>
    </row>
    <row r="1580" ht="15.75" customHeight="1">
      <c r="J1580" s="5"/>
      <c r="K1580" s="6"/>
      <c r="L1580" s="6"/>
      <c r="M1580" s="8"/>
      <c r="P1580" s="3"/>
    </row>
    <row r="1581" ht="15.75" customHeight="1">
      <c r="J1581" s="5"/>
      <c r="K1581" s="6"/>
      <c r="L1581" s="6"/>
      <c r="M1581" s="8"/>
      <c r="P1581" s="3"/>
    </row>
    <row r="1582" ht="15.75" customHeight="1">
      <c r="J1582" s="5"/>
      <c r="K1582" s="6"/>
      <c r="L1582" s="6"/>
      <c r="M1582" s="8"/>
      <c r="P1582" s="3"/>
    </row>
    <row r="1583" ht="15.75" customHeight="1">
      <c r="J1583" s="5"/>
      <c r="K1583" s="6"/>
      <c r="L1583" s="6"/>
      <c r="M1583" s="8"/>
      <c r="P1583" s="3"/>
    </row>
    <row r="1584" ht="15.75" customHeight="1">
      <c r="J1584" s="5"/>
      <c r="K1584" s="6"/>
      <c r="L1584" s="6"/>
      <c r="M1584" s="8"/>
      <c r="P1584" s="3"/>
    </row>
    <row r="1585" ht="15.75" customHeight="1">
      <c r="J1585" s="5"/>
      <c r="K1585" s="6"/>
      <c r="L1585" s="6"/>
      <c r="M1585" s="8"/>
      <c r="P1585" s="3"/>
    </row>
    <row r="1586" ht="15.75" customHeight="1">
      <c r="J1586" s="5"/>
      <c r="K1586" s="6"/>
      <c r="L1586" s="6"/>
      <c r="M1586" s="8"/>
      <c r="P1586" s="3"/>
    </row>
    <row r="1587" ht="15.75" customHeight="1">
      <c r="J1587" s="5"/>
      <c r="K1587" s="6"/>
      <c r="L1587" s="6"/>
      <c r="M1587" s="8"/>
      <c r="P1587" s="3"/>
    </row>
    <row r="1588" ht="15.75" customHeight="1">
      <c r="J1588" s="5"/>
      <c r="K1588" s="6"/>
      <c r="L1588" s="6"/>
      <c r="M1588" s="8"/>
      <c r="P1588" s="3"/>
    </row>
    <row r="1589" ht="15.75" customHeight="1">
      <c r="J1589" s="5"/>
      <c r="K1589" s="6"/>
      <c r="L1589" s="6"/>
      <c r="M1589" s="8"/>
      <c r="P1589" s="3"/>
    </row>
    <row r="1590" ht="15.75" customHeight="1">
      <c r="J1590" s="5"/>
      <c r="K1590" s="6"/>
      <c r="L1590" s="6"/>
      <c r="M1590" s="8"/>
      <c r="P1590" s="3"/>
    </row>
    <row r="1591" ht="15.75" customHeight="1">
      <c r="J1591" s="5"/>
      <c r="K1591" s="6"/>
      <c r="L1591" s="6"/>
      <c r="M1591" s="8"/>
      <c r="P1591" s="3"/>
    </row>
    <row r="1592" ht="15.75" customHeight="1">
      <c r="J1592" s="5"/>
      <c r="K1592" s="6"/>
      <c r="L1592" s="6"/>
      <c r="M1592" s="8"/>
      <c r="P1592" s="3"/>
    </row>
    <row r="1593" ht="15.75" customHeight="1">
      <c r="J1593" s="5"/>
      <c r="K1593" s="6"/>
      <c r="L1593" s="6"/>
      <c r="M1593" s="8"/>
      <c r="P1593" s="3"/>
    </row>
    <row r="1594" ht="15.75" customHeight="1">
      <c r="J1594" s="5"/>
      <c r="K1594" s="6"/>
      <c r="L1594" s="6"/>
      <c r="M1594" s="8"/>
      <c r="P1594" s="3"/>
    </row>
    <row r="1595" ht="15.75" customHeight="1">
      <c r="J1595" s="5"/>
      <c r="K1595" s="6"/>
      <c r="L1595" s="6"/>
      <c r="M1595" s="8"/>
      <c r="P1595" s="3"/>
    </row>
    <row r="1596" ht="15.75" customHeight="1">
      <c r="J1596" s="5"/>
      <c r="K1596" s="6"/>
      <c r="L1596" s="6"/>
      <c r="M1596" s="8"/>
      <c r="P1596" s="3"/>
    </row>
    <row r="1597" ht="15.75" customHeight="1">
      <c r="J1597" s="5"/>
      <c r="K1597" s="6"/>
      <c r="L1597" s="6"/>
      <c r="M1597" s="8"/>
      <c r="P1597" s="3"/>
    </row>
    <row r="1598" ht="15.75" customHeight="1">
      <c r="J1598" s="5"/>
      <c r="K1598" s="6"/>
      <c r="L1598" s="6"/>
      <c r="M1598" s="8"/>
      <c r="P1598" s="3"/>
    </row>
    <row r="1599" ht="15.75" customHeight="1">
      <c r="J1599" s="5"/>
      <c r="K1599" s="6"/>
      <c r="L1599" s="6"/>
      <c r="M1599" s="8"/>
      <c r="P1599" s="3"/>
    </row>
    <row r="1600" ht="15.75" customHeight="1">
      <c r="J1600" s="5"/>
      <c r="K1600" s="6"/>
      <c r="L1600" s="6"/>
      <c r="M1600" s="8"/>
      <c r="P1600" s="3"/>
    </row>
    <row r="1601" ht="15.75" customHeight="1">
      <c r="J1601" s="5"/>
      <c r="K1601" s="6"/>
      <c r="L1601" s="6"/>
      <c r="M1601" s="8"/>
      <c r="P1601" s="3"/>
    </row>
    <row r="1602" ht="15.75" customHeight="1">
      <c r="J1602" s="5"/>
      <c r="K1602" s="6"/>
      <c r="L1602" s="6"/>
      <c r="M1602" s="8"/>
      <c r="P1602" s="3"/>
    </row>
    <row r="1603" ht="15.75" customHeight="1">
      <c r="J1603" s="5"/>
      <c r="K1603" s="6"/>
      <c r="L1603" s="6"/>
      <c r="M1603" s="8"/>
      <c r="P1603" s="3"/>
    </row>
    <row r="1604" ht="15.75" customHeight="1">
      <c r="J1604" s="5"/>
      <c r="K1604" s="6"/>
      <c r="L1604" s="6"/>
      <c r="M1604" s="8"/>
      <c r="P1604" s="3"/>
    </row>
    <row r="1605" ht="15.75" customHeight="1">
      <c r="J1605" s="5"/>
      <c r="K1605" s="6"/>
      <c r="L1605" s="6"/>
      <c r="M1605" s="8"/>
      <c r="P1605" s="3"/>
    </row>
    <row r="1606" ht="15.75" customHeight="1">
      <c r="J1606" s="5"/>
      <c r="K1606" s="6"/>
      <c r="L1606" s="6"/>
      <c r="M1606" s="8"/>
      <c r="P1606" s="3"/>
    </row>
    <row r="1607" ht="15.75" customHeight="1">
      <c r="J1607" s="5"/>
      <c r="K1607" s="6"/>
      <c r="L1607" s="6"/>
      <c r="M1607" s="8"/>
      <c r="P1607" s="3"/>
    </row>
    <row r="1608" ht="15.75" customHeight="1">
      <c r="J1608" s="5"/>
      <c r="K1608" s="6"/>
      <c r="L1608" s="6"/>
      <c r="M1608" s="8"/>
      <c r="P1608" s="3"/>
    </row>
    <row r="1609" ht="15.75" customHeight="1">
      <c r="J1609" s="5"/>
      <c r="K1609" s="6"/>
      <c r="L1609" s="6"/>
      <c r="M1609" s="8"/>
      <c r="P1609" s="3"/>
    </row>
    <row r="1610" ht="15.75" customHeight="1">
      <c r="J1610" s="5"/>
      <c r="K1610" s="6"/>
      <c r="L1610" s="6"/>
      <c r="M1610" s="8"/>
      <c r="P1610" s="3"/>
    </row>
    <row r="1611" ht="15.75" customHeight="1">
      <c r="J1611" s="5"/>
      <c r="K1611" s="6"/>
      <c r="L1611" s="6"/>
      <c r="M1611" s="8"/>
      <c r="P1611" s="3"/>
    </row>
    <row r="1612" ht="15.75" customHeight="1">
      <c r="J1612" s="5"/>
      <c r="K1612" s="6"/>
      <c r="L1612" s="6"/>
      <c r="M1612" s="8"/>
      <c r="P1612" s="3"/>
    </row>
    <row r="1613" ht="15.75" customHeight="1">
      <c r="J1613" s="5"/>
      <c r="K1613" s="6"/>
      <c r="L1613" s="6"/>
      <c r="M1613" s="8"/>
      <c r="P1613" s="3"/>
    </row>
    <row r="1614" ht="15.75" customHeight="1">
      <c r="J1614" s="5"/>
      <c r="K1614" s="6"/>
      <c r="L1614" s="6"/>
      <c r="M1614" s="8"/>
      <c r="P1614" s="3"/>
    </row>
    <row r="1615" ht="15.75" customHeight="1">
      <c r="J1615" s="5"/>
      <c r="K1615" s="6"/>
      <c r="L1615" s="6"/>
      <c r="M1615" s="8"/>
      <c r="P1615" s="3"/>
    </row>
    <row r="1616" ht="15.75" customHeight="1">
      <c r="J1616" s="5"/>
      <c r="K1616" s="6"/>
      <c r="L1616" s="6"/>
      <c r="M1616" s="8"/>
      <c r="P1616" s="3"/>
    </row>
    <row r="1617" ht="15.75" customHeight="1">
      <c r="J1617" s="5"/>
      <c r="K1617" s="6"/>
      <c r="L1617" s="6"/>
      <c r="M1617" s="8"/>
      <c r="P1617" s="3"/>
    </row>
    <row r="1618" ht="15.75" customHeight="1">
      <c r="J1618" s="5"/>
      <c r="K1618" s="6"/>
      <c r="L1618" s="6"/>
      <c r="M1618" s="8"/>
      <c r="P1618" s="3"/>
    </row>
    <row r="1619" ht="15.75" customHeight="1">
      <c r="J1619" s="5"/>
      <c r="K1619" s="6"/>
      <c r="L1619" s="6"/>
      <c r="M1619" s="8"/>
      <c r="P1619" s="3"/>
    </row>
    <row r="1620" ht="15.75" customHeight="1">
      <c r="J1620" s="5"/>
      <c r="K1620" s="6"/>
      <c r="L1620" s="6"/>
      <c r="M1620" s="8"/>
      <c r="P1620" s="3"/>
    </row>
    <row r="1621" ht="15.75" customHeight="1">
      <c r="J1621" s="5"/>
      <c r="K1621" s="6"/>
      <c r="L1621" s="6"/>
      <c r="M1621" s="8"/>
      <c r="P1621" s="3"/>
    </row>
    <row r="1622" ht="15.75" customHeight="1">
      <c r="J1622" s="5"/>
      <c r="K1622" s="6"/>
      <c r="L1622" s="6"/>
      <c r="M1622" s="8"/>
      <c r="P1622" s="3"/>
    </row>
    <row r="1623" ht="15.75" customHeight="1">
      <c r="J1623" s="5"/>
      <c r="K1623" s="6"/>
      <c r="L1623" s="6"/>
      <c r="M1623" s="8"/>
      <c r="P1623" s="3"/>
    </row>
    <row r="1624" ht="15.75" customHeight="1">
      <c r="J1624" s="5"/>
      <c r="K1624" s="6"/>
      <c r="L1624" s="6"/>
      <c r="M1624" s="8"/>
      <c r="P1624" s="3"/>
    </row>
    <row r="1625" ht="15.75" customHeight="1">
      <c r="J1625" s="5"/>
      <c r="K1625" s="6"/>
      <c r="L1625" s="6"/>
      <c r="M1625" s="8"/>
      <c r="P1625" s="3"/>
    </row>
    <row r="1626" ht="15.75" customHeight="1">
      <c r="J1626" s="5"/>
      <c r="K1626" s="6"/>
      <c r="L1626" s="6"/>
      <c r="M1626" s="8"/>
      <c r="P1626" s="3"/>
    </row>
    <row r="1627" ht="15.75" customHeight="1">
      <c r="J1627" s="5"/>
      <c r="K1627" s="6"/>
      <c r="L1627" s="6"/>
      <c r="M1627" s="8"/>
      <c r="P1627" s="3"/>
    </row>
    <row r="1628" ht="15.75" customHeight="1">
      <c r="J1628" s="5"/>
      <c r="K1628" s="6"/>
      <c r="L1628" s="6"/>
      <c r="M1628" s="8"/>
      <c r="P1628" s="3"/>
    </row>
    <row r="1629" ht="15.75" customHeight="1">
      <c r="J1629" s="5"/>
      <c r="K1629" s="6"/>
      <c r="L1629" s="6"/>
      <c r="M1629" s="8"/>
      <c r="P1629" s="3"/>
    </row>
    <row r="1630" ht="15.75" customHeight="1">
      <c r="J1630" s="5"/>
      <c r="K1630" s="6"/>
      <c r="L1630" s="6"/>
      <c r="M1630" s="8"/>
      <c r="P1630" s="3"/>
    </row>
    <row r="1631" ht="15.75" customHeight="1">
      <c r="J1631" s="5"/>
      <c r="K1631" s="6"/>
      <c r="L1631" s="6"/>
      <c r="M1631" s="8"/>
      <c r="P1631" s="3"/>
    </row>
    <row r="1632" ht="15.75" customHeight="1">
      <c r="J1632" s="5"/>
      <c r="K1632" s="6"/>
      <c r="L1632" s="6"/>
      <c r="M1632" s="8"/>
      <c r="P1632" s="3"/>
    </row>
    <row r="1633" ht="15.75" customHeight="1">
      <c r="J1633" s="5"/>
      <c r="K1633" s="6"/>
      <c r="L1633" s="6"/>
      <c r="M1633" s="8"/>
      <c r="P1633" s="3"/>
    </row>
    <row r="1634" ht="15.75" customHeight="1">
      <c r="J1634" s="5"/>
      <c r="K1634" s="6"/>
      <c r="L1634" s="6"/>
      <c r="M1634" s="8"/>
      <c r="P1634" s="3"/>
    </row>
    <row r="1635" ht="15.75" customHeight="1">
      <c r="J1635" s="5"/>
      <c r="K1635" s="6"/>
      <c r="L1635" s="6"/>
      <c r="M1635" s="8"/>
      <c r="P1635" s="3"/>
    </row>
    <row r="1636" ht="15.75" customHeight="1">
      <c r="J1636" s="5"/>
      <c r="K1636" s="6"/>
      <c r="L1636" s="6"/>
      <c r="M1636" s="8"/>
      <c r="P1636" s="3"/>
    </row>
    <row r="1637" ht="15.75" customHeight="1">
      <c r="J1637" s="5"/>
      <c r="K1637" s="6"/>
      <c r="L1637" s="6"/>
      <c r="M1637" s="8"/>
      <c r="P1637" s="3"/>
    </row>
    <row r="1638" ht="15.75" customHeight="1">
      <c r="J1638" s="5"/>
      <c r="K1638" s="6"/>
      <c r="L1638" s="6"/>
      <c r="M1638" s="8"/>
      <c r="P1638" s="3"/>
    </row>
    <row r="1639" ht="15.75" customHeight="1">
      <c r="J1639" s="5"/>
      <c r="K1639" s="6"/>
      <c r="L1639" s="6"/>
      <c r="M1639" s="8"/>
      <c r="P1639" s="3"/>
    </row>
    <row r="1640" ht="15.75" customHeight="1">
      <c r="J1640" s="5"/>
      <c r="K1640" s="6"/>
      <c r="L1640" s="6"/>
      <c r="M1640" s="8"/>
      <c r="P1640" s="3"/>
    </row>
    <row r="1641" ht="15.75" customHeight="1">
      <c r="J1641" s="5"/>
      <c r="K1641" s="6"/>
      <c r="L1641" s="6"/>
      <c r="M1641" s="8"/>
      <c r="P1641" s="3"/>
    </row>
    <row r="1642" ht="15.75" customHeight="1">
      <c r="J1642" s="5"/>
      <c r="K1642" s="6"/>
      <c r="L1642" s="6"/>
      <c r="M1642" s="8"/>
      <c r="P1642" s="3"/>
    </row>
    <row r="1643" ht="15.75" customHeight="1">
      <c r="J1643" s="5"/>
      <c r="K1643" s="6"/>
      <c r="L1643" s="6"/>
      <c r="M1643" s="8"/>
      <c r="P1643" s="3"/>
    </row>
    <row r="1644" ht="15.75" customHeight="1">
      <c r="J1644" s="5"/>
      <c r="K1644" s="6"/>
      <c r="L1644" s="6"/>
      <c r="M1644" s="8"/>
      <c r="P1644" s="3"/>
    </row>
    <row r="1645" ht="15.75" customHeight="1">
      <c r="J1645" s="5"/>
      <c r="K1645" s="6"/>
      <c r="L1645" s="6"/>
      <c r="M1645" s="8"/>
      <c r="P1645" s="3"/>
    </row>
    <row r="1646" ht="15.75" customHeight="1">
      <c r="J1646" s="5"/>
      <c r="K1646" s="6"/>
      <c r="L1646" s="6"/>
      <c r="M1646" s="8"/>
      <c r="P1646" s="3"/>
    </row>
    <row r="1647" ht="15.75" customHeight="1">
      <c r="J1647" s="5"/>
      <c r="K1647" s="6"/>
      <c r="L1647" s="6"/>
      <c r="M1647" s="8"/>
      <c r="P1647" s="3"/>
    </row>
    <row r="1648" ht="15.75" customHeight="1">
      <c r="J1648" s="5"/>
      <c r="K1648" s="6"/>
      <c r="L1648" s="6"/>
      <c r="M1648" s="8"/>
      <c r="P1648" s="3"/>
    </row>
    <row r="1649" ht="15.75" customHeight="1">
      <c r="J1649" s="5"/>
      <c r="K1649" s="6"/>
      <c r="L1649" s="6"/>
      <c r="M1649" s="8"/>
      <c r="P1649" s="3"/>
    </row>
    <row r="1650" ht="15.75" customHeight="1">
      <c r="J1650" s="5"/>
      <c r="K1650" s="6"/>
      <c r="L1650" s="6"/>
      <c r="M1650" s="8"/>
      <c r="P1650" s="3"/>
    </row>
    <row r="1651" ht="15.75" customHeight="1">
      <c r="J1651" s="5"/>
      <c r="K1651" s="6"/>
      <c r="L1651" s="6"/>
      <c r="M1651" s="8"/>
      <c r="P1651" s="3"/>
    </row>
    <row r="1652" ht="15.75" customHeight="1">
      <c r="J1652" s="5"/>
      <c r="K1652" s="6"/>
      <c r="L1652" s="6"/>
      <c r="M1652" s="8"/>
      <c r="P1652" s="3"/>
    </row>
    <row r="1653" ht="15.75" customHeight="1">
      <c r="J1653" s="5"/>
      <c r="K1653" s="6"/>
      <c r="L1653" s="6"/>
      <c r="M1653" s="8"/>
      <c r="P1653" s="3"/>
    </row>
    <row r="1654" ht="15.75" customHeight="1">
      <c r="J1654" s="5"/>
      <c r="K1654" s="6"/>
      <c r="L1654" s="6"/>
      <c r="M1654" s="8"/>
      <c r="P1654" s="3"/>
    </row>
    <row r="1655" ht="15.75" customHeight="1">
      <c r="J1655" s="5"/>
      <c r="K1655" s="6"/>
      <c r="L1655" s="6"/>
      <c r="M1655" s="8"/>
      <c r="P1655" s="3"/>
    </row>
    <row r="1656" ht="15.75" customHeight="1">
      <c r="J1656" s="5"/>
      <c r="K1656" s="6"/>
      <c r="L1656" s="6"/>
      <c r="M1656" s="8"/>
      <c r="P1656" s="3"/>
    </row>
    <row r="1657" ht="15.75" customHeight="1">
      <c r="J1657" s="5"/>
      <c r="K1657" s="6"/>
      <c r="L1657" s="6"/>
      <c r="M1657" s="8"/>
      <c r="P1657" s="3"/>
    </row>
    <row r="1658" ht="15.75" customHeight="1">
      <c r="J1658" s="5"/>
      <c r="K1658" s="6"/>
      <c r="L1658" s="6"/>
      <c r="M1658" s="8"/>
      <c r="P1658" s="3"/>
    </row>
    <row r="1659" ht="15.75" customHeight="1">
      <c r="J1659" s="5"/>
      <c r="K1659" s="6"/>
      <c r="L1659" s="6"/>
      <c r="M1659" s="8"/>
      <c r="P1659" s="3"/>
    </row>
    <row r="1660" ht="15.75" customHeight="1">
      <c r="J1660" s="5"/>
      <c r="K1660" s="6"/>
      <c r="L1660" s="6"/>
      <c r="M1660" s="8"/>
      <c r="P1660" s="3"/>
    </row>
    <row r="1661" ht="15.75" customHeight="1">
      <c r="J1661" s="5"/>
      <c r="K1661" s="6"/>
      <c r="L1661" s="6"/>
      <c r="M1661" s="8"/>
      <c r="P1661" s="3"/>
    </row>
    <row r="1662" ht="15.75" customHeight="1">
      <c r="J1662" s="5"/>
      <c r="K1662" s="6"/>
      <c r="L1662" s="6"/>
      <c r="M1662" s="8"/>
      <c r="P1662" s="3"/>
    </row>
    <row r="1663" ht="15.75" customHeight="1">
      <c r="J1663" s="5"/>
      <c r="K1663" s="6"/>
      <c r="L1663" s="6"/>
      <c r="M1663" s="8"/>
      <c r="P1663" s="3"/>
    </row>
    <row r="1664" ht="15.75" customHeight="1">
      <c r="J1664" s="5"/>
      <c r="K1664" s="6"/>
      <c r="L1664" s="6"/>
      <c r="M1664" s="8"/>
      <c r="P1664" s="3"/>
    </row>
    <row r="1665" ht="15.75" customHeight="1">
      <c r="J1665" s="5"/>
      <c r="K1665" s="6"/>
      <c r="L1665" s="6"/>
      <c r="M1665" s="8"/>
      <c r="P1665" s="3"/>
    </row>
    <row r="1666" ht="15.75" customHeight="1">
      <c r="J1666" s="5"/>
      <c r="K1666" s="6"/>
      <c r="L1666" s="6"/>
      <c r="M1666" s="8"/>
      <c r="P1666" s="3"/>
    </row>
    <row r="1667" ht="15.75" customHeight="1">
      <c r="J1667" s="5"/>
      <c r="K1667" s="6"/>
      <c r="L1667" s="6"/>
      <c r="M1667" s="8"/>
      <c r="P1667" s="3"/>
    </row>
    <row r="1668" ht="15.75" customHeight="1">
      <c r="J1668" s="5"/>
      <c r="K1668" s="6"/>
      <c r="L1668" s="6"/>
      <c r="M1668" s="8"/>
      <c r="P1668" s="3"/>
    </row>
    <row r="1669" ht="15.75" customHeight="1">
      <c r="J1669" s="5"/>
      <c r="K1669" s="6"/>
      <c r="L1669" s="6"/>
      <c r="M1669" s="8"/>
      <c r="P1669" s="3"/>
    </row>
    <row r="1670" ht="15.75" customHeight="1">
      <c r="J1670" s="5"/>
      <c r="K1670" s="6"/>
      <c r="L1670" s="6"/>
      <c r="M1670" s="8"/>
      <c r="P1670" s="3"/>
    </row>
    <row r="1671" ht="15.75" customHeight="1">
      <c r="J1671" s="5"/>
      <c r="K1671" s="6"/>
      <c r="L1671" s="6"/>
      <c r="M1671" s="8"/>
      <c r="P1671" s="3"/>
    </row>
    <row r="1672" ht="15.75" customHeight="1">
      <c r="J1672" s="5"/>
      <c r="K1672" s="6"/>
      <c r="L1672" s="6"/>
      <c r="M1672" s="8"/>
      <c r="P1672" s="3"/>
    </row>
    <row r="1673" ht="15.75" customHeight="1">
      <c r="J1673" s="5"/>
      <c r="K1673" s="6"/>
      <c r="L1673" s="6"/>
      <c r="M1673" s="8"/>
      <c r="P1673" s="3"/>
    </row>
    <row r="1674" ht="15.75" customHeight="1">
      <c r="J1674" s="5"/>
      <c r="K1674" s="6"/>
      <c r="L1674" s="6"/>
      <c r="M1674" s="8"/>
      <c r="P1674" s="3"/>
    </row>
    <row r="1675" ht="15.75" customHeight="1">
      <c r="J1675" s="5"/>
      <c r="K1675" s="6"/>
      <c r="L1675" s="6"/>
      <c r="M1675" s="8"/>
      <c r="P1675" s="3"/>
    </row>
    <row r="1676" ht="15.75" customHeight="1">
      <c r="J1676" s="5"/>
      <c r="K1676" s="6"/>
      <c r="L1676" s="6"/>
      <c r="M1676" s="8"/>
      <c r="P1676" s="3"/>
    </row>
    <row r="1677" ht="15.75" customHeight="1">
      <c r="J1677" s="5"/>
      <c r="K1677" s="6"/>
      <c r="L1677" s="6"/>
      <c r="M1677" s="8"/>
      <c r="P1677" s="3"/>
    </row>
    <row r="1678" ht="15.75" customHeight="1">
      <c r="J1678" s="5"/>
      <c r="K1678" s="6"/>
      <c r="L1678" s="6"/>
      <c r="M1678" s="8"/>
      <c r="P1678" s="3"/>
    </row>
    <row r="1679" ht="15.75" customHeight="1">
      <c r="J1679" s="5"/>
      <c r="K1679" s="6"/>
      <c r="L1679" s="6"/>
      <c r="M1679" s="8"/>
      <c r="P1679" s="3"/>
    </row>
    <row r="1680" ht="15.75" customHeight="1">
      <c r="J1680" s="5"/>
      <c r="K1680" s="6"/>
      <c r="L1680" s="6"/>
      <c r="M1680" s="8"/>
      <c r="P1680" s="3"/>
    </row>
    <row r="1681" ht="15.75" customHeight="1">
      <c r="J1681" s="5"/>
      <c r="K1681" s="6"/>
      <c r="L1681" s="6"/>
      <c r="M1681" s="8"/>
      <c r="P1681" s="3"/>
    </row>
    <row r="1682" ht="15.75" customHeight="1">
      <c r="J1682" s="5"/>
      <c r="K1682" s="6"/>
      <c r="L1682" s="6"/>
      <c r="M1682" s="8"/>
      <c r="P1682" s="3"/>
    </row>
    <row r="1683" ht="15.75" customHeight="1">
      <c r="J1683" s="5"/>
      <c r="K1683" s="6"/>
      <c r="L1683" s="6"/>
      <c r="M1683" s="8"/>
      <c r="P1683" s="3"/>
    </row>
    <row r="1684" ht="15.75" customHeight="1">
      <c r="J1684" s="5"/>
      <c r="K1684" s="6"/>
      <c r="L1684" s="6"/>
      <c r="M1684" s="8"/>
      <c r="P1684" s="3"/>
    </row>
    <row r="1685" ht="15.75" customHeight="1">
      <c r="J1685" s="5"/>
      <c r="K1685" s="6"/>
      <c r="L1685" s="6"/>
      <c r="M1685" s="8"/>
      <c r="P1685" s="3"/>
    </row>
    <row r="1686" ht="15.75" customHeight="1">
      <c r="J1686" s="5"/>
      <c r="K1686" s="6"/>
      <c r="L1686" s="6"/>
      <c r="M1686" s="8"/>
      <c r="P1686" s="3"/>
    </row>
    <row r="1687" ht="15.75" customHeight="1">
      <c r="J1687" s="5"/>
      <c r="K1687" s="6"/>
      <c r="L1687" s="6"/>
      <c r="M1687" s="8"/>
      <c r="P1687" s="3"/>
    </row>
    <row r="1688" ht="15.75" customHeight="1">
      <c r="J1688" s="5"/>
      <c r="K1688" s="6"/>
      <c r="L1688" s="6"/>
      <c r="M1688" s="8"/>
      <c r="P1688" s="3"/>
    </row>
    <row r="1689" ht="15.75" customHeight="1">
      <c r="J1689" s="5"/>
      <c r="K1689" s="6"/>
      <c r="L1689" s="6"/>
      <c r="M1689" s="8"/>
      <c r="P1689" s="3"/>
    </row>
    <row r="1690" ht="15.75" customHeight="1">
      <c r="J1690" s="5"/>
      <c r="K1690" s="6"/>
      <c r="L1690" s="6"/>
      <c r="M1690" s="8"/>
      <c r="P1690" s="3"/>
    </row>
    <row r="1691" ht="15.75" customHeight="1">
      <c r="J1691" s="5"/>
      <c r="K1691" s="6"/>
      <c r="L1691" s="6"/>
      <c r="M1691" s="8"/>
      <c r="P1691" s="3"/>
    </row>
    <row r="1692" ht="15.75" customHeight="1">
      <c r="J1692" s="5"/>
      <c r="K1692" s="6"/>
      <c r="L1692" s="6"/>
      <c r="M1692" s="8"/>
      <c r="P1692" s="3"/>
    </row>
    <row r="1693" ht="15.75" customHeight="1">
      <c r="J1693" s="5"/>
      <c r="K1693" s="6"/>
      <c r="L1693" s="6"/>
      <c r="M1693" s="8"/>
      <c r="P1693" s="3"/>
    </row>
    <row r="1694" ht="15.75" customHeight="1">
      <c r="J1694" s="5"/>
      <c r="K1694" s="6"/>
      <c r="L1694" s="6"/>
      <c r="M1694" s="8"/>
      <c r="P1694" s="3"/>
    </row>
    <row r="1695" ht="15.75" customHeight="1">
      <c r="J1695" s="5"/>
      <c r="K1695" s="6"/>
      <c r="L1695" s="6"/>
      <c r="M1695" s="8"/>
      <c r="P1695" s="3"/>
    </row>
    <row r="1696" ht="15.75" customHeight="1">
      <c r="J1696" s="5"/>
      <c r="K1696" s="6"/>
      <c r="L1696" s="6"/>
      <c r="M1696" s="8"/>
      <c r="P1696" s="3"/>
    </row>
    <row r="1697" ht="15.75" customHeight="1">
      <c r="J1697" s="5"/>
      <c r="K1697" s="6"/>
      <c r="L1697" s="6"/>
      <c r="M1697" s="8"/>
      <c r="P1697" s="3"/>
    </row>
    <row r="1698" ht="15.75" customHeight="1">
      <c r="J1698" s="5"/>
      <c r="K1698" s="6"/>
      <c r="L1698" s="6"/>
      <c r="M1698" s="8"/>
      <c r="P1698" s="3"/>
    </row>
    <row r="1699" ht="15.75" customHeight="1">
      <c r="J1699" s="5"/>
      <c r="K1699" s="6"/>
      <c r="L1699" s="6"/>
      <c r="M1699" s="8"/>
      <c r="P1699" s="3"/>
    </row>
    <row r="1700" ht="15.75" customHeight="1">
      <c r="J1700" s="5"/>
      <c r="K1700" s="6"/>
      <c r="L1700" s="6"/>
      <c r="M1700" s="8"/>
      <c r="P1700" s="3"/>
    </row>
    <row r="1701" ht="15.75" customHeight="1">
      <c r="J1701" s="5"/>
      <c r="K1701" s="6"/>
      <c r="L1701" s="6"/>
      <c r="M1701" s="8"/>
      <c r="P1701" s="3"/>
    </row>
    <row r="1702" ht="15.75" customHeight="1">
      <c r="J1702" s="5"/>
      <c r="K1702" s="6"/>
      <c r="L1702" s="6"/>
      <c r="M1702" s="8"/>
      <c r="P1702" s="3"/>
    </row>
    <row r="1703" ht="15.75" customHeight="1">
      <c r="J1703" s="5"/>
      <c r="K1703" s="6"/>
      <c r="L1703" s="6"/>
      <c r="M1703" s="8"/>
      <c r="P1703" s="3"/>
    </row>
    <row r="1704" ht="15.75" customHeight="1">
      <c r="J1704" s="5"/>
      <c r="K1704" s="6"/>
      <c r="L1704" s="6"/>
      <c r="M1704" s="8"/>
      <c r="P1704" s="3"/>
    </row>
    <row r="1705" ht="15.75" customHeight="1">
      <c r="J1705" s="5"/>
      <c r="K1705" s="6"/>
      <c r="L1705" s="6"/>
      <c r="M1705" s="8"/>
      <c r="P1705" s="3"/>
    </row>
    <row r="1706" ht="15.75" customHeight="1">
      <c r="J1706" s="5"/>
      <c r="K1706" s="6"/>
      <c r="L1706" s="6"/>
      <c r="M1706" s="8"/>
      <c r="P1706" s="3"/>
    </row>
    <row r="1707" ht="15.75" customHeight="1">
      <c r="J1707" s="5"/>
      <c r="K1707" s="6"/>
      <c r="L1707" s="6"/>
      <c r="M1707" s="8"/>
      <c r="P1707" s="3"/>
    </row>
    <row r="1708" ht="15.75" customHeight="1">
      <c r="J1708" s="5"/>
      <c r="K1708" s="6"/>
      <c r="L1708" s="6"/>
      <c r="M1708" s="8"/>
      <c r="P1708" s="3"/>
    </row>
    <row r="1709" ht="15.75" customHeight="1">
      <c r="J1709" s="5"/>
      <c r="K1709" s="6"/>
      <c r="L1709" s="6"/>
      <c r="M1709" s="8"/>
      <c r="P1709" s="3"/>
    </row>
    <row r="1710" ht="15.75" customHeight="1">
      <c r="J1710" s="5"/>
      <c r="K1710" s="6"/>
      <c r="L1710" s="6"/>
      <c r="M1710" s="8"/>
      <c r="P1710" s="3"/>
    </row>
    <row r="1711" ht="15.75" customHeight="1">
      <c r="J1711" s="5"/>
      <c r="K1711" s="6"/>
      <c r="L1711" s="6"/>
      <c r="M1711" s="8"/>
      <c r="P1711" s="3"/>
    </row>
    <row r="1712" ht="15.75" customHeight="1">
      <c r="J1712" s="5"/>
      <c r="K1712" s="6"/>
      <c r="L1712" s="6"/>
      <c r="M1712" s="8"/>
      <c r="P1712" s="3"/>
    </row>
    <row r="1713" ht="15.75" customHeight="1">
      <c r="J1713" s="5"/>
      <c r="K1713" s="6"/>
      <c r="L1713" s="6"/>
      <c r="M1713" s="8"/>
      <c r="P1713" s="3"/>
    </row>
    <row r="1714" ht="15.75" customHeight="1">
      <c r="J1714" s="5"/>
      <c r="K1714" s="6"/>
      <c r="L1714" s="6"/>
      <c r="M1714" s="8"/>
      <c r="P1714" s="3"/>
    </row>
    <row r="1715" ht="15.75" customHeight="1">
      <c r="J1715" s="5"/>
      <c r="K1715" s="6"/>
      <c r="L1715" s="6"/>
      <c r="M1715" s="8"/>
      <c r="P1715" s="3"/>
    </row>
    <row r="1716" ht="15.75" customHeight="1">
      <c r="J1716" s="5"/>
      <c r="K1716" s="6"/>
      <c r="L1716" s="6"/>
      <c r="M1716" s="8"/>
      <c r="P1716" s="3"/>
    </row>
    <row r="1717" ht="15.75" customHeight="1">
      <c r="J1717" s="5"/>
      <c r="K1717" s="6"/>
      <c r="L1717" s="6"/>
      <c r="M1717" s="8"/>
      <c r="P1717" s="3"/>
    </row>
    <row r="1718" ht="15.75" customHeight="1">
      <c r="J1718" s="5"/>
      <c r="K1718" s="6"/>
      <c r="L1718" s="6"/>
      <c r="M1718" s="8"/>
      <c r="P1718" s="3"/>
    </row>
    <row r="1719" ht="15.75" customHeight="1">
      <c r="J1719" s="5"/>
      <c r="K1719" s="6"/>
      <c r="L1719" s="6"/>
      <c r="M1719" s="8"/>
      <c r="P1719" s="3"/>
    </row>
    <row r="1720" ht="15.75" customHeight="1">
      <c r="J1720" s="5"/>
      <c r="K1720" s="6"/>
      <c r="L1720" s="6"/>
      <c r="M1720" s="8"/>
      <c r="P1720" s="3"/>
    </row>
    <row r="1721" ht="15.75" customHeight="1">
      <c r="J1721" s="5"/>
      <c r="K1721" s="6"/>
      <c r="L1721" s="6"/>
      <c r="M1721" s="8"/>
      <c r="P1721" s="3"/>
    </row>
    <row r="1722" ht="15.75" customHeight="1">
      <c r="J1722" s="5"/>
      <c r="K1722" s="6"/>
      <c r="L1722" s="6"/>
      <c r="M1722" s="8"/>
      <c r="P1722" s="3"/>
    </row>
    <row r="1723" ht="15.75" customHeight="1">
      <c r="J1723" s="5"/>
      <c r="K1723" s="6"/>
      <c r="L1723" s="6"/>
      <c r="M1723" s="8"/>
      <c r="P1723" s="3"/>
    </row>
    <row r="1724" ht="15.75" customHeight="1">
      <c r="J1724" s="5"/>
      <c r="K1724" s="6"/>
      <c r="L1724" s="6"/>
      <c r="M1724" s="8"/>
      <c r="P1724" s="3"/>
    </row>
    <row r="1725" ht="15.75" customHeight="1">
      <c r="J1725" s="5"/>
      <c r="K1725" s="6"/>
      <c r="L1725" s="6"/>
      <c r="M1725" s="8"/>
      <c r="P1725" s="3"/>
    </row>
    <row r="1726" ht="15.75" customHeight="1">
      <c r="J1726" s="5"/>
      <c r="K1726" s="6"/>
      <c r="L1726" s="6"/>
      <c r="M1726" s="8"/>
      <c r="P1726" s="3"/>
    </row>
    <row r="1727" ht="15.75" customHeight="1">
      <c r="J1727" s="5"/>
      <c r="K1727" s="6"/>
      <c r="L1727" s="6"/>
      <c r="M1727" s="8"/>
      <c r="P1727" s="3"/>
    </row>
    <row r="1728" ht="15.75" customHeight="1">
      <c r="J1728" s="5"/>
      <c r="K1728" s="6"/>
      <c r="L1728" s="6"/>
      <c r="M1728" s="8"/>
      <c r="P1728" s="3"/>
    </row>
    <row r="1729" ht="15.75" customHeight="1">
      <c r="J1729" s="5"/>
      <c r="K1729" s="6"/>
      <c r="L1729" s="6"/>
      <c r="M1729" s="8"/>
      <c r="P1729" s="3"/>
    </row>
    <row r="1730" ht="15.75" customHeight="1">
      <c r="J1730" s="5"/>
      <c r="K1730" s="6"/>
      <c r="L1730" s="6"/>
      <c r="M1730" s="8"/>
      <c r="P1730" s="3"/>
    </row>
    <row r="1731" ht="15.75" customHeight="1">
      <c r="J1731" s="5"/>
      <c r="K1731" s="6"/>
      <c r="L1731" s="6"/>
      <c r="M1731" s="8"/>
      <c r="P1731" s="3"/>
    </row>
    <row r="1732" ht="15.75" customHeight="1">
      <c r="J1732" s="5"/>
      <c r="K1732" s="6"/>
      <c r="L1732" s="6"/>
      <c r="M1732" s="8"/>
      <c r="P1732" s="3"/>
    </row>
    <row r="1733" ht="15.75" customHeight="1">
      <c r="J1733" s="5"/>
      <c r="K1733" s="6"/>
      <c r="L1733" s="6"/>
      <c r="M1733" s="8"/>
      <c r="P1733" s="3"/>
    </row>
    <row r="1734" ht="15.75" customHeight="1">
      <c r="J1734" s="5"/>
      <c r="K1734" s="6"/>
      <c r="L1734" s="6"/>
      <c r="M1734" s="8"/>
      <c r="P1734" s="3"/>
    </row>
    <row r="1735" ht="15.75" customHeight="1">
      <c r="J1735" s="5"/>
      <c r="K1735" s="6"/>
      <c r="L1735" s="6"/>
      <c r="M1735" s="8"/>
      <c r="P1735" s="3"/>
    </row>
    <row r="1736" ht="15.75" customHeight="1">
      <c r="J1736" s="5"/>
      <c r="K1736" s="6"/>
      <c r="L1736" s="6"/>
      <c r="M1736" s="8"/>
      <c r="P1736" s="3"/>
    </row>
    <row r="1737" ht="15.75" customHeight="1">
      <c r="J1737" s="5"/>
      <c r="K1737" s="6"/>
      <c r="L1737" s="6"/>
      <c r="M1737" s="8"/>
      <c r="P1737" s="3"/>
    </row>
    <row r="1738" ht="15.75" customHeight="1">
      <c r="J1738" s="5"/>
      <c r="K1738" s="6"/>
      <c r="L1738" s="6"/>
      <c r="M1738" s="8"/>
      <c r="P1738" s="3"/>
    </row>
    <row r="1739" ht="15.75" customHeight="1">
      <c r="J1739" s="5"/>
      <c r="K1739" s="6"/>
      <c r="L1739" s="6"/>
      <c r="M1739" s="8"/>
      <c r="P1739" s="3"/>
    </row>
    <row r="1740" ht="15.75" customHeight="1">
      <c r="J1740" s="5"/>
      <c r="K1740" s="6"/>
      <c r="L1740" s="6"/>
      <c r="M1740" s="8"/>
      <c r="P1740" s="3"/>
    </row>
    <row r="1741" ht="15.75" customHeight="1">
      <c r="J1741" s="5"/>
      <c r="K1741" s="6"/>
      <c r="L1741" s="6"/>
      <c r="M1741" s="8"/>
      <c r="P1741" s="3"/>
    </row>
    <row r="1742" ht="15.75" customHeight="1">
      <c r="J1742" s="5"/>
      <c r="K1742" s="6"/>
      <c r="L1742" s="6"/>
      <c r="M1742" s="8"/>
      <c r="P1742" s="3"/>
    </row>
    <row r="1743" ht="15.75" customHeight="1">
      <c r="J1743" s="5"/>
      <c r="K1743" s="6"/>
      <c r="L1743" s="6"/>
      <c r="M1743" s="8"/>
      <c r="P1743" s="3"/>
    </row>
    <row r="1744" ht="15.75" customHeight="1">
      <c r="J1744" s="5"/>
      <c r="K1744" s="6"/>
      <c r="L1744" s="6"/>
      <c r="M1744" s="8"/>
      <c r="P1744" s="3"/>
    </row>
    <row r="1745" ht="15.75" customHeight="1">
      <c r="J1745" s="5"/>
      <c r="K1745" s="6"/>
      <c r="L1745" s="6"/>
      <c r="M1745" s="8"/>
      <c r="P1745" s="3"/>
    </row>
    <row r="1746" ht="15.75" customHeight="1">
      <c r="J1746" s="5"/>
      <c r="K1746" s="6"/>
      <c r="L1746" s="6"/>
      <c r="M1746" s="8"/>
      <c r="P1746" s="3"/>
    </row>
    <row r="1747" ht="15.75" customHeight="1">
      <c r="J1747" s="5"/>
      <c r="K1747" s="6"/>
      <c r="L1747" s="6"/>
      <c r="M1747" s="8"/>
      <c r="P1747" s="3"/>
    </row>
    <row r="1748" ht="15.75" customHeight="1">
      <c r="J1748" s="5"/>
      <c r="K1748" s="6"/>
      <c r="L1748" s="6"/>
      <c r="M1748" s="8"/>
      <c r="P1748" s="3"/>
    </row>
    <row r="1749" ht="15.75" customHeight="1">
      <c r="J1749" s="5"/>
      <c r="K1749" s="6"/>
      <c r="L1749" s="6"/>
      <c r="M1749" s="8"/>
      <c r="P1749" s="3"/>
    </row>
    <row r="1750" ht="15.75" customHeight="1">
      <c r="J1750" s="5"/>
      <c r="K1750" s="6"/>
      <c r="L1750" s="6"/>
      <c r="M1750" s="8"/>
      <c r="P1750" s="3"/>
    </row>
    <row r="1751" ht="15.75" customHeight="1">
      <c r="J1751" s="5"/>
      <c r="K1751" s="6"/>
      <c r="L1751" s="6"/>
      <c r="M1751" s="8"/>
      <c r="P1751" s="3"/>
    </row>
    <row r="1752" ht="15.75" customHeight="1">
      <c r="J1752" s="5"/>
      <c r="K1752" s="6"/>
      <c r="L1752" s="6"/>
      <c r="M1752" s="8"/>
      <c r="P1752" s="3"/>
    </row>
    <row r="1753" ht="15.75" customHeight="1">
      <c r="J1753" s="5"/>
      <c r="K1753" s="6"/>
      <c r="L1753" s="6"/>
      <c r="M1753" s="8"/>
      <c r="P1753" s="3"/>
    </row>
    <row r="1754" ht="15.75" customHeight="1">
      <c r="J1754" s="5"/>
      <c r="K1754" s="6"/>
      <c r="L1754" s="6"/>
      <c r="M1754" s="8"/>
      <c r="P1754" s="3"/>
    </row>
    <row r="1755" ht="15.75" customHeight="1">
      <c r="J1755" s="5"/>
      <c r="K1755" s="6"/>
      <c r="L1755" s="6"/>
      <c r="M1755" s="8"/>
      <c r="P1755" s="3"/>
    </row>
    <row r="1756" ht="15.75" customHeight="1">
      <c r="J1756" s="5"/>
      <c r="K1756" s="6"/>
      <c r="L1756" s="6"/>
      <c r="M1756" s="8"/>
      <c r="P1756" s="3"/>
    </row>
    <row r="1757" ht="15.75" customHeight="1">
      <c r="J1757" s="5"/>
      <c r="K1757" s="6"/>
      <c r="L1757" s="6"/>
      <c r="M1757" s="8"/>
      <c r="P1757" s="3"/>
    </row>
    <row r="1758" ht="15.75" customHeight="1">
      <c r="J1758" s="5"/>
      <c r="K1758" s="6"/>
      <c r="L1758" s="6"/>
      <c r="M1758" s="8"/>
      <c r="P1758" s="3"/>
    </row>
    <row r="1759" ht="15.75" customHeight="1">
      <c r="J1759" s="5"/>
      <c r="K1759" s="6"/>
      <c r="L1759" s="6"/>
      <c r="M1759" s="8"/>
      <c r="P1759" s="3"/>
    </row>
    <row r="1760" ht="15.75" customHeight="1">
      <c r="J1760" s="5"/>
      <c r="K1760" s="6"/>
      <c r="L1760" s="6"/>
      <c r="M1760" s="8"/>
      <c r="P1760" s="3"/>
    </row>
    <row r="1761" ht="15.75" customHeight="1">
      <c r="J1761" s="5"/>
      <c r="K1761" s="6"/>
      <c r="L1761" s="6"/>
      <c r="M1761" s="8"/>
      <c r="P1761" s="3"/>
    </row>
    <row r="1762" ht="15.75" customHeight="1">
      <c r="J1762" s="5"/>
      <c r="K1762" s="6"/>
      <c r="L1762" s="6"/>
      <c r="M1762" s="8"/>
      <c r="P1762" s="3"/>
    </row>
    <row r="1763" ht="15.75" customHeight="1">
      <c r="J1763" s="5"/>
      <c r="K1763" s="6"/>
      <c r="L1763" s="6"/>
      <c r="M1763" s="8"/>
      <c r="P1763" s="3"/>
    </row>
    <row r="1764" ht="15.75" customHeight="1">
      <c r="J1764" s="5"/>
      <c r="K1764" s="6"/>
      <c r="L1764" s="6"/>
      <c r="M1764" s="8"/>
      <c r="P1764" s="3"/>
    </row>
    <row r="1765" ht="15.75" customHeight="1">
      <c r="J1765" s="5"/>
      <c r="K1765" s="6"/>
      <c r="L1765" s="6"/>
      <c r="M1765" s="8"/>
      <c r="P1765" s="3"/>
    </row>
    <row r="1766" ht="15.75" customHeight="1">
      <c r="J1766" s="5"/>
      <c r="K1766" s="6"/>
      <c r="L1766" s="6"/>
      <c r="M1766" s="8"/>
      <c r="P1766" s="3"/>
    </row>
    <row r="1767" ht="15.75" customHeight="1">
      <c r="J1767" s="5"/>
      <c r="K1767" s="6"/>
      <c r="L1767" s="6"/>
      <c r="M1767" s="8"/>
      <c r="P1767" s="3"/>
    </row>
    <row r="1768" ht="15.75" customHeight="1">
      <c r="J1768" s="5"/>
      <c r="K1768" s="6"/>
      <c r="L1768" s="6"/>
      <c r="M1768" s="8"/>
      <c r="P1768" s="3"/>
    </row>
    <row r="1769" ht="15.75" customHeight="1">
      <c r="J1769" s="5"/>
      <c r="K1769" s="6"/>
      <c r="L1769" s="6"/>
      <c r="M1769" s="8"/>
      <c r="P1769" s="3"/>
    </row>
    <row r="1770" ht="15.75" customHeight="1">
      <c r="J1770" s="5"/>
      <c r="K1770" s="6"/>
      <c r="L1770" s="6"/>
      <c r="M1770" s="8"/>
      <c r="P1770" s="3"/>
    </row>
    <row r="1771" ht="15.75" customHeight="1">
      <c r="J1771" s="5"/>
      <c r="K1771" s="6"/>
      <c r="L1771" s="6"/>
      <c r="M1771" s="8"/>
      <c r="P1771" s="3"/>
    </row>
    <row r="1772" ht="15.75" customHeight="1">
      <c r="J1772" s="5"/>
      <c r="K1772" s="6"/>
      <c r="L1772" s="6"/>
      <c r="M1772" s="8"/>
      <c r="P1772" s="3"/>
    </row>
    <row r="1773" ht="15.75" customHeight="1">
      <c r="J1773" s="5"/>
      <c r="K1773" s="6"/>
      <c r="L1773" s="6"/>
      <c r="M1773" s="8"/>
      <c r="P1773" s="3"/>
    </row>
    <row r="1774" ht="15.75" customHeight="1">
      <c r="J1774" s="5"/>
      <c r="K1774" s="6"/>
      <c r="L1774" s="6"/>
      <c r="M1774" s="8"/>
      <c r="P1774" s="3"/>
    </row>
    <row r="1775" ht="15.75" customHeight="1">
      <c r="J1775" s="5"/>
      <c r="K1775" s="6"/>
      <c r="L1775" s="6"/>
      <c r="M1775" s="8"/>
      <c r="P1775" s="3"/>
    </row>
    <row r="1776" ht="15.75" customHeight="1">
      <c r="J1776" s="5"/>
      <c r="K1776" s="6"/>
      <c r="L1776" s="6"/>
      <c r="M1776" s="8"/>
      <c r="P1776" s="3"/>
    </row>
    <row r="1777" ht="15.75" customHeight="1">
      <c r="J1777" s="5"/>
      <c r="K1777" s="6"/>
      <c r="L1777" s="6"/>
      <c r="M1777" s="8"/>
      <c r="P1777" s="3"/>
    </row>
    <row r="1778" ht="15.75" customHeight="1">
      <c r="J1778" s="5"/>
      <c r="K1778" s="6"/>
      <c r="L1778" s="6"/>
      <c r="M1778" s="8"/>
      <c r="P1778" s="3"/>
    </row>
    <row r="1779" ht="15.75" customHeight="1">
      <c r="J1779" s="5"/>
      <c r="K1779" s="6"/>
      <c r="L1779" s="6"/>
      <c r="M1779" s="8"/>
      <c r="P1779" s="3"/>
    </row>
    <row r="1780" ht="15.75" customHeight="1">
      <c r="J1780" s="5"/>
      <c r="K1780" s="6"/>
      <c r="L1780" s="6"/>
      <c r="M1780" s="8"/>
      <c r="P1780" s="3"/>
    </row>
    <row r="1781" ht="15.75" customHeight="1">
      <c r="J1781" s="5"/>
      <c r="K1781" s="6"/>
      <c r="L1781" s="6"/>
      <c r="M1781" s="8"/>
      <c r="P1781" s="3"/>
    </row>
    <row r="1782" ht="15.75" customHeight="1">
      <c r="J1782" s="5"/>
      <c r="K1782" s="6"/>
      <c r="L1782" s="6"/>
      <c r="M1782" s="8"/>
      <c r="P1782" s="3"/>
    </row>
    <row r="1783" ht="15.75" customHeight="1">
      <c r="J1783" s="5"/>
      <c r="K1783" s="6"/>
      <c r="L1783" s="6"/>
      <c r="M1783" s="8"/>
      <c r="P1783" s="3"/>
    </row>
    <row r="1784" ht="15.75" customHeight="1">
      <c r="J1784" s="5"/>
      <c r="K1784" s="6"/>
      <c r="L1784" s="6"/>
      <c r="M1784" s="8"/>
      <c r="P1784" s="3"/>
    </row>
    <row r="1785" ht="15.75" customHeight="1">
      <c r="J1785" s="5"/>
      <c r="K1785" s="6"/>
      <c r="L1785" s="6"/>
      <c r="M1785" s="8"/>
      <c r="P1785" s="3"/>
    </row>
    <row r="1786" ht="15.75" customHeight="1">
      <c r="J1786" s="5"/>
      <c r="K1786" s="6"/>
      <c r="L1786" s="6"/>
      <c r="M1786" s="8"/>
      <c r="P1786" s="3"/>
    </row>
    <row r="1787" ht="15.75" customHeight="1">
      <c r="J1787" s="5"/>
      <c r="K1787" s="6"/>
      <c r="L1787" s="6"/>
      <c r="M1787" s="8"/>
      <c r="P1787" s="3"/>
    </row>
    <row r="1788" ht="15.75" customHeight="1">
      <c r="J1788" s="5"/>
      <c r="K1788" s="6"/>
      <c r="L1788" s="6"/>
      <c r="M1788" s="8"/>
      <c r="P1788" s="3"/>
    </row>
    <row r="1789" ht="15.75" customHeight="1">
      <c r="J1789" s="5"/>
      <c r="K1789" s="6"/>
      <c r="L1789" s="6"/>
      <c r="M1789" s="8"/>
      <c r="P1789" s="3"/>
    </row>
    <row r="1790" ht="15.75" customHeight="1">
      <c r="J1790" s="5"/>
      <c r="K1790" s="6"/>
      <c r="L1790" s="6"/>
      <c r="M1790" s="8"/>
      <c r="P1790" s="3"/>
    </row>
    <row r="1791" ht="15.75" customHeight="1">
      <c r="J1791" s="5"/>
      <c r="K1791" s="6"/>
      <c r="L1791" s="6"/>
      <c r="M1791" s="8"/>
      <c r="P1791" s="3"/>
    </row>
    <row r="1792" ht="15.75" customHeight="1">
      <c r="J1792" s="5"/>
      <c r="K1792" s="6"/>
      <c r="L1792" s="6"/>
      <c r="M1792" s="8"/>
      <c r="P1792" s="3"/>
    </row>
    <row r="1793" ht="15.75" customHeight="1">
      <c r="J1793" s="5"/>
      <c r="K1793" s="6"/>
      <c r="L1793" s="6"/>
      <c r="M1793" s="8"/>
      <c r="P1793" s="3"/>
    </row>
    <row r="1794" ht="15.75" customHeight="1">
      <c r="J1794" s="5"/>
      <c r="K1794" s="6"/>
      <c r="L1794" s="6"/>
      <c r="M1794" s="8"/>
      <c r="P1794" s="3"/>
    </row>
    <row r="1795" ht="15.75" customHeight="1">
      <c r="J1795" s="5"/>
      <c r="K1795" s="6"/>
      <c r="L1795" s="6"/>
      <c r="M1795" s="8"/>
      <c r="P1795" s="3"/>
    </row>
    <row r="1796" ht="15.75" customHeight="1">
      <c r="J1796" s="5"/>
      <c r="K1796" s="6"/>
      <c r="L1796" s="6"/>
      <c r="M1796" s="8"/>
      <c r="P1796" s="3"/>
    </row>
    <row r="1797" ht="15.75" customHeight="1">
      <c r="J1797" s="5"/>
      <c r="K1797" s="6"/>
      <c r="L1797" s="6"/>
      <c r="M1797" s="8"/>
      <c r="P1797" s="3"/>
    </row>
    <row r="1798" ht="15.75" customHeight="1">
      <c r="J1798" s="5"/>
      <c r="K1798" s="6"/>
      <c r="L1798" s="6"/>
      <c r="M1798" s="8"/>
      <c r="P1798" s="3"/>
    </row>
    <row r="1799" ht="15.75" customHeight="1">
      <c r="J1799" s="5"/>
      <c r="K1799" s="6"/>
      <c r="L1799" s="6"/>
      <c r="M1799" s="8"/>
      <c r="P1799" s="3"/>
    </row>
    <row r="1800" ht="15.75" customHeight="1">
      <c r="J1800" s="5"/>
      <c r="K1800" s="6"/>
      <c r="L1800" s="6"/>
      <c r="M1800" s="8"/>
      <c r="P1800" s="3"/>
    </row>
    <row r="1801" ht="15.75" customHeight="1">
      <c r="J1801" s="5"/>
      <c r="K1801" s="6"/>
      <c r="L1801" s="6"/>
      <c r="M1801" s="8"/>
      <c r="P1801" s="3"/>
    </row>
    <row r="1802" ht="15.75" customHeight="1">
      <c r="J1802" s="5"/>
      <c r="K1802" s="6"/>
      <c r="L1802" s="6"/>
      <c r="M1802" s="8"/>
      <c r="P1802" s="3"/>
    </row>
    <row r="1803" ht="15.75" customHeight="1">
      <c r="J1803" s="5"/>
      <c r="K1803" s="6"/>
      <c r="L1803" s="6"/>
      <c r="M1803" s="8"/>
      <c r="P1803" s="3"/>
    </row>
    <row r="1804" ht="15.75" customHeight="1">
      <c r="J1804" s="5"/>
      <c r="K1804" s="6"/>
      <c r="L1804" s="6"/>
      <c r="M1804" s="8"/>
      <c r="P1804" s="3"/>
    </row>
    <row r="1805" ht="15.75" customHeight="1">
      <c r="J1805" s="5"/>
      <c r="K1805" s="6"/>
      <c r="L1805" s="6"/>
      <c r="M1805" s="8"/>
      <c r="P1805" s="3"/>
    </row>
    <row r="1806" ht="15.75" customHeight="1">
      <c r="J1806" s="5"/>
      <c r="K1806" s="6"/>
      <c r="L1806" s="6"/>
      <c r="M1806" s="8"/>
      <c r="P1806" s="3"/>
    </row>
    <row r="1807" ht="15.75" customHeight="1">
      <c r="J1807" s="5"/>
      <c r="K1807" s="6"/>
      <c r="L1807" s="6"/>
      <c r="M1807" s="8"/>
      <c r="P1807" s="3"/>
    </row>
    <row r="1808" ht="15.75" customHeight="1">
      <c r="J1808" s="5"/>
      <c r="K1808" s="6"/>
      <c r="L1808" s="6"/>
      <c r="M1808" s="8"/>
      <c r="P1808" s="3"/>
    </row>
    <row r="1809" ht="15.75" customHeight="1">
      <c r="J1809" s="5"/>
      <c r="K1809" s="6"/>
      <c r="L1809" s="6"/>
      <c r="M1809" s="8"/>
      <c r="P1809" s="3"/>
    </row>
    <row r="1810" ht="15.75" customHeight="1">
      <c r="J1810" s="5"/>
      <c r="K1810" s="6"/>
      <c r="L1810" s="6"/>
      <c r="M1810" s="8"/>
      <c r="P1810" s="3"/>
    </row>
    <row r="1811" ht="15.75" customHeight="1">
      <c r="J1811" s="5"/>
      <c r="K1811" s="6"/>
      <c r="L1811" s="6"/>
      <c r="M1811" s="8"/>
      <c r="P1811" s="3"/>
    </row>
    <row r="1812" ht="15.75" customHeight="1">
      <c r="J1812" s="5"/>
      <c r="K1812" s="6"/>
      <c r="L1812" s="6"/>
      <c r="M1812" s="8"/>
      <c r="P1812" s="3"/>
    </row>
    <row r="1813" ht="15.75" customHeight="1">
      <c r="J1813" s="5"/>
      <c r="K1813" s="6"/>
      <c r="L1813" s="6"/>
      <c r="M1813" s="8"/>
      <c r="P1813" s="3"/>
    </row>
    <row r="1814" ht="15.75" customHeight="1">
      <c r="J1814" s="5"/>
      <c r="K1814" s="6"/>
      <c r="L1814" s="6"/>
      <c r="M1814" s="8"/>
      <c r="P1814" s="3"/>
    </row>
    <row r="1815" ht="15.75" customHeight="1">
      <c r="J1815" s="5"/>
      <c r="K1815" s="6"/>
      <c r="L1815" s="6"/>
      <c r="M1815" s="8"/>
      <c r="P1815" s="3"/>
    </row>
    <row r="1816" ht="15.75" customHeight="1">
      <c r="J1816" s="5"/>
      <c r="K1816" s="6"/>
      <c r="L1816" s="6"/>
      <c r="M1816" s="8"/>
      <c r="P1816" s="3"/>
    </row>
    <row r="1817" ht="15.75" customHeight="1">
      <c r="J1817" s="5"/>
      <c r="K1817" s="6"/>
      <c r="L1817" s="6"/>
      <c r="M1817" s="8"/>
      <c r="P1817" s="3"/>
    </row>
    <row r="1818" ht="15.75" customHeight="1">
      <c r="J1818" s="5"/>
      <c r="K1818" s="6"/>
      <c r="L1818" s="6"/>
      <c r="M1818" s="8"/>
      <c r="P1818" s="3"/>
    </row>
    <row r="1819" ht="15.75" customHeight="1">
      <c r="J1819" s="5"/>
      <c r="K1819" s="6"/>
      <c r="L1819" s="6"/>
      <c r="M1819" s="8"/>
      <c r="P1819" s="3"/>
    </row>
    <row r="1820" ht="15.75" customHeight="1">
      <c r="J1820" s="5"/>
      <c r="K1820" s="6"/>
      <c r="L1820" s="6"/>
      <c r="M1820" s="8"/>
      <c r="P1820" s="3"/>
    </row>
    <row r="1821" ht="15.75" customHeight="1">
      <c r="J1821" s="5"/>
      <c r="K1821" s="6"/>
      <c r="L1821" s="6"/>
      <c r="M1821" s="8"/>
      <c r="P1821" s="3"/>
    </row>
    <row r="1822" ht="15.75" customHeight="1">
      <c r="J1822" s="5"/>
      <c r="K1822" s="6"/>
      <c r="L1822" s="6"/>
      <c r="M1822" s="8"/>
      <c r="P1822" s="3"/>
    </row>
    <row r="1823" ht="15.75" customHeight="1">
      <c r="J1823" s="5"/>
      <c r="K1823" s="6"/>
      <c r="L1823" s="6"/>
      <c r="M1823" s="8"/>
      <c r="P1823" s="3"/>
    </row>
    <row r="1824" ht="15.75" customHeight="1">
      <c r="J1824" s="5"/>
      <c r="K1824" s="6"/>
      <c r="L1824" s="6"/>
      <c r="M1824" s="8"/>
      <c r="P1824" s="3"/>
    </row>
    <row r="1825" ht="15.75" customHeight="1">
      <c r="J1825" s="5"/>
      <c r="K1825" s="6"/>
      <c r="L1825" s="6"/>
      <c r="M1825" s="8"/>
      <c r="P1825" s="3"/>
    </row>
    <row r="1826" ht="15.75" customHeight="1">
      <c r="J1826" s="5"/>
      <c r="K1826" s="6"/>
      <c r="L1826" s="6"/>
      <c r="M1826" s="8"/>
      <c r="P1826" s="3"/>
    </row>
    <row r="1827" ht="15.75" customHeight="1">
      <c r="J1827" s="5"/>
      <c r="K1827" s="6"/>
      <c r="L1827" s="6"/>
      <c r="M1827" s="8"/>
      <c r="P1827" s="3"/>
    </row>
    <row r="1828" ht="15.75" customHeight="1">
      <c r="J1828" s="5"/>
      <c r="K1828" s="6"/>
      <c r="L1828" s="6"/>
      <c r="M1828" s="8"/>
      <c r="P1828" s="3"/>
    </row>
    <row r="1829" ht="15.75" customHeight="1">
      <c r="J1829" s="5"/>
      <c r="K1829" s="6"/>
      <c r="L1829" s="6"/>
      <c r="M1829" s="8"/>
      <c r="P1829" s="3"/>
    </row>
    <row r="1830" ht="15.75" customHeight="1">
      <c r="J1830" s="5"/>
      <c r="K1830" s="6"/>
      <c r="L1830" s="6"/>
      <c r="M1830" s="8"/>
      <c r="P1830" s="3"/>
    </row>
    <row r="1831" ht="15.75" customHeight="1">
      <c r="J1831" s="5"/>
      <c r="K1831" s="6"/>
      <c r="L1831" s="6"/>
      <c r="M1831" s="8"/>
      <c r="P1831" s="3"/>
    </row>
    <row r="1832" ht="15.75" customHeight="1">
      <c r="J1832" s="5"/>
      <c r="K1832" s="6"/>
      <c r="L1832" s="6"/>
      <c r="M1832" s="8"/>
      <c r="P1832" s="3"/>
    </row>
    <row r="1833" ht="15.75" customHeight="1">
      <c r="J1833" s="5"/>
      <c r="K1833" s="6"/>
      <c r="L1833" s="6"/>
      <c r="M1833" s="8"/>
      <c r="P1833" s="3"/>
    </row>
    <row r="1834" ht="15.75" customHeight="1">
      <c r="J1834" s="5"/>
      <c r="K1834" s="6"/>
      <c r="L1834" s="6"/>
      <c r="M1834" s="8"/>
      <c r="P1834" s="3"/>
    </row>
    <row r="1835" ht="15.75" customHeight="1">
      <c r="J1835" s="5"/>
      <c r="K1835" s="6"/>
      <c r="L1835" s="6"/>
      <c r="M1835" s="8"/>
      <c r="P1835" s="3"/>
    </row>
    <row r="1836" ht="15.75" customHeight="1">
      <c r="J1836" s="5"/>
      <c r="K1836" s="6"/>
      <c r="L1836" s="6"/>
      <c r="M1836" s="8"/>
      <c r="P1836" s="3"/>
    </row>
    <row r="1837" ht="15.75" customHeight="1">
      <c r="J1837" s="5"/>
      <c r="K1837" s="6"/>
      <c r="L1837" s="6"/>
      <c r="M1837" s="8"/>
      <c r="P1837" s="3"/>
    </row>
    <row r="1838" ht="15.75" customHeight="1">
      <c r="J1838" s="5"/>
      <c r="K1838" s="6"/>
      <c r="L1838" s="6"/>
      <c r="M1838" s="8"/>
      <c r="P1838" s="3"/>
    </row>
    <row r="1839" ht="15.75" customHeight="1">
      <c r="J1839" s="5"/>
      <c r="K1839" s="6"/>
      <c r="L1839" s="6"/>
      <c r="M1839" s="8"/>
      <c r="P1839" s="3"/>
    </row>
    <row r="1840" ht="15.75" customHeight="1">
      <c r="J1840" s="5"/>
      <c r="K1840" s="6"/>
      <c r="L1840" s="6"/>
      <c r="M1840" s="8"/>
      <c r="P1840" s="3"/>
    </row>
    <row r="1841" ht="15.75" customHeight="1">
      <c r="J1841" s="5"/>
      <c r="K1841" s="6"/>
      <c r="L1841" s="6"/>
      <c r="M1841" s="8"/>
      <c r="P1841" s="3"/>
    </row>
    <row r="1842" ht="15.75" customHeight="1">
      <c r="J1842" s="5"/>
      <c r="K1842" s="6"/>
      <c r="L1842" s="6"/>
      <c r="M1842" s="8"/>
      <c r="P1842" s="3"/>
    </row>
    <row r="1843" ht="15.75" customHeight="1">
      <c r="J1843" s="5"/>
      <c r="K1843" s="6"/>
      <c r="L1843" s="6"/>
      <c r="M1843" s="8"/>
      <c r="P1843" s="3"/>
    </row>
    <row r="1844" ht="15.75" customHeight="1">
      <c r="J1844" s="5"/>
      <c r="K1844" s="6"/>
      <c r="L1844" s="6"/>
      <c r="M1844" s="8"/>
      <c r="P1844" s="3"/>
    </row>
    <row r="1845" ht="15.75" customHeight="1">
      <c r="J1845" s="5"/>
      <c r="K1845" s="6"/>
      <c r="L1845" s="6"/>
      <c r="M1845" s="8"/>
      <c r="P1845" s="3"/>
    </row>
    <row r="1846" ht="15.75" customHeight="1">
      <c r="J1846" s="5"/>
      <c r="K1846" s="6"/>
      <c r="L1846" s="6"/>
      <c r="M1846" s="8"/>
      <c r="P1846" s="3"/>
    </row>
    <row r="1847" ht="15.75" customHeight="1">
      <c r="J1847" s="5"/>
      <c r="K1847" s="6"/>
      <c r="L1847" s="6"/>
      <c r="M1847" s="8"/>
      <c r="P1847" s="3"/>
    </row>
    <row r="1848" ht="15.75" customHeight="1">
      <c r="J1848" s="5"/>
      <c r="K1848" s="6"/>
      <c r="L1848" s="6"/>
      <c r="M1848" s="8"/>
      <c r="P1848" s="3"/>
    </row>
    <row r="1849" ht="15.75" customHeight="1">
      <c r="J1849" s="5"/>
      <c r="K1849" s="6"/>
      <c r="L1849" s="6"/>
      <c r="M1849" s="8"/>
      <c r="P1849" s="3"/>
    </row>
    <row r="1850" ht="15.75" customHeight="1">
      <c r="J1850" s="5"/>
      <c r="K1850" s="6"/>
      <c r="L1850" s="6"/>
      <c r="M1850" s="8"/>
      <c r="P1850" s="3"/>
    </row>
    <row r="1851" ht="15.75" customHeight="1">
      <c r="J1851" s="5"/>
      <c r="K1851" s="6"/>
      <c r="L1851" s="6"/>
      <c r="M1851" s="8"/>
      <c r="P1851" s="3"/>
    </row>
    <row r="1852" ht="15.75" customHeight="1">
      <c r="J1852" s="5"/>
      <c r="K1852" s="6"/>
      <c r="L1852" s="6"/>
      <c r="M1852" s="8"/>
      <c r="P1852" s="3"/>
    </row>
    <row r="1853" ht="15.75" customHeight="1">
      <c r="J1853" s="5"/>
      <c r="K1853" s="6"/>
      <c r="L1853" s="6"/>
      <c r="M1853" s="8"/>
      <c r="P1853" s="3"/>
    </row>
    <row r="1854" ht="15.75" customHeight="1">
      <c r="J1854" s="5"/>
      <c r="K1854" s="6"/>
      <c r="L1854" s="6"/>
      <c r="M1854" s="8"/>
      <c r="P1854" s="3"/>
    </row>
    <row r="1855" ht="15.75" customHeight="1">
      <c r="J1855" s="5"/>
      <c r="K1855" s="6"/>
      <c r="L1855" s="6"/>
      <c r="M1855" s="8"/>
      <c r="P1855" s="3"/>
    </row>
    <row r="1856" ht="15.75" customHeight="1">
      <c r="J1856" s="5"/>
      <c r="K1856" s="6"/>
      <c r="L1856" s="6"/>
      <c r="M1856" s="8"/>
      <c r="P1856" s="3"/>
    </row>
    <row r="1857" ht="15.75" customHeight="1">
      <c r="J1857" s="5"/>
      <c r="K1857" s="6"/>
      <c r="L1857" s="6"/>
      <c r="M1857" s="8"/>
      <c r="P1857" s="3"/>
    </row>
    <row r="1858" ht="15.75" customHeight="1">
      <c r="J1858" s="5"/>
      <c r="K1858" s="6"/>
      <c r="L1858" s="6"/>
      <c r="M1858" s="8"/>
      <c r="P1858" s="3"/>
    </row>
    <row r="1859" ht="15.75" customHeight="1">
      <c r="J1859" s="5"/>
      <c r="K1859" s="6"/>
      <c r="L1859" s="6"/>
      <c r="M1859" s="8"/>
      <c r="P1859" s="3"/>
    </row>
    <row r="1860" ht="15.75" customHeight="1">
      <c r="J1860" s="5"/>
      <c r="K1860" s="6"/>
      <c r="L1860" s="6"/>
      <c r="M1860" s="8"/>
      <c r="P1860" s="3"/>
    </row>
    <row r="1861" ht="15.75" customHeight="1">
      <c r="J1861" s="5"/>
      <c r="K1861" s="6"/>
      <c r="L1861" s="6"/>
      <c r="M1861" s="8"/>
      <c r="P1861" s="3"/>
    </row>
    <row r="1862" ht="15.75" customHeight="1">
      <c r="J1862" s="5"/>
      <c r="K1862" s="6"/>
      <c r="L1862" s="6"/>
      <c r="M1862" s="8"/>
      <c r="P1862" s="3"/>
    </row>
    <row r="1863" ht="15.75" customHeight="1">
      <c r="J1863" s="5"/>
      <c r="K1863" s="6"/>
      <c r="L1863" s="6"/>
      <c r="M1863" s="8"/>
      <c r="P1863" s="3"/>
    </row>
    <row r="1864" ht="15.75" customHeight="1">
      <c r="J1864" s="5"/>
      <c r="K1864" s="6"/>
      <c r="L1864" s="6"/>
      <c r="M1864" s="8"/>
      <c r="P1864" s="3"/>
    </row>
    <row r="1865" ht="15.75" customHeight="1">
      <c r="J1865" s="5"/>
      <c r="K1865" s="6"/>
      <c r="L1865" s="6"/>
      <c r="M1865" s="8"/>
      <c r="P1865" s="3"/>
    </row>
    <row r="1866" ht="15.75" customHeight="1">
      <c r="J1866" s="5"/>
      <c r="K1866" s="6"/>
      <c r="L1866" s="6"/>
      <c r="M1866" s="8"/>
      <c r="P1866" s="3"/>
    </row>
    <row r="1867" ht="15.75" customHeight="1">
      <c r="J1867" s="5"/>
      <c r="K1867" s="6"/>
      <c r="L1867" s="6"/>
      <c r="M1867" s="8"/>
      <c r="P1867" s="3"/>
    </row>
    <row r="1868" ht="15.75" customHeight="1">
      <c r="J1868" s="5"/>
      <c r="K1868" s="6"/>
      <c r="L1868" s="6"/>
      <c r="M1868" s="8"/>
      <c r="P1868" s="3"/>
    </row>
    <row r="1869" ht="15.75" customHeight="1">
      <c r="J1869" s="5"/>
      <c r="K1869" s="6"/>
      <c r="L1869" s="6"/>
      <c r="M1869" s="8"/>
      <c r="P1869" s="3"/>
    </row>
    <row r="1870" ht="15.75" customHeight="1">
      <c r="J1870" s="5"/>
      <c r="K1870" s="6"/>
      <c r="L1870" s="6"/>
      <c r="M1870" s="8"/>
      <c r="P1870" s="3"/>
    </row>
    <row r="1871" ht="15.75" customHeight="1">
      <c r="J1871" s="5"/>
      <c r="K1871" s="6"/>
      <c r="L1871" s="6"/>
      <c r="M1871" s="8"/>
      <c r="P1871" s="3"/>
    </row>
    <row r="1872" ht="15.75" customHeight="1">
      <c r="J1872" s="5"/>
      <c r="K1872" s="6"/>
      <c r="L1872" s="6"/>
      <c r="M1872" s="8"/>
      <c r="P1872" s="3"/>
    </row>
    <row r="1873" ht="15.75" customHeight="1">
      <c r="J1873" s="5"/>
      <c r="K1873" s="6"/>
      <c r="L1873" s="6"/>
      <c r="M1873" s="8"/>
      <c r="P1873" s="3"/>
    </row>
    <row r="1874" ht="15.75" customHeight="1">
      <c r="J1874" s="5"/>
      <c r="K1874" s="6"/>
      <c r="L1874" s="6"/>
      <c r="M1874" s="8"/>
      <c r="P1874" s="3"/>
    </row>
    <row r="1875" ht="15.75" customHeight="1">
      <c r="J1875" s="5"/>
      <c r="K1875" s="6"/>
      <c r="L1875" s="6"/>
      <c r="M1875" s="8"/>
      <c r="P1875" s="3"/>
    </row>
    <row r="1876" ht="15.75" customHeight="1">
      <c r="J1876" s="5"/>
      <c r="K1876" s="6"/>
      <c r="L1876" s="6"/>
      <c r="M1876" s="8"/>
      <c r="P1876" s="3"/>
    </row>
    <row r="1877" ht="15.75" customHeight="1">
      <c r="J1877" s="5"/>
      <c r="K1877" s="6"/>
      <c r="L1877" s="6"/>
      <c r="M1877" s="8"/>
      <c r="P1877" s="3"/>
    </row>
    <row r="1878" ht="15.75" customHeight="1">
      <c r="J1878" s="5"/>
      <c r="K1878" s="6"/>
      <c r="L1878" s="6"/>
      <c r="M1878" s="8"/>
      <c r="P1878" s="3"/>
    </row>
    <row r="1879" ht="15.75" customHeight="1">
      <c r="J1879" s="5"/>
      <c r="K1879" s="6"/>
      <c r="L1879" s="6"/>
      <c r="M1879" s="8"/>
      <c r="P1879" s="3"/>
    </row>
    <row r="1880" ht="15.75" customHeight="1">
      <c r="J1880" s="5"/>
      <c r="K1880" s="6"/>
      <c r="L1880" s="6"/>
      <c r="M1880" s="8"/>
      <c r="P1880" s="3"/>
    </row>
    <row r="1881" ht="15.75" customHeight="1">
      <c r="J1881" s="5"/>
      <c r="K1881" s="6"/>
      <c r="L1881" s="6"/>
      <c r="M1881" s="8"/>
      <c r="P1881" s="3"/>
    </row>
    <row r="1882" ht="15.75" customHeight="1">
      <c r="J1882" s="5"/>
      <c r="K1882" s="6"/>
      <c r="L1882" s="6"/>
      <c r="M1882" s="8"/>
      <c r="P1882" s="3"/>
    </row>
    <row r="1883" ht="15.75" customHeight="1">
      <c r="J1883" s="5"/>
      <c r="K1883" s="6"/>
      <c r="L1883" s="6"/>
      <c r="M1883" s="8"/>
      <c r="P1883" s="3"/>
    </row>
    <row r="1884" ht="15.75" customHeight="1">
      <c r="J1884" s="5"/>
      <c r="K1884" s="6"/>
      <c r="L1884" s="6"/>
      <c r="M1884" s="8"/>
      <c r="P1884" s="3"/>
    </row>
    <row r="1885" ht="15.75" customHeight="1">
      <c r="J1885" s="5"/>
      <c r="K1885" s="6"/>
      <c r="L1885" s="6"/>
      <c r="M1885" s="8"/>
      <c r="P1885" s="3"/>
    </row>
    <row r="1886" ht="15.75" customHeight="1">
      <c r="J1886" s="5"/>
      <c r="K1886" s="6"/>
      <c r="L1886" s="6"/>
      <c r="M1886" s="8"/>
      <c r="P1886" s="3"/>
    </row>
    <row r="1887" ht="15.75" customHeight="1">
      <c r="J1887" s="5"/>
      <c r="K1887" s="6"/>
      <c r="L1887" s="6"/>
      <c r="M1887" s="8"/>
      <c r="P1887" s="3"/>
    </row>
    <row r="1888" ht="15.75" customHeight="1">
      <c r="J1888" s="5"/>
      <c r="K1888" s="6"/>
      <c r="L1888" s="6"/>
      <c r="M1888" s="8"/>
      <c r="P1888" s="3"/>
    </row>
    <row r="1889" ht="15.75" customHeight="1">
      <c r="J1889" s="5"/>
      <c r="K1889" s="6"/>
      <c r="L1889" s="6"/>
      <c r="M1889" s="8"/>
      <c r="P1889" s="3"/>
    </row>
    <row r="1890" ht="15.75" customHeight="1">
      <c r="J1890" s="5"/>
      <c r="K1890" s="6"/>
      <c r="L1890" s="6"/>
      <c r="M1890" s="8"/>
      <c r="P1890" s="3"/>
    </row>
    <row r="1891" ht="15.75" customHeight="1">
      <c r="J1891" s="5"/>
      <c r="K1891" s="6"/>
      <c r="L1891" s="6"/>
      <c r="M1891" s="8"/>
      <c r="P1891" s="3"/>
    </row>
    <row r="1892" ht="15.75" customHeight="1">
      <c r="J1892" s="5"/>
      <c r="K1892" s="6"/>
      <c r="L1892" s="6"/>
      <c r="M1892" s="8"/>
      <c r="P1892" s="3"/>
    </row>
    <row r="1893" ht="15.75" customHeight="1">
      <c r="J1893" s="5"/>
      <c r="K1893" s="6"/>
      <c r="L1893" s="6"/>
      <c r="M1893" s="8"/>
      <c r="P1893" s="3"/>
    </row>
    <row r="1894" ht="15.75" customHeight="1">
      <c r="J1894" s="5"/>
      <c r="K1894" s="6"/>
      <c r="L1894" s="6"/>
      <c r="M1894" s="8"/>
      <c r="P1894" s="3"/>
    </row>
    <row r="1895" ht="15.75" customHeight="1">
      <c r="J1895" s="5"/>
      <c r="K1895" s="6"/>
      <c r="L1895" s="6"/>
      <c r="M1895" s="8"/>
      <c r="P1895" s="3"/>
    </row>
    <row r="1896" ht="15.75" customHeight="1">
      <c r="J1896" s="5"/>
      <c r="K1896" s="6"/>
      <c r="L1896" s="6"/>
      <c r="M1896" s="8"/>
      <c r="P1896" s="3"/>
    </row>
    <row r="1897" ht="15.75" customHeight="1">
      <c r="J1897" s="5"/>
      <c r="K1897" s="6"/>
      <c r="L1897" s="6"/>
      <c r="M1897" s="8"/>
      <c r="P1897" s="3"/>
    </row>
    <row r="1898" ht="15.75" customHeight="1">
      <c r="J1898" s="5"/>
      <c r="K1898" s="6"/>
      <c r="L1898" s="6"/>
      <c r="M1898" s="8"/>
      <c r="P1898" s="3"/>
    </row>
    <row r="1899" ht="15.75" customHeight="1">
      <c r="J1899" s="5"/>
      <c r="K1899" s="6"/>
      <c r="L1899" s="6"/>
      <c r="M1899" s="8"/>
      <c r="P1899" s="3"/>
    </row>
    <row r="1900" ht="15.75" customHeight="1">
      <c r="J1900" s="5"/>
      <c r="K1900" s="6"/>
      <c r="L1900" s="6"/>
      <c r="M1900" s="8"/>
      <c r="P1900" s="3"/>
    </row>
    <row r="1901" ht="15.75" customHeight="1">
      <c r="J1901" s="5"/>
      <c r="K1901" s="6"/>
      <c r="L1901" s="6"/>
      <c r="M1901" s="8"/>
      <c r="P1901" s="3"/>
    </row>
    <row r="1902" ht="15.75" customHeight="1">
      <c r="J1902" s="5"/>
      <c r="K1902" s="6"/>
      <c r="L1902" s="6"/>
      <c r="M1902" s="8"/>
      <c r="P1902" s="3"/>
    </row>
    <row r="1903" ht="15.75" customHeight="1">
      <c r="J1903" s="5"/>
      <c r="K1903" s="6"/>
      <c r="L1903" s="6"/>
      <c r="M1903" s="8"/>
      <c r="P1903" s="3"/>
    </row>
    <row r="1904" ht="15.75" customHeight="1">
      <c r="J1904" s="5"/>
      <c r="K1904" s="6"/>
      <c r="L1904" s="6"/>
      <c r="M1904" s="8"/>
      <c r="P1904" s="3"/>
    </row>
    <row r="1905" ht="15.75" customHeight="1">
      <c r="J1905" s="5"/>
      <c r="K1905" s="6"/>
      <c r="L1905" s="6"/>
      <c r="M1905" s="8"/>
      <c r="P1905" s="3"/>
    </row>
    <row r="1906" ht="15.75" customHeight="1">
      <c r="J1906" s="5"/>
      <c r="K1906" s="6"/>
      <c r="L1906" s="6"/>
      <c r="M1906" s="8"/>
      <c r="P1906" s="3"/>
    </row>
    <row r="1907" ht="15.75" customHeight="1">
      <c r="J1907" s="5"/>
      <c r="K1907" s="6"/>
      <c r="L1907" s="6"/>
      <c r="M1907" s="8"/>
      <c r="P1907" s="3"/>
    </row>
    <row r="1908" ht="15.75" customHeight="1">
      <c r="J1908" s="5"/>
      <c r="K1908" s="6"/>
      <c r="L1908" s="6"/>
      <c r="M1908" s="8"/>
      <c r="P1908" s="3"/>
    </row>
    <row r="1909" ht="15.75" customHeight="1">
      <c r="J1909" s="5"/>
      <c r="K1909" s="6"/>
      <c r="L1909" s="6"/>
      <c r="M1909" s="8"/>
      <c r="P1909" s="3"/>
    </row>
    <row r="1910" ht="15.75" customHeight="1">
      <c r="J1910" s="5"/>
      <c r="K1910" s="6"/>
      <c r="L1910" s="6"/>
      <c r="M1910" s="8"/>
      <c r="P1910" s="3"/>
    </row>
    <row r="1911" ht="15.75" customHeight="1">
      <c r="J1911" s="5"/>
      <c r="K1911" s="6"/>
      <c r="L1911" s="6"/>
      <c r="M1911" s="8"/>
      <c r="P1911" s="3"/>
    </row>
    <row r="1912" ht="15.75" customHeight="1">
      <c r="J1912" s="5"/>
      <c r="K1912" s="6"/>
      <c r="L1912" s="6"/>
      <c r="M1912" s="8"/>
      <c r="P1912" s="3"/>
    </row>
    <row r="1913" ht="15.75" customHeight="1">
      <c r="J1913" s="5"/>
      <c r="K1913" s="6"/>
      <c r="L1913" s="6"/>
      <c r="M1913" s="8"/>
      <c r="P1913" s="3"/>
    </row>
    <row r="1914" ht="15.75" customHeight="1">
      <c r="J1914" s="5"/>
      <c r="K1914" s="6"/>
      <c r="L1914" s="6"/>
      <c r="M1914" s="8"/>
      <c r="P1914" s="3"/>
    </row>
    <row r="1915" ht="15.75" customHeight="1">
      <c r="J1915" s="5"/>
      <c r="K1915" s="6"/>
      <c r="L1915" s="6"/>
      <c r="M1915" s="8"/>
      <c r="P1915" s="3"/>
    </row>
    <row r="1916" ht="15.75" customHeight="1">
      <c r="J1916" s="5"/>
      <c r="K1916" s="6"/>
      <c r="L1916" s="6"/>
      <c r="M1916" s="8"/>
      <c r="P1916" s="3"/>
    </row>
    <row r="1917" ht="15.75" customHeight="1">
      <c r="J1917" s="5"/>
      <c r="K1917" s="6"/>
      <c r="L1917" s="6"/>
      <c r="M1917" s="8"/>
      <c r="P1917" s="3"/>
    </row>
    <row r="1918" ht="15.75" customHeight="1">
      <c r="J1918" s="5"/>
      <c r="K1918" s="6"/>
      <c r="L1918" s="6"/>
      <c r="M1918" s="8"/>
      <c r="P1918" s="3"/>
    </row>
    <row r="1919" ht="15.75" customHeight="1">
      <c r="J1919" s="5"/>
      <c r="K1919" s="6"/>
      <c r="L1919" s="6"/>
      <c r="M1919" s="8"/>
      <c r="P1919" s="3"/>
    </row>
    <row r="1920" ht="15.75" customHeight="1">
      <c r="J1920" s="5"/>
      <c r="K1920" s="6"/>
      <c r="L1920" s="6"/>
      <c r="M1920" s="8"/>
      <c r="P1920" s="3"/>
    </row>
    <row r="1921" ht="15.75" customHeight="1">
      <c r="J1921" s="5"/>
      <c r="K1921" s="6"/>
      <c r="L1921" s="6"/>
      <c r="M1921" s="8"/>
      <c r="P1921" s="3"/>
    </row>
    <row r="1922" ht="15.75" customHeight="1">
      <c r="J1922" s="5"/>
      <c r="K1922" s="6"/>
      <c r="L1922" s="6"/>
      <c r="M1922" s="8"/>
      <c r="P1922" s="3"/>
    </row>
    <row r="1923" ht="15.75" customHeight="1">
      <c r="J1923" s="5"/>
      <c r="K1923" s="6"/>
      <c r="L1923" s="6"/>
      <c r="M1923" s="8"/>
      <c r="P1923" s="3"/>
    </row>
    <row r="1924" ht="15.75" customHeight="1">
      <c r="J1924" s="5"/>
      <c r="K1924" s="6"/>
      <c r="L1924" s="6"/>
      <c r="M1924" s="8"/>
      <c r="P1924" s="3"/>
    </row>
    <row r="1925" ht="15.75" customHeight="1">
      <c r="J1925" s="5"/>
      <c r="K1925" s="6"/>
      <c r="L1925" s="6"/>
      <c r="M1925" s="8"/>
      <c r="P1925" s="3"/>
    </row>
    <row r="1926" ht="15.75" customHeight="1">
      <c r="J1926" s="5"/>
      <c r="K1926" s="6"/>
      <c r="L1926" s="6"/>
      <c r="M1926" s="8"/>
      <c r="P1926" s="3"/>
    </row>
    <row r="1927" ht="15.75" customHeight="1">
      <c r="J1927" s="5"/>
      <c r="K1927" s="6"/>
      <c r="L1927" s="6"/>
      <c r="M1927" s="8"/>
      <c r="P1927" s="3"/>
    </row>
    <row r="1928" ht="15.75" customHeight="1">
      <c r="J1928" s="5"/>
      <c r="K1928" s="6"/>
      <c r="L1928" s="6"/>
      <c r="M1928" s="8"/>
      <c r="P1928" s="3"/>
    </row>
    <row r="1929" ht="15.75" customHeight="1">
      <c r="J1929" s="5"/>
      <c r="K1929" s="6"/>
      <c r="L1929" s="6"/>
      <c r="M1929" s="8"/>
      <c r="P1929" s="3"/>
    </row>
    <row r="1930" ht="15.75" customHeight="1">
      <c r="J1930" s="5"/>
      <c r="K1930" s="6"/>
      <c r="L1930" s="6"/>
      <c r="M1930" s="8"/>
      <c r="P1930" s="3"/>
    </row>
    <row r="1931" ht="15.75" customHeight="1">
      <c r="J1931" s="5"/>
      <c r="K1931" s="6"/>
      <c r="L1931" s="6"/>
      <c r="M1931" s="8"/>
      <c r="P1931" s="3"/>
    </row>
    <row r="1932" ht="15.75" customHeight="1">
      <c r="J1932" s="5"/>
      <c r="K1932" s="6"/>
      <c r="L1932" s="6"/>
      <c r="M1932" s="8"/>
      <c r="P1932" s="3"/>
    </row>
    <row r="1933" ht="15.75" customHeight="1">
      <c r="J1933" s="5"/>
      <c r="K1933" s="6"/>
      <c r="L1933" s="6"/>
      <c r="M1933" s="8"/>
      <c r="P1933" s="3"/>
    </row>
    <row r="1934" ht="15.75" customHeight="1">
      <c r="J1934" s="5"/>
      <c r="K1934" s="6"/>
      <c r="L1934" s="6"/>
      <c r="M1934" s="8"/>
      <c r="P1934" s="3"/>
    </row>
    <row r="1935" ht="15.75" customHeight="1">
      <c r="J1935" s="5"/>
      <c r="K1935" s="6"/>
      <c r="L1935" s="6"/>
      <c r="M1935" s="8"/>
      <c r="P1935" s="3"/>
    </row>
    <row r="1936" ht="15.75" customHeight="1">
      <c r="J1936" s="5"/>
      <c r="K1936" s="6"/>
      <c r="L1936" s="6"/>
      <c r="M1936" s="8"/>
      <c r="P1936" s="3"/>
    </row>
    <row r="1937" ht="15.75" customHeight="1">
      <c r="J1937" s="5"/>
      <c r="K1937" s="6"/>
      <c r="L1937" s="6"/>
      <c r="M1937" s="8"/>
      <c r="P1937" s="3"/>
    </row>
    <row r="1938" ht="15.75" customHeight="1">
      <c r="J1938" s="5"/>
      <c r="K1938" s="6"/>
      <c r="L1938" s="6"/>
      <c r="M1938" s="8"/>
      <c r="P1938" s="3"/>
    </row>
    <row r="1939" ht="15.75" customHeight="1">
      <c r="J1939" s="5"/>
      <c r="K1939" s="6"/>
      <c r="L1939" s="6"/>
      <c r="M1939" s="8"/>
      <c r="P1939" s="3"/>
    </row>
    <row r="1940" ht="15.75" customHeight="1">
      <c r="J1940" s="5"/>
      <c r="K1940" s="6"/>
      <c r="L1940" s="6"/>
      <c r="M1940" s="8"/>
      <c r="P1940" s="3"/>
    </row>
    <row r="1941" ht="15.75" customHeight="1">
      <c r="J1941" s="5"/>
      <c r="K1941" s="6"/>
      <c r="L1941" s="6"/>
      <c r="M1941" s="8"/>
      <c r="P1941" s="3"/>
    </row>
    <row r="1942" ht="15.75" customHeight="1">
      <c r="J1942" s="5"/>
      <c r="K1942" s="6"/>
      <c r="L1942" s="6"/>
      <c r="M1942" s="8"/>
      <c r="P1942" s="3"/>
    </row>
    <row r="1943" ht="15.75" customHeight="1">
      <c r="J1943" s="5"/>
      <c r="K1943" s="6"/>
      <c r="L1943" s="6"/>
      <c r="M1943" s="8"/>
      <c r="P1943" s="3"/>
    </row>
    <row r="1944" ht="15.75" customHeight="1">
      <c r="J1944" s="5"/>
      <c r="K1944" s="6"/>
      <c r="L1944" s="6"/>
      <c r="M1944" s="8"/>
      <c r="P1944" s="3"/>
    </row>
    <row r="1945" ht="15.75" customHeight="1">
      <c r="J1945" s="5"/>
      <c r="K1945" s="6"/>
      <c r="L1945" s="6"/>
      <c r="M1945" s="8"/>
      <c r="P1945" s="3"/>
    </row>
    <row r="1946" ht="15.75" customHeight="1">
      <c r="J1946" s="5"/>
      <c r="K1946" s="6"/>
      <c r="L1946" s="6"/>
      <c r="M1946" s="8"/>
      <c r="P1946" s="3"/>
    </row>
    <row r="1947" ht="15.75" customHeight="1">
      <c r="J1947" s="5"/>
      <c r="K1947" s="6"/>
      <c r="L1947" s="6"/>
      <c r="M1947" s="8"/>
      <c r="P1947" s="3"/>
    </row>
    <row r="1948" ht="15.75" customHeight="1">
      <c r="J1948" s="5"/>
      <c r="K1948" s="6"/>
      <c r="L1948" s="6"/>
      <c r="M1948" s="8"/>
      <c r="P1948" s="3"/>
    </row>
    <row r="1949" ht="15.75" customHeight="1">
      <c r="J1949" s="5"/>
      <c r="K1949" s="6"/>
      <c r="L1949" s="6"/>
      <c r="M1949" s="8"/>
      <c r="P1949" s="3"/>
    </row>
    <row r="1950" ht="15.75" customHeight="1">
      <c r="J1950" s="5"/>
      <c r="K1950" s="6"/>
      <c r="L1950" s="6"/>
      <c r="M1950" s="8"/>
      <c r="P1950" s="3"/>
    </row>
    <row r="1951" ht="15.75" customHeight="1">
      <c r="J1951" s="5"/>
      <c r="K1951" s="6"/>
      <c r="L1951" s="6"/>
      <c r="M1951" s="8"/>
      <c r="P1951" s="3"/>
    </row>
    <row r="1952" ht="15.75" customHeight="1">
      <c r="J1952" s="5"/>
      <c r="K1952" s="6"/>
      <c r="L1952" s="6"/>
      <c r="M1952" s="8"/>
      <c r="P1952" s="3"/>
    </row>
    <row r="1953" ht="15.75" customHeight="1">
      <c r="J1953" s="5"/>
      <c r="K1953" s="6"/>
      <c r="L1953" s="6"/>
      <c r="M1953" s="8"/>
      <c r="P1953" s="3"/>
    </row>
    <row r="1954" ht="15.75" customHeight="1">
      <c r="J1954" s="5"/>
      <c r="K1954" s="6"/>
      <c r="L1954" s="6"/>
      <c r="M1954" s="8"/>
      <c r="P1954" s="3"/>
    </row>
    <row r="1955" ht="15.75" customHeight="1">
      <c r="J1955" s="5"/>
      <c r="K1955" s="6"/>
      <c r="L1955" s="6"/>
      <c r="M1955" s="8"/>
      <c r="P1955" s="3"/>
    </row>
    <row r="1956" ht="15.75" customHeight="1">
      <c r="J1956" s="5"/>
      <c r="K1956" s="6"/>
      <c r="L1956" s="6"/>
      <c r="M1956" s="8"/>
      <c r="P1956" s="3"/>
    </row>
    <row r="1957" ht="15.75" customHeight="1">
      <c r="J1957" s="5"/>
      <c r="K1957" s="6"/>
      <c r="L1957" s="6"/>
      <c r="M1957" s="8"/>
      <c r="P1957" s="3"/>
    </row>
    <row r="1958" ht="15.75" customHeight="1">
      <c r="J1958" s="5"/>
      <c r="K1958" s="6"/>
      <c r="L1958" s="6"/>
      <c r="M1958" s="8"/>
      <c r="P1958" s="3"/>
    </row>
    <row r="1959" ht="15.75" customHeight="1">
      <c r="J1959" s="5"/>
      <c r="K1959" s="6"/>
      <c r="L1959" s="6"/>
      <c r="M1959" s="8"/>
      <c r="P1959" s="3"/>
    </row>
    <row r="1960" ht="15.75" customHeight="1">
      <c r="J1960" s="5"/>
      <c r="K1960" s="6"/>
      <c r="L1960" s="6"/>
      <c r="M1960" s="8"/>
      <c r="P1960" s="3"/>
    </row>
    <row r="1961" ht="15.75" customHeight="1">
      <c r="J1961" s="5"/>
      <c r="K1961" s="6"/>
      <c r="L1961" s="6"/>
      <c r="M1961" s="8"/>
      <c r="P1961" s="3"/>
    </row>
    <row r="1962" ht="15.75" customHeight="1">
      <c r="J1962" s="5"/>
      <c r="K1962" s="6"/>
      <c r="L1962" s="6"/>
      <c r="M1962" s="8"/>
      <c r="P1962" s="3"/>
    </row>
    <row r="1963" ht="15.75" customHeight="1">
      <c r="J1963" s="5"/>
      <c r="K1963" s="6"/>
      <c r="L1963" s="6"/>
      <c r="M1963" s="8"/>
      <c r="P1963" s="3"/>
    </row>
    <row r="1964" ht="15.75" customHeight="1">
      <c r="J1964" s="5"/>
      <c r="K1964" s="6"/>
      <c r="L1964" s="6"/>
      <c r="M1964" s="8"/>
      <c r="P1964" s="3"/>
    </row>
    <row r="1965" ht="15.75" customHeight="1">
      <c r="J1965" s="5"/>
      <c r="K1965" s="6"/>
      <c r="L1965" s="6"/>
      <c r="M1965" s="8"/>
      <c r="P1965" s="3"/>
    </row>
    <row r="1966" ht="15.75" customHeight="1">
      <c r="J1966" s="5"/>
      <c r="K1966" s="6"/>
      <c r="L1966" s="6"/>
      <c r="M1966" s="8"/>
      <c r="P1966" s="3"/>
    </row>
    <row r="1967" ht="15.75" customHeight="1">
      <c r="J1967" s="5"/>
      <c r="K1967" s="6"/>
      <c r="L1967" s="6"/>
      <c r="M1967" s="8"/>
      <c r="P1967" s="3"/>
    </row>
    <row r="1968" ht="15.75" customHeight="1">
      <c r="J1968" s="5"/>
      <c r="K1968" s="6"/>
      <c r="L1968" s="6"/>
      <c r="M1968" s="8"/>
      <c r="P1968" s="3"/>
    </row>
    <row r="1969" ht="15.75" customHeight="1">
      <c r="J1969" s="5"/>
      <c r="K1969" s="6"/>
      <c r="L1969" s="6"/>
      <c r="M1969" s="8"/>
      <c r="P1969" s="3"/>
    </row>
    <row r="1970" ht="15.75" customHeight="1">
      <c r="J1970" s="5"/>
      <c r="K1970" s="6"/>
      <c r="L1970" s="6"/>
      <c r="M1970" s="8"/>
      <c r="P1970" s="3"/>
    </row>
    <row r="1971" ht="15.75" customHeight="1">
      <c r="J1971" s="5"/>
      <c r="K1971" s="6"/>
      <c r="L1971" s="6"/>
      <c r="M1971" s="8"/>
      <c r="P1971" s="3"/>
    </row>
    <row r="1972" ht="15.75" customHeight="1">
      <c r="J1972" s="5"/>
      <c r="K1972" s="6"/>
      <c r="L1972" s="6"/>
      <c r="M1972" s="8"/>
      <c r="P1972" s="3"/>
    </row>
    <row r="1973" ht="15.75" customHeight="1">
      <c r="J1973" s="5"/>
      <c r="K1973" s="6"/>
      <c r="L1973" s="6"/>
      <c r="M1973" s="8"/>
      <c r="P1973" s="3"/>
    </row>
    <row r="1974" ht="15.75" customHeight="1">
      <c r="J1974" s="5"/>
      <c r="K1974" s="6"/>
      <c r="L1974" s="6"/>
      <c r="M1974" s="8"/>
      <c r="P1974" s="3"/>
    </row>
    <row r="1975" ht="15.75" customHeight="1">
      <c r="J1975" s="5"/>
      <c r="K1975" s="6"/>
      <c r="L1975" s="6"/>
      <c r="M1975" s="8"/>
      <c r="P1975" s="3"/>
    </row>
    <row r="1976" ht="15.75" customHeight="1">
      <c r="J1976" s="5"/>
      <c r="K1976" s="6"/>
      <c r="L1976" s="6"/>
      <c r="M1976" s="8"/>
      <c r="P1976" s="3"/>
    </row>
    <row r="1977" ht="15.75" customHeight="1">
      <c r="J1977" s="5"/>
      <c r="K1977" s="6"/>
      <c r="L1977" s="6"/>
      <c r="M1977" s="8"/>
      <c r="P1977" s="3"/>
    </row>
    <row r="1978" ht="15.75" customHeight="1">
      <c r="J1978" s="5"/>
      <c r="K1978" s="6"/>
      <c r="L1978" s="6"/>
      <c r="M1978" s="8"/>
      <c r="P1978" s="3"/>
    </row>
    <row r="1979" ht="15.75" customHeight="1">
      <c r="J1979" s="5"/>
      <c r="K1979" s="6"/>
      <c r="L1979" s="6"/>
      <c r="M1979" s="8"/>
      <c r="P1979" s="3"/>
    </row>
    <row r="1980" ht="15.75" customHeight="1">
      <c r="J1980" s="5"/>
      <c r="K1980" s="6"/>
      <c r="L1980" s="6"/>
      <c r="M1980" s="8"/>
      <c r="P1980" s="3"/>
    </row>
    <row r="1981" ht="15.75" customHeight="1">
      <c r="J1981" s="5"/>
      <c r="K1981" s="6"/>
      <c r="L1981" s="6"/>
      <c r="M1981" s="8"/>
      <c r="P1981" s="3"/>
    </row>
    <row r="1982" ht="15.75" customHeight="1">
      <c r="J1982" s="5"/>
      <c r="K1982" s="6"/>
      <c r="L1982" s="6"/>
      <c r="M1982" s="8"/>
      <c r="P1982" s="3"/>
    </row>
    <row r="1983" ht="15.75" customHeight="1">
      <c r="J1983" s="5"/>
      <c r="K1983" s="6"/>
      <c r="L1983" s="6"/>
      <c r="M1983" s="8"/>
      <c r="P1983" s="3"/>
    </row>
    <row r="1984" ht="15.75" customHeight="1">
      <c r="J1984" s="5"/>
      <c r="K1984" s="6"/>
      <c r="L1984" s="6"/>
      <c r="M1984" s="8"/>
      <c r="P1984" s="3"/>
    </row>
    <row r="1985" ht="15.75" customHeight="1">
      <c r="J1985" s="5"/>
      <c r="K1985" s="6"/>
      <c r="L1985" s="6"/>
      <c r="M1985" s="8"/>
      <c r="P1985" s="3"/>
    </row>
    <row r="1986" ht="15.75" customHeight="1">
      <c r="J1986" s="5"/>
      <c r="K1986" s="6"/>
      <c r="L1986" s="6"/>
      <c r="M1986" s="8"/>
      <c r="P1986" s="3"/>
    </row>
    <row r="1987" ht="15.75" customHeight="1">
      <c r="J1987" s="5"/>
      <c r="K1987" s="6"/>
      <c r="L1987" s="6"/>
      <c r="M1987" s="8"/>
      <c r="P1987" s="3"/>
    </row>
    <row r="1988" ht="15.75" customHeight="1">
      <c r="J1988" s="5"/>
      <c r="K1988" s="6"/>
      <c r="L1988" s="6"/>
      <c r="M1988" s="8"/>
      <c r="P1988" s="3"/>
    </row>
    <row r="1989" ht="15.75" customHeight="1">
      <c r="J1989" s="5"/>
      <c r="K1989" s="6"/>
      <c r="L1989" s="6"/>
      <c r="M1989" s="8"/>
      <c r="P1989" s="3"/>
    </row>
    <row r="1990" ht="15.75" customHeight="1">
      <c r="J1990" s="5"/>
      <c r="K1990" s="6"/>
      <c r="L1990" s="6"/>
      <c r="M1990" s="8"/>
      <c r="P1990" s="3"/>
    </row>
    <row r="1991" ht="15.75" customHeight="1">
      <c r="J1991" s="5"/>
      <c r="K1991" s="6"/>
      <c r="L1991" s="6"/>
      <c r="M1991" s="8"/>
      <c r="P1991" s="3"/>
    </row>
    <row r="1992" ht="15.75" customHeight="1">
      <c r="J1992" s="5"/>
      <c r="K1992" s="6"/>
      <c r="L1992" s="6"/>
      <c r="M1992" s="8"/>
      <c r="P1992" s="3"/>
    </row>
    <row r="1993" ht="15.75" customHeight="1">
      <c r="J1993" s="5"/>
      <c r="K1993" s="6"/>
      <c r="L1993" s="6"/>
      <c r="M1993" s="8"/>
      <c r="P1993" s="3"/>
    </row>
    <row r="1994" ht="15.75" customHeight="1">
      <c r="J1994" s="5"/>
      <c r="K1994" s="6"/>
      <c r="L1994" s="6"/>
      <c r="M1994" s="8"/>
      <c r="P1994" s="3"/>
    </row>
    <row r="1995" ht="15.75" customHeight="1">
      <c r="J1995" s="5"/>
      <c r="K1995" s="6"/>
      <c r="L1995" s="6"/>
      <c r="M1995" s="8"/>
      <c r="P1995" s="3"/>
    </row>
    <row r="1996" ht="15.75" customHeight="1">
      <c r="J1996" s="5"/>
      <c r="K1996" s="6"/>
      <c r="L1996" s="6"/>
      <c r="M1996" s="8"/>
      <c r="P1996" s="3"/>
    </row>
    <row r="1997" ht="15.75" customHeight="1">
      <c r="J1997" s="5"/>
      <c r="K1997" s="6"/>
      <c r="L1997" s="6"/>
      <c r="M1997" s="8"/>
      <c r="P1997" s="3"/>
    </row>
    <row r="1998" ht="15.75" customHeight="1">
      <c r="J1998" s="5"/>
      <c r="K1998" s="6"/>
      <c r="L1998" s="6"/>
      <c r="M1998" s="8"/>
      <c r="P1998" s="3"/>
    </row>
    <row r="1999" ht="15.75" customHeight="1">
      <c r="J1999" s="5"/>
      <c r="K1999" s="6"/>
      <c r="L1999" s="6"/>
      <c r="M1999" s="8"/>
      <c r="P1999" s="3"/>
    </row>
    <row r="2000" ht="15.75" customHeight="1">
      <c r="J2000" s="5"/>
      <c r="K2000" s="6"/>
      <c r="L2000" s="6"/>
      <c r="M2000" s="8"/>
      <c r="P2000" s="3"/>
    </row>
    <row r="2001" ht="15.75" customHeight="1">
      <c r="J2001" s="5"/>
      <c r="K2001" s="6"/>
      <c r="L2001" s="6"/>
      <c r="M2001" s="8"/>
      <c r="P2001" s="3"/>
    </row>
  </sheetData>
  <autoFilter ref="$A$1:$AB$2001"/>
  <customSheetViews>
    <customSheetView guid="{9F32788B-5C60-4A3E-A276-17BBFE8822B8}" filter="1" showAutoFilter="1">
      <autoFilter ref="$A$1:$Q$1002"/>
    </customSheetView>
    <customSheetView guid="{EE74BC42-F2C5-4D29-A3FC-9ECA26B1861B}" filter="1" showAutoFilter="1">
      <autoFilter ref="$A$1:$AB$1002"/>
    </customSheetView>
    <customSheetView guid="{9F32788B-5C60-4A3E-A276-17BBFE8822B8}" filter="1" showAutoFilter="1">
      <autoFilter ref="$A$1:$Q$1015"/>
    </customSheetView>
    <customSheetView guid="{9F32788B-5C60-4A3E-A276-17BBFE8822B8}" filter="1" showAutoFilter="1">
      <autoFilter ref="$A$1:$Q$1002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11"/>
    <row r="12"/>
    <row r="13"/>
    <row r="14"/>
    <row r="15"/>
    <row r="16"/>
    <row r="17"/>
    <row r="18"/>
    <row r="19"/>
    <row r="20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>
      <c r="N41" s="7">
        <v>113217.365</v>
      </c>
    </row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</sheetData>
  <autoFilter ref="$D$41:$E$76">
    <filterColumn colId="1">
      <filters>
        <filter val="121"/>
      </filters>
    </filterColumn>
  </autoFilter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11"/>
    <row r="12"/>
    <row r="13"/>
    <row r="14"/>
    <row r="15"/>
    <row r="16"/>
    <row r="17"/>
    <row r="18"/>
    <row r="19"/>
    <row r="20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>
      <c r="N41" s="7">
        <v>113217.365</v>
      </c>
    </row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</sheetData>
  <autoFilter ref="$D$41:$E$76">
    <filterColumn colId="1">
      <filters>
        <filter val="121"/>
      </filters>
    </filterColumn>
  </autoFilter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7">
      <c r="O7" s="14"/>
    </row>
  </sheetData>
  <customSheetViews>
    <customSheetView guid="{EE74BC42-F2C5-4D29-A3FC-9ECA26B1861B}" filter="1" showAutoFilter="1">
      <autoFilter ref="$R$29"/>
    </customSheetView>
  </customSheetViews>
  <drawing r:id="rId1"/>
</worksheet>
</file>