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itha\Documents\"/>
    </mc:Choice>
  </mc:AlternateContent>
  <xr:revisionPtr revIDLastSave="0" documentId="8_{659CA98F-FB2C-4630-82A3-E89EF4CDB9FC}" xr6:coauthVersionLast="47" xr6:coauthVersionMax="47" xr10:uidLastSave="{00000000-0000-0000-0000-000000000000}"/>
  <bookViews>
    <workbookView xWindow="-110" yWindow="-110" windowWidth="19420" windowHeight="11020" activeTab="3" xr2:uid="{D1FC2354-1431-294E-9D05-A71CF1B59C9B}"/>
  </bookViews>
  <sheets>
    <sheet name="Raw" sheetId="1" r:id="rId1"/>
    <sheet name="Clean" sheetId="4" r:id="rId2"/>
    <sheet name="Analysis" sheetId="2" r:id="rId3"/>
    <sheet name="Findings" sheetId="3" r:id="rId4"/>
  </sheets>
  <definedNames>
    <definedName name="_xlchart.v1.0" hidden="1">Raw!$E$2</definedName>
    <definedName name="_xlchart.v1.1" hidden="1">Raw!$E$3:$E$259</definedName>
    <definedName name="_xlchart.v1.2" hidden="1">Raw!$I$2:$I$259</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<sst xmlns="http://schemas.openxmlformats.org/spreadsheetml/2006/main" count="2378" uniqueCount="59">
  <si>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</si>
  <si>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</si>
  <si>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</si>
  <si>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</si>
  <si>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</si>
  <si>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</si>
  <si>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</si>
  <si>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</si>
  <si>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</si>
  <si>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</si>
  <si>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</si>
  <si>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</si>
  <si>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</si>
  <si>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</si>
  <si>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</si>
  <si>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</si>
  <si>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</si>
  <si>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</si>
  <si>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</si>
  <si>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</si>
  <si>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</si>
  <si>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</si>
  <si>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</si>
  <si>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</si>
  <si>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</si>
  <si>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</si>
  <si>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</si>
  <si>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</si>
  <si>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</si>
  <si>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</si>
  <si>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</si>
  <si>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</si>
  <si>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</si>
  <si>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</si>
  <si>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</si>
  <si>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</si>
  <si>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</si>
  <si>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</si>
  <si>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</si>
  <si>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</si>
  <si>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Manager2</t>
  </si>
  <si>
    <t>Quantity2</t>
  </si>
  <si>
    <t>Mean</t>
  </si>
  <si>
    <t>Standard Error</t>
  </si>
  <si>
    <t>Median</t>
  </si>
  <si>
    <t>Mode</t>
  </si>
  <si>
    <t>Standard Deviation</t>
  </si>
  <si>
    <t>Sample Variance</t>
  </si>
  <si>
    <t>Kurtosis</t>
  </si>
  <si>
    <t>Skewness</t>
  </si>
  <si>
    <t>Range</t>
  </si>
  <si>
    <t>Minimum</t>
  </si>
  <si>
    <t>Maximum</t>
  </si>
  <si>
    <t>Sum</t>
  </si>
  <si>
    <t>Count</t>
  </si>
  <si>
    <t>revenue</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</si>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</sst>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0" fillId="0" borderId="3" xfId="0" applyBorder="1"/>
    <xf numFmtId="0" fontId="7" fillId="0" borderId="4" xfId="0" applyFont="1" applyBorder="1" applyAlignment="1">
      <alignment horizontal="centerContinuous"/>
    </xf>
    <xf numFmtId="0" fontId="0" fillId="0" borderId="0" xfId="0" pivotButton="1"/>
    <xf numFmtId="10" fontId="0" fillId="0" borderId="0" xfId="0" applyNumberFormat="1"/>
    <xf numFmtId="0" fontId="3" fillId="2" borderId="0" xfId="0" applyFont="1" applyFill="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16">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plotArea>
      <cx:plotAreaRegion>
        <cx:series layoutId="boxWhisker" uniqueId="{05EBF7C8-CBA3-407E-A478-B7AD81C4BAFD}">
          <cx:tx>
            <cx:txData>
              <cx:f>_xlchart.v1.0</cx:f>
              <cx:v>Price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0</xdr:colOff>
      <xdr:row>19</xdr:row>
      <xdr:rowOff>0</xdr:rowOff>
    </xdr:from>
    <xdr:to>
      <xdr:col>14</xdr:col>
      <xdr:colOff>762000</xdr:colOff>
      <xdr:row>32</xdr:row>
      <xdr:rowOff>149224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1036BE5-4AD7-4033-A216-100B377E7C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61550" y="3752850"/>
              <a:ext cx="3200400" cy="27082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hanyaa RJ" refreshedDate="45433.983377546298" createdVersion="8" refreshedVersion="8" minRefreshableVersion="3" recordCount="254" xr:uid="{5EE250FC-AD49-4C1B-BA1A-8109D6A50269}">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s v="Tom Jackson"/>
    <n v="2003.2600000000002"/>
  </r>
  <r>
    <n v="10453"/>
    <d v="2022-11-07T00:00:00"/>
    <x v="1"/>
    <n v="2.95"/>
    <n v="746"/>
    <n v="0.47"/>
    <s v="Madrid"/>
    <s v="Spain"/>
    <s v="Online "/>
    <x v="0"/>
    <s v="Pablo Perez"/>
    <n v="2200.7000000000003"/>
  </r>
  <r>
    <n v="10454"/>
    <d v="2022-11-07T00:00:00"/>
    <x v="2"/>
    <n v="4.99"/>
    <n v="201"/>
    <n v="2.25"/>
    <s v="Lisbon"/>
    <s v="Portugal"/>
    <s v="In-store "/>
    <x v="0"/>
    <s v="Joao Silva"/>
    <n v="1002.99"/>
  </r>
  <r>
    <n v="10455"/>
    <d v="2022-11-08T00:00:00"/>
    <x v="3"/>
    <n v="12.99"/>
    <n v="570"/>
    <n v="4.32"/>
    <s v="Berlin"/>
    <s v="Germany"/>
    <s v="In-store "/>
    <x v="1"/>
    <s v="Walter Muller"/>
    <n v="7404.3"/>
  </r>
  <r>
    <n v="10456"/>
    <d v="2022-11-08T00:00:00"/>
    <x v="4"/>
    <n v="9.9499999999999993"/>
    <n v="202"/>
    <n v="2.85"/>
    <s v="Berlin"/>
    <s v="Germany"/>
    <s v="In-store "/>
    <x v="1"/>
    <s v="Walter Muller"/>
    <n v="2009.8999999999999"/>
  </r>
  <r>
    <n v="10457"/>
    <d v="2022-11-08T00:00:00"/>
    <x v="0"/>
    <n v="3.49"/>
    <n v="574"/>
    <n v="0.88"/>
    <s v="Paris"/>
    <s v="France"/>
    <s v="In-store "/>
    <x v="1"/>
    <s v="Remy Monet"/>
    <n v="2003.2600000000002"/>
  </r>
  <r>
    <n v="10459"/>
    <d v="2022-11-08T00:00:00"/>
    <x v="2"/>
    <n v="4.99"/>
    <n v="201"/>
    <n v="2.25"/>
    <s v="Paris"/>
    <s v="France"/>
    <s v="In-store "/>
    <x v="1"/>
    <s v="Remy Monet"/>
    <n v="1002.99"/>
  </r>
  <r>
    <n v="10460"/>
    <d v="2022-11-09T00:00:00"/>
    <x v="3"/>
    <n v="12.99"/>
    <n v="555"/>
    <n v="4.32"/>
    <s v="Berlin"/>
    <s v="Germany"/>
    <s v="In-store "/>
    <x v="1"/>
    <s v="Walter Muller"/>
    <n v="7209.45"/>
  </r>
  <r>
    <n v="10461"/>
    <d v="2022-11-09T00:00:00"/>
    <x v="4"/>
    <n v="9.9499999999999993"/>
    <n v="202"/>
    <n v="2.85"/>
    <s v="Paris"/>
    <s v="France"/>
    <s v="In-store "/>
    <x v="1"/>
    <s v="Remy Monet"/>
    <n v="2009.8999999999999"/>
  </r>
  <r>
    <n v="10462"/>
    <d v="2022-11-09T00:00:00"/>
    <x v="0"/>
    <n v="3.49"/>
    <n v="574"/>
    <n v="0.88"/>
    <s v="Paris"/>
    <s v="France"/>
    <s v="In-store "/>
    <x v="1"/>
    <s v="Remy Monet"/>
    <n v="2003.2600000000002"/>
  </r>
  <r>
    <n v="10463"/>
    <d v="2022-11-09T00:00:00"/>
    <x v="1"/>
    <n v="2.95"/>
    <n v="678"/>
    <n v="0.47"/>
    <s v="Paris"/>
    <s v="France"/>
    <s v="In-store "/>
    <x v="1"/>
    <s v="Remy Monet"/>
    <n v="2000.1000000000001"/>
  </r>
  <r>
    <n v="10464"/>
    <d v="2022-11-09T00:00:00"/>
    <x v="2"/>
    <n v="4.99"/>
    <n v="201"/>
    <n v="2.25"/>
    <s v="Paris"/>
    <s v="France"/>
    <s v="In-store "/>
    <x v="1"/>
    <s v="Remy Monet"/>
    <n v="1002.99"/>
  </r>
  <r>
    <n v="10465"/>
    <d v="2022-11-10T00:00:00"/>
    <x v="3"/>
    <n v="12.99"/>
    <n v="555"/>
    <n v="4.32"/>
    <s v="Madrid"/>
    <s v="Spain"/>
    <s v="In-store "/>
    <x v="1"/>
    <s v="Pablo Perez"/>
    <n v="7209.45"/>
  </r>
  <r>
    <n v="10466"/>
    <d v="2022-11-10T00:00:00"/>
    <x v="4"/>
    <n v="9.9499999999999993"/>
    <n v="202"/>
    <n v="2.85"/>
    <s v="Madrid"/>
    <s v="Spain"/>
    <s v="In-store "/>
    <x v="1"/>
    <s v="Pablo Perez"/>
    <n v="2009.8999999999999"/>
  </r>
  <r>
    <n v="10467"/>
    <d v="2022-11-10T00:00:00"/>
    <x v="0"/>
    <n v="3.49"/>
    <n v="574"/>
    <n v="0.88"/>
    <s v="Madrid"/>
    <s v="Spain"/>
    <s v="In-store "/>
    <x v="1"/>
    <s v="Pablo Perez"/>
    <n v="2003.2600000000002"/>
  </r>
  <r>
    <n v="10468"/>
    <d v="2022-11-10T00:00:00"/>
    <x v="1"/>
    <n v="2.95"/>
    <n v="678"/>
    <n v="0.47"/>
    <s v="Madrid"/>
    <s v="Spain"/>
    <s v="In-store "/>
    <x v="1"/>
    <s v="Pablo Perez"/>
    <n v="2000.1000000000001"/>
  </r>
  <r>
    <n v="10470"/>
    <d v="2022-11-11T00:00:00"/>
    <x v="3"/>
    <n v="12.99"/>
    <n v="555"/>
    <n v="4.32"/>
    <s v="Madrid"/>
    <s v="Spain"/>
    <s v="In-store "/>
    <x v="1"/>
    <s v="Pablo Perez"/>
    <n v="7209.45"/>
  </r>
  <r>
    <n v="10471"/>
    <d v="2022-11-11T00:00:00"/>
    <x v="4"/>
    <n v="9.9499999999999993"/>
    <n v="202"/>
    <n v="2.85"/>
    <s v="Madrid"/>
    <s v="Spain"/>
    <s v="In-store "/>
    <x v="1"/>
    <s v="Pablo Perez"/>
    <n v="2009.8999999999999"/>
  </r>
  <r>
    <n v="10472"/>
    <d v="2022-11-11T00:00:00"/>
    <x v="0"/>
    <n v="3.49"/>
    <n v="631"/>
    <n v="0.88"/>
    <s v="Madrid"/>
    <s v="Spain"/>
    <s v="In-store "/>
    <x v="1"/>
    <s v="Pablo Perez"/>
    <n v="2202.19"/>
  </r>
  <r>
    <n v="10473"/>
    <d v="2022-11-11T00:00:00"/>
    <x v="1"/>
    <n v="2.95"/>
    <n v="678"/>
    <n v="0.47"/>
    <s v="Madrid"/>
    <s v="Spain"/>
    <s v="In-store "/>
    <x v="1"/>
    <s v="Pablo Perez"/>
    <n v="2000.1000000000001"/>
  </r>
  <r>
    <n v="10474"/>
    <d v="2022-11-11T00:00:00"/>
    <x v="2"/>
    <n v="4.99"/>
    <n v="201"/>
    <n v="2.25"/>
    <s v="Madrid"/>
    <s v="Spain"/>
    <s v="In-store "/>
    <x v="1"/>
    <s v="Pablo Perez"/>
    <n v="1002.99"/>
  </r>
  <r>
    <n v="10475"/>
    <d v="2022-11-12T00:00:00"/>
    <x v="3"/>
    <n v="12.99"/>
    <n v="524"/>
    <n v="4.32"/>
    <s v="Madrid"/>
    <s v="Spain"/>
    <s v="In-store "/>
    <x v="1"/>
    <s v="Pablo Perez"/>
    <n v="6806.76"/>
  </r>
  <r>
    <n v="10476"/>
    <d v="2022-11-12T00:00:00"/>
    <x v="4"/>
    <n v="9.9499999999999993"/>
    <n v="202"/>
    <n v="2.85"/>
    <s v="Madrid"/>
    <s v="Spain"/>
    <s v="In-store "/>
    <x v="1"/>
    <s v="Pablo Perez"/>
    <n v="2009.8999999999999"/>
  </r>
  <r>
    <n v="10477"/>
    <d v="2022-11-12T00:00:00"/>
    <x v="0"/>
    <n v="3.49"/>
    <n v="631"/>
    <n v="0.88"/>
    <s v="Madrid"/>
    <s v="Spain"/>
    <s v="In-store "/>
    <x v="1"/>
    <s v="Pablo Perez"/>
    <n v="2202.19"/>
  </r>
  <r>
    <n v="10478"/>
    <d v="2022-11-12T00:00:00"/>
    <x v="1"/>
    <n v="2.95"/>
    <n v="678"/>
    <n v="0.47"/>
    <s v="Madrid"/>
    <s v="Spain"/>
    <s v="In-store "/>
    <x v="1"/>
    <s v="Pablo Perez"/>
    <n v="2000.1000000000001"/>
  </r>
  <r>
    <n v="10479"/>
    <d v="2022-11-12T00:00:00"/>
    <x v="2"/>
    <n v="4.99"/>
    <n v="201"/>
    <n v="2.25"/>
    <s v="Madrid"/>
    <s v="Spain"/>
    <s v="In-store "/>
    <x v="1"/>
    <s v="Pablo Perez"/>
    <n v="1002.99"/>
  </r>
  <r>
    <n v="10480"/>
    <d v="2022-11-13T00:00:00"/>
    <x v="3"/>
    <n v="12.99"/>
    <n v="509"/>
    <n v="4.32"/>
    <s v="Madrid"/>
    <s v="Spain"/>
    <s v="In-store "/>
    <x v="1"/>
    <s v="Pablo Perez"/>
    <n v="6611.91"/>
  </r>
  <r>
    <n v="10481"/>
    <d v="2022-11-13T00:00:00"/>
    <x v="4"/>
    <n v="9.9499999999999993"/>
    <n v="202"/>
    <n v="2.85"/>
    <s v="Madrid"/>
    <s v="Spain"/>
    <s v="In-store "/>
    <x v="1"/>
    <s v="Pablo Perez"/>
    <n v="2009.8999999999999"/>
  </r>
  <r>
    <n v="10482"/>
    <d v="2022-11-13T00:00:00"/>
    <x v="0"/>
    <n v="25.5"/>
    <n v="631"/>
    <n v="0.88"/>
    <s v="Lisbon"/>
    <s v="Portugal"/>
    <s v="In-store "/>
    <x v="1"/>
    <s v="Joao Silva"/>
    <n v="16090.5"/>
  </r>
  <r>
    <n v="10483"/>
    <d v="2022-11-13T00:00:00"/>
    <x v="1"/>
    <n v="33.22"/>
    <n v="678"/>
    <n v="0.47"/>
    <s v="Lisbon"/>
    <s v="Portugal"/>
    <s v="In-store "/>
    <x v="1"/>
    <s v="Joao Silva"/>
    <n v="22523.16"/>
  </r>
  <r>
    <n v="10484"/>
    <d v="2022-11-13T00:00:00"/>
    <x v="2"/>
    <n v="21.44"/>
    <n v="201"/>
    <n v="2.25"/>
    <s v="Lisbon"/>
    <s v="Portugal"/>
    <s v="In-store "/>
    <x v="1"/>
    <s v="Joao Silva"/>
    <n v="4309.4400000000005"/>
  </r>
  <r>
    <n v="10485"/>
    <d v="2022-11-14T00:00:00"/>
    <x v="3"/>
    <n v="27.99"/>
    <n v="524"/>
    <n v="4.32"/>
    <s v="Lisbon"/>
    <s v="Portugal"/>
    <s v="In-store "/>
    <x v="1"/>
    <s v="Joao Silva"/>
    <n v="14666.759999999998"/>
  </r>
  <r>
    <n v="10486"/>
    <d v="2022-11-14T00:00:00"/>
    <x v="4"/>
    <n v="29.05"/>
    <n v="202"/>
    <n v="2.85"/>
    <s v="Lisbon"/>
    <s v="Portugal"/>
    <s v="In-store "/>
    <x v="1"/>
    <s v="Joao Silva"/>
    <n v="5868.1"/>
  </r>
  <r>
    <n v="10487"/>
    <d v="2022-11-14T00:00:00"/>
    <x v="0"/>
    <n v="3.49"/>
    <n v="631"/>
    <n v="0.88"/>
    <s v="Lisbon"/>
    <s v="Portugal"/>
    <s v="In-store "/>
    <x v="1"/>
    <s v="Joao Silva"/>
    <n v="2202.19"/>
  </r>
  <r>
    <n v="10488"/>
    <d v="2022-11-14T00:00:00"/>
    <x v="1"/>
    <n v="2.95"/>
    <n v="678"/>
    <n v="0.47"/>
    <s v="Lisbon"/>
    <s v="Portugal"/>
    <s v="In-store "/>
    <x v="1"/>
    <s v="Joao Silva"/>
    <n v="2000.1000000000001"/>
  </r>
  <r>
    <n v="10489"/>
    <d v="2022-11-14T00:00:00"/>
    <x v="2"/>
    <n v="4.99"/>
    <n v="201"/>
    <n v="2.25"/>
    <s v="Madrid"/>
    <s v="Spain"/>
    <s v="In-store "/>
    <x v="1"/>
    <s v="Pablo Perez"/>
    <n v="1002.99"/>
  </r>
  <r>
    <n v="10490"/>
    <d v="2022-11-15T00:00:00"/>
    <x v="3"/>
    <n v="12.99"/>
    <n v="509"/>
    <n v="4.32"/>
    <s v="Madrid"/>
    <s v="Spain"/>
    <s v="In-store "/>
    <x v="1"/>
    <s v="Pablo Perez"/>
    <n v="6611.91"/>
  </r>
  <r>
    <n v="10491"/>
    <d v="2022-11-15T00:00:00"/>
    <x v="4"/>
    <n v="9.9499999999999993"/>
    <n v="202"/>
    <n v="2.85"/>
    <s v="Madrid"/>
    <s v="Spain"/>
    <s v="In-store "/>
    <x v="1"/>
    <s v="Pablo Perez"/>
    <n v="2009.8999999999999"/>
  </r>
  <r>
    <n v="10492"/>
    <d v="2022-11-15T00:00:00"/>
    <x v="0"/>
    <n v="3.49"/>
    <n v="574"/>
    <n v="0.88"/>
    <s v="Madrid"/>
    <s v="Spain"/>
    <s v="In-store "/>
    <x v="1"/>
    <s v="Pablo Perez"/>
    <n v="2003.2600000000002"/>
  </r>
  <r>
    <n v="10493"/>
    <d v="2022-11-15T00:00:00"/>
    <x v="1"/>
    <n v="2.95"/>
    <n v="678"/>
    <n v="0.47"/>
    <s v="Madrid"/>
    <s v="Spain"/>
    <s v="In-store "/>
    <x v="1"/>
    <s v="Pablo Perez"/>
    <n v="2000.1000000000001"/>
  </r>
  <r>
    <n v="10494"/>
    <d v="2022-11-15T00:00:00"/>
    <x v="2"/>
    <n v="4.99"/>
    <n v="201"/>
    <n v="2.25"/>
    <s v="Madrid"/>
    <s v="Spain"/>
    <s v="In-store "/>
    <x v="1"/>
    <s v="Pablo Perez"/>
    <n v="1002.99"/>
  </r>
  <r>
    <n v="10495"/>
    <d v="2022-11-16T00:00:00"/>
    <x v="3"/>
    <n v="12.99"/>
    <n v="509"/>
    <n v="4.32"/>
    <s v="Madrid"/>
    <s v="Spain"/>
    <s v="In-store "/>
    <x v="1"/>
    <s v="Pablo Perez"/>
    <n v="6611.91"/>
  </r>
  <r>
    <n v="10496"/>
    <d v="2022-11-16T00:00:00"/>
    <x v="4"/>
    <n v="9.9499999999999993"/>
    <n v="202"/>
    <n v="2.85"/>
    <s v="Madrid"/>
    <s v="Spain"/>
    <s v="In-store "/>
    <x v="1"/>
    <s v="Pablo Perez"/>
    <n v="2009.8999999999999"/>
  </r>
  <r>
    <n v="10497"/>
    <d v="2022-11-16T00:00:00"/>
    <x v="0"/>
    <n v="3.49"/>
    <n v="574"/>
    <n v="0.88"/>
    <s v="Madrid"/>
    <s v="Spain"/>
    <s v="In-store "/>
    <x v="1"/>
    <s v="Pablo Perez"/>
    <n v="2003.2600000000002"/>
  </r>
  <r>
    <n v="10498"/>
    <d v="2022-11-16T00:00:00"/>
    <x v="1"/>
    <n v="2.95"/>
    <n v="678"/>
    <n v="0.47"/>
    <s v="Madrid"/>
    <s v="Spain"/>
    <s v="Drive-thru "/>
    <x v="1"/>
    <s v="Pablo Perez"/>
    <n v="2000.1000000000001"/>
  </r>
  <r>
    <n v="10499"/>
    <d v="2022-11-16T00:00:00"/>
    <x v="2"/>
    <n v="4.99"/>
    <n v="201"/>
    <n v="2.25"/>
    <s v="Madrid"/>
    <s v="Spain"/>
    <s v="Drive-thru "/>
    <x v="1"/>
    <s v="Pablo Perez"/>
    <n v="1002.99"/>
  </r>
  <r>
    <n v="10500"/>
    <d v="2022-11-17T00:00:00"/>
    <x v="3"/>
    <n v="12.99"/>
    <n v="524"/>
    <n v="4.32"/>
    <s v="Madrid"/>
    <s v="Spain"/>
    <s v="Drive-thru "/>
    <x v="1"/>
    <s v="Pablo Perez"/>
    <n v="6806.76"/>
  </r>
  <r>
    <n v="10501"/>
    <d v="2022-11-17T00:00:00"/>
    <x v="4"/>
    <n v="9.9499999999999993"/>
    <n v="202"/>
    <n v="2.85"/>
    <s v="Madrid"/>
    <s v="Spain"/>
    <s v="Drive-thru "/>
    <x v="1"/>
    <s v="Pablo Perez"/>
    <n v="2009.8999999999999"/>
  </r>
  <r>
    <n v="10502"/>
    <d v="2022-11-17T00:00:00"/>
    <x v="0"/>
    <n v="3.49"/>
    <n v="631"/>
    <n v="0.88"/>
    <s v="Madrid"/>
    <s v="Spain"/>
    <s v="Drive-thru "/>
    <x v="1"/>
    <s v="Pablo Perez"/>
    <n v="2202.19"/>
  </r>
  <r>
    <n v="10503"/>
    <d v="2022-11-17T00:00:00"/>
    <x v="1"/>
    <n v="2.95"/>
    <n v="678"/>
    <n v="0.47"/>
    <s v="Madrid"/>
    <s v="Spain"/>
    <s v="Drive-thru "/>
    <x v="1"/>
    <s v="Pablo Perez"/>
    <n v="2000.1000000000001"/>
  </r>
  <r>
    <n v="10504"/>
    <d v="2022-11-17T00:00:00"/>
    <x v="2"/>
    <n v="4.99"/>
    <n v="201"/>
    <n v="2.25"/>
    <s v="Madrid"/>
    <s v="Spain"/>
    <s v="Drive-thru "/>
    <x v="1"/>
    <s v="Pablo Perez"/>
    <n v="1002.99"/>
  </r>
  <r>
    <n v="10505"/>
    <d v="2022-11-18T00:00:00"/>
    <x v="3"/>
    <n v="12.99"/>
    <n v="539"/>
    <n v="4.32"/>
    <s v="Madrid"/>
    <s v="Spain"/>
    <s v="Drive-thru "/>
    <x v="1"/>
    <s v="Pablo Perez"/>
    <n v="7001.61"/>
  </r>
  <r>
    <n v="10506"/>
    <d v="2022-11-18T00:00:00"/>
    <x v="4"/>
    <n v="9.9499999999999993"/>
    <n v="202"/>
    <n v="2.85"/>
    <s v="Madrid"/>
    <s v="Spain"/>
    <s v="Drive-thru "/>
    <x v="1"/>
    <s v="Pablo Perez"/>
    <n v="2009.8999999999999"/>
  </r>
  <r>
    <n v="10507"/>
    <d v="2022-11-18T00:00:00"/>
    <x v="0"/>
    <n v="3.49"/>
    <n v="688"/>
    <n v="0.88"/>
    <s v="Madrid"/>
    <s v="Spain"/>
    <s v="Drive-thru "/>
    <x v="1"/>
    <s v="Pablo Perez"/>
    <n v="2401.1200000000003"/>
  </r>
  <r>
    <n v="10508"/>
    <d v="2022-11-18T00:00:00"/>
    <x v="1"/>
    <n v="2.95"/>
    <n v="678"/>
    <n v="0.47"/>
    <s v="Madrid"/>
    <s v="Spain"/>
    <s v="Drive-thru "/>
    <x v="1"/>
    <s v="Pablo Perez"/>
    <n v="2000.1000000000001"/>
  </r>
  <r>
    <n v="10509"/>
    <d v="2022-11-18T00:00:00"/>
    <x v="2"/>
    <n v="4.99"/>
    <n v="201"/>
    <n v="2.25"/>
    <s v="Madrid"/>
    <s v="Spain"/>
    <s v="Drive-thru "/>
    <x v="1"/>
    <s v="Pablo Perez"/>
    <n v="1002.99"/>
  </r>
  <r>
    <n v="10510"/>
    <d v="2022-11-19T00:00:00"/>
    <x v="3"/>
    <n v="12.99"/>
    <n v="509"/>
    <n v="4.32"/>
    <s v="Madrid"/>
    <s v="Spain"/>
    <s v="Drive-thru "/>
    <x v="1"/>
    <s v="Pablo Perez"/>
    <n v="6611.91"/>
  </r>
  <r>
    <n v="10511"/>
    <d v="2022-11-19T00:00:00"/>
    <x v="4"/>
    <n v="9.9499999999999993"/>
    <n v="202"/>
    <n v="2.85"/>
    <s v="Lisbon"/>
    <s v="Portugal"/>
    <s v="Drive-thru "/>
    <x v="1"/>
    <s v="Joao Silva"/>
    <n v="2009.8999999999999"/>
  </r>
  <r>
    <n v="10512"/>
    <d v="2022-11-19T00:00:00"/>
    <x v="0"/>
    <n v="3.49"/>
    <n v="688"/>
    <n v="0.88"/>
    <s v="Lisbon"/>
    <s v="Portugal"/>
    <s v="Drive-thru "/>
    <x v="1"/>
    <s v="Joao Silva"/>
    <n v="2401.1200000000003"/>
  </r>
  <r>
    <n v="10513"/>
    <d v="2022-11-19T00:00:00"/>
    <x v="1"/>
    <n v="2.95"/>
    <n v="678"/>
    <n v="0.47"/>
    <s v="Lisbon"/>
    <s v="Portugal"/>
    <s v="Drive-thru "/>
    <x v="2"/>
    <s v="Joao Silva"/>
    <n v="2000.1000000000001"/>
  </r>
  <r>
    <n v="10514"/>
    <d v="2022-11-19T00:00:00"/>
    <x v="2"/>
    <n v="4.99"/>
    <n v="201"/>
    <n v="2.25"/>
    <s v="Lisbon"/>
    <s v="Portugal"/>
    <s v="Drive-thru "/>
    <x v="2"/>
    <s v="Joao Silva"/>
    <n v="1002.99"/>
  </r>
  <r>
    <n v="10515"/>
    <d v="2022-11-20T00:00:00"/>
    <x v="3"/>
    <n v="12.99"/>
    <n v="478"/>
    <n v="4.32"/>
    <s v="Lisbon"/>
    <s v="Portugal"/>
    <s v="Drive-thru "/>
    <x v="2"/>
    <s v="Joao Silva"/>
    <n v="6209.22"/>
  </r>
  <r>
    <n v="10516"/>
    <d v="2022-11-20T00:00:00"/>
    <x v="4"/>
    <n v="9.9499999999999993"/>
    <n v="202"/>
    <n v="2.85"/>
    <s v="Lisbon"/>
    <s v="Portugal"/>
    <s v="Drive-thru "/>
    <x v="2"/>
    <s v="Joao Silva"/>
    <n v="2009.8999999999999"/>
  </r>
  <r>
    <n v="10520"/>
    <d v="2022-11-21T00:00:00"/>
    <x v="3"/>
    <n v="12.99"/>
    <n v="493"/>
    <n v="4.32"/>
    <s v="Paris"/>
    <s v="France"/>
    <s v="Drive-thru "/>
    <x v="2"/>
    <s v="Remy Monet"/>
    <n v="6404.07"/>
  </r>
  <r>
    <n v="10521"/>
    <d v="2022-11-21T00:00:00"/>
    <x v="4"/>
    <n v="9.9499999999999993"/>
    <n v="202"/>
    <n v="2.85"/>
    <s v="Paris"/>
    <s v="France"/>
    <s v="Drive-thru "/>
    <x v="2"/>
    <s v="Remy Monet"/>
    <n v="2009.8999999999999"/>
  </r>
  <r>
    <n v="10522"/>
    <d v="2022-11-21T00:00:00"/>
    <x v="0"/>
    <n v="3.49"/>
    <n v="688"/>
    <n v="0.88"/>
    <s v="Paris"/>
    <s v="France"/>
    <s v="Drive-thru "/>
    <x v="2"/>
    <s v="Remy Monet"/>
    <n v="2401.1200000000003"/>
  </r>
  <r>
    <n v="10523"/>
    <d v="2022-11-21T00:00:00"/>
    <x v="1"/>
    <n v="2.95"/>
    <n v="746"/>
    <n v="0.47"/>
    <s v="Paris"/>
    <s v="France"/>
    <s v="Drive-thru "/>
    <x v="2"/>
    <s v="Remy Monet"/>
    <n v="2200.7000000000003"/>
  </r>
  <r>
    <n v="10524"/>
    <d v="2022-11-21T00:00:00"/>
    <x v="2"/>
    <n v="4.99"/>
    <n v="201"/>
    <n v="2.25"/>
    <s v="Paris"/>
    <s v="France"/>
    <s v="Drive-thru "/>
    <x v="2"/>
    <s v="Remy Monet"/>
    <n v="1002.99"/>
  </r>
  <r>
    <n v="10525"/>
    <d v="2022-11-22T00:00:00"/>
    <x v="3"/>
    <n v="12.99"/>
    <n v="462"/>
    <n v="4.32"/>
    <s v="Paris"/>
    <s v="France"/>
    <s v="Drive-thru "/>
    <x v="2"/>
    <s v="Remy Monet"/>
    <n v="6001.38"/>
  </r>
  <r>
    <n v="10526"/>
    <d v="2022-11-22T00:00:00"/>
    <x v="4"/>
    <n v="9.9499999999999993"/>
    <n v="202"/>
    <n v="2.85"/>
    <s v="Paris"/>
    <s v="France"/>
    <s v="Drive-thru "/>
    <x v="2"/>
    <s v="Remy Monet"/>
    <n v="2009.8999999999999"/>
  </r>
  <r>
    <n v="10527"/>
    <d v="2022-11-22T00:00:00"/>
    <x v="0"/>
    <n v="3.49"/>
    <n v="688"/>
    <n v="0.88"/>
    <s v="Paris"/>
    <s v="France"/>
    <s v="Drive-thru "/>
    <x v="2"/>
    <s v="Remy Monet"/>
    <n v="2401.1200000000003"/>
  </r>
  <r>
    <n v="10528"/>
    <d v="2022-11-22T00:00:00"/>
    <x v="1"/>
    <n v="2.95"/>
    <n v="746"/>
    <n v="0.47"/>
    <s v="Paris"/>
    <s v="France"/>
    <s v="Drive-thru "/>
    <x v="2"/>
    <s v="Remy Monet"/>
    <n v="2200.7000000000003"/>
  </r>
  <r>
    <n v="10529"/>
    <d v="2022-11-22T00:00:00"/>
    <x v="2"/>
    <n v="4.99"/>
    <n v="201"/>
    <n v="2.25"/>
    <s v="Paris"/>
    <s v="France"/>
    <s v="Drive-thru "/>
    <x v="2"/>
    <s v="Remy Monet"/>
    <n v="1002.99"/>
  </r>
  <r>
    <n v="10530"/>
    <d v="2022-11-23T00:00:00"/>
    <x v="3"/>
    <n v="12.99"/>
    <n v="478"/>
    <n v="4.32"/>
    <s v="Paris"/>
    <s v="France"/>
    <s v="Drive-thru "/>
    <x v="2"/>
    <s v="Remy Monet"/>
    <n v="6209.22"/>
  </r>
  <r>
    <n v="10531"/>
    <d v="2022-11-23T00:00:00"/>
    <x v="4"/>
    <n v="9.9499999999999993"/>
    <n v="202"/>
    <n v="2.85"/>
    <s v="Paris"/>
    <s v="France"/>
    <s v="Drive-thru "/>
    <x v="2"/>
    <s v="Remy Monet"/>
    <n v="2009.8999999999999"/>
  </r>
  <r>
    <n v="10532"/>
    <d v="2022-11-23T00:00:00"/>
    <x v="0"/>
    <n v="3.49"/>
    <n v="688"/>
    <n v="0.88"/>
    <s v="Lisbon"/>
    <s v="Portugal"/>
    <s v="Drive-thru "/>
    <x v="2"/>
    <s v="Joao Silva"/>
    <n v="2401.1200000000003"/>
  </r>
  <r>
    <n v="10533"/>
    <d v="2022-11-23T00:00:00"/>
    <x v="1"/>
    <n v="2.95"/>
    <n v="746"/>
    <n v="0.47"/>
    <s v="Lisbon"/>
    <s v="Portugal"/>
    <s v="Drive-thru "/>
    <x v="2"/>
    <s v="Joao Silva"/>
    <n v="2200.7000000000003"/>
  </r>
  <r>
    <n v="10534"/>
    <d v="2022-11-23T00:00:00"/>
    <x v="2"/>
    <n v="4.99"/>
    <n v="201"/>
    <n v="2.25"/>
    <s v="Madrid"/>
    <s v="Spain"/>
    <s v="Drive-thru "/>
    <x v="2"/>
    <s v="Pablo Perez"/>
    <n v="1002.99"/>
  </r>
  <r>
    <n v="10535"/>
    <d v="2022-11-24T00:00:00"/>
    <x v="3"/>
    <n v="12.99"/>
    <n v="478"/>
    <n v="4.32"/>
    <s v="Madrid"/>
    <s v="Spain"/>
    <s v="Drive-thru "/>
    <x v="1"/>
    <s v="Pablo Perez"/>
    <n v="6209.22"/>
  </r>
  <r>
    <n v="10536"/>
    <d v="2022-11-24T00:00:00"/>
    <x v="4"/>
    <n v="9.9499999999999993"/>
    <n v="202"/>
    <n v="2.85"/>
    <s v="Madrid"/>
    <s v="Spain"/>
    <s v="Drive-thru "/>
    <x v="1"/>
    <s v="Pablo Perez"/>
    <n v="2009.8999999999999"/>
  </r>
  <r>
    <n v="10537"/>
    <d v="2022-11-24T00:00:00"/>
    <x v="0"/>
    <n v="3.49"/>
    <n v="631"/>
    <n v="0.88"/>
    <s v="Madrid"/>
    <s v="Spain"/>
    <s v="Drive-thru "/>
    <x v="1"/>
    <s v="Pablo Perez"/>
    <n v="2202.19"/>
  </r>
  <r>
    <n v="10538"/>
    <d v="2022-11-24T00:00:00"/>
    <x v="1"/>
    <n v="2.95"/>
    <n v="746"/>
    <n v="0.47"/>
    <s v="Madrid"/>
    <s v="Spain"/>
    <s v="Drive-thru "/>
    <x v="1"/>
    <s v="Pablo Perez"/>
    <n v="2200.7000000000003"/>
  </r>
  <r>
    <n v="10539"/>
    <d v="2022-11-24T00:00:00"/>
    <x v="2"/>
    <n v="4.99"/>
    <n v="201"/>
    <n v="2.25"/>
    <s v="Madrid"/>
    <s v="Spain"/>
    <s v="Drive-thru "/>
    <x v="1"/>
    <s v="Pablo Perez"/>
    <n v="1002.99"/>
  </r>
  <r>
    <n v="10540"/>
    <d v="2022-11-25T00:00:00"/>
    <x v="3"/>
    <n v="12.99"/>
    <n v="462"/>
    <n v="4.32"/>
    <s v="Madrid"/>
    <s v="Spain"/>
    <s v="Drive-thru "/>
    <x v="1"/>
    <s v="Pablo Perez"/>
    <n v="6001.38"/>
  </r>
  <r>
    <n v="10541"/>
    <d v="2022-11-25T00:00:00"/>
    <x v="4"/>
    <n v="9.9499999999999993"/>
    <n v="202"/>
    <n v="2.85"/>
    <s v="London"/>
    <s v="United Kingdom"/>
    <s v="Drive-thru "/>
    <x v="1"/>
    <s v="Tom Jackson"/>
    <n v="2009.8999999999999"/>
  </r>
  <r>
    <n v="10542"/>
    <d v="2022-11-25T00:00:00"/>
    <x v="0"/>
    <n v="3.49"/>
    <n v="631"/>
    <n v="0.88"/>
    <s v="London"/>
    <s v="United Kingdom"/>
    <s v="Drive-thru "/>
    <x v="1"/>
    <s v="Tom Jackson"/>
    <n v="2202.19"/>
  </r>
  <r>
    <n v="10543"/>
    <d v="2022-11-25T00:00:00"/>
    <x v="1"/>
    <n v="2.95"/>
    <n v="746"/>
    <n v="0.47"/>
    <s v="London"/>
    <s v="United Kingdom"/>
    <s v="Drive-thru "/>
    <x v="1"/>
    <s v="Tom Jackson"/>
    <n v="2200.7000000000003"/>
  </r>
  <r>
    <n v="10544"/>
    <d v="2022-11-25T00:00:00"/>
    <x v="2"/>
    <n v="4.99"/>
    <n v="201"/>
    <n v="2.25"/>
    <s v="London"/>
    <s v="United Kingdom"/>
    <s v="Drive-thru "/>
    <x v="1"/>
    <s v="Tom Jackson"/>
    <n v="1002.99"/>
  </r>
  <r>
    <n v="10545"/>
    <d v="2022-11-26T00:00:00"/>
    <x v="3"/>
    <n v="12.99"/>
    <n v="447"/>
    <n v="4.32"/>
    <s v="London"/>
    <s v="United Kingdom"/>
    <s v="Drive-thru "/>
    <x v="1"/>
    <s v="Tom Jackson"/>
    <n v="5806.53"/>
  </r>
  <r>
    <n v="10546"/>
    <d v="2022-11-26T00:00:00"/>
    <x v="4"/>
    <n v="9.9499999999999993"/>
    <n v="202"/>
    <n v="2.85"/>
    <s v="London"/>
    <s v="United Kingdom"/>
    <s v="Drive-thru "/>
    <x v="1"/>
    <s v="Tom Jackson"/>
    <n v="2009.8999999999999"/>
  </r>
  <r>
    <n v="10547"/>
    <d v="2022-11-26T00:00:00"/>
    <x v="0"/>
    <n v="3.49"/>
    <n v="631"/>
    <n v="0.88"/>
    <s v="London"/>
    <s v="United Kingdom"/>
    <s v="Drive-thru "/>
    <x v="1"/>
    <s v="Tom Jackson"/>
    <n v="2202.19"/>
  </r>
  <r>
    <n v="10548"/>
    <d v="2022-11-26T00:00:00"/>
    <x v="1"/>
    <n v="2.95"/>
    <n v="746"/>
    <n v="0.47"/>
    <s v="London"/>
    <s v="United Kingdom"/>
    <s v="Drive-thru "/>
    <x v="1"/>
    <s v="Tom Jackson"/>
    <n v="2200.7000000000003"/>
  </r>
  <r>
    <n v="10549"/>
    <d v="2022-11-26T00:00:00"/>
    <x v="2"/>
    <n v="4.99"/>
    <n v="201"/>
    <n v="2.25"/>
    <s v="London"/>
    <s v="United Kingdom"/>
    <s v="Drive-thru "/>
    <x v="1"/>
    <s v="Tom Jackson"/>
    <n v="1002.99"/>
  </r>
  <r>
    <n v="10550"/>
    <d v="2022-11-27T00:00:00"/>
    <x v="3"/>
    <n v="12.99"/>
    <n v="462"/>
    <n v="4.32"/>
    <s v="London"/>
    <s v="United Kingdom"/>
    <s v="Drive-thru "/>
    <x v="1"/>
    <s v="Tom Jackson"/>
    <n v="6001.38"/>
  </r>
  <r>
    <n v="10551"/>
    <d v="2022-11-27T00:00:00"/>
    <x v="4"/>
    <n v="9.9499999999999993"/>
    <n v="202"/>
    <n v="2.85"/>
    <s v="London"/>
    <s v="United Kingdom"/>
    <s v="Drive-thru "/>
    <x v="1"/>
    <s v="Tom Jackson"/>
    <n v="2009.8999999999999"/>
  </r>
  <r>
    <n v="10552"/>
    <d v="2022-11-27T00:00:00"/>
    <x v="0"/>
    <n v="3.49"/>
    <n v="631"/>
    <n v="0.88"/>
    <s v="London"/>
    <s v="United Kingdom"/>
    <s v="Online "/>
    <x v="1"/>
    <s v="Tom Jackson"/>
    <n v="2202.19"/>
  </r>
  <r>
    <n v="10553"/>
    <d v="2022-11-27T00:00:00"/>
    <x v="1"/>
    <n v="2.95"/>
    <n v="746"/>
    <n v="0.47"/>
    <s v="London"/>
    <s v="United Kingdom"/>
    <s v="Online "/>
    <x v="1"/>
    <s v="Tom Jackson"/>
    <n v="2200.7000000000003"/>
  </r>
  <r>
    <n v="10554"/>
    <d v="2022-11-27T00:00:00"/>
    <x v="2"/>
    <n v="4.99"/>
    <n v="201"/>
    <n v="2.25"/>
    <s v="London"/>
    <s v="United Kingdom"/>
    <s v="Online "/>
    <x v="1"/>
    <s v="Tom Jackson"/>
    <n v="1002.99"/>
  </r>
  <r>
    <n v="10555"/>
    <d v="2022-11-28T00:00:00"/>
    <x v="3"/>
    <n v="12.99"/>
    <n v="478"/>
    <n v="4.32"/>
    <s v="London"/>
    <s v="United Kingdom"/>
    <s v="Online "/>
    <x v="1"/>
    <s v="Tom Jackson"/>
    <n v="6209.22"/>
  </r>
  <r>
    <n v="10556"/>
    <d v="2022-11-28T00:00:00"/>
    <x v="4"/>
    <n v="9.9499999999999993"/>
    <n v="202"/>
    <n v="2.85"/>
    <s v="London"/>
    <s v="United Kingdom"/>
    <s v="Online "/>
    <x v="1"/>
    <s v="Tom Jackson"/>
    <n v="2009.8999999999999"/>
  </r>
  <r>
    <n v="10557"/>
    <d v="2022-11-28T00:00:00"/>
    <x v="0"/>
    <n v="3.49"/>
    <n v="631"/>
    <n v="0.88"/>
    <s v="London"/>
    <s v="United Kingdom"/>
    <s v="Online "/>
    <x v="1"/>
    <s v="Tom Jackson"/>
    <n v="2202.19"/>
  </r>
  <r>
    <n v="10558"/>
    <d v="2022-11-28T00:00:00"/>
    <x v="1"/>
    <n v="2.95"/>
    <n v="678"/>
    <n v="0.47"/>
    <s v="London"/>
    <s v="United Kingdom"/>
    <s v="Online "/>
    <x v="1"/>
    <s v="Tom Jackson"/>
    <n v="2000.1000000000001"/>
  </r>
  <r>
    <n v="10559"/>
    <d v="2022-11-28T00:00:00"/>
    <x v="2"/>
    <n v="4.99"/>
    <n v="201"/>
    <n v="2.25"/>
    <s v="London"/>
    <s v="United Kingdom"/>
    <s v="Online "/>
    <x v="1"/>
    <s v="Tom Jackson"/>
    <n v="1002.99"/>
  </r>
  <r>
    <n v="10560"/>
    <d v="2022-11-29T00:00:00"/>
    <x v="3"/>
    <n v="12.99"/>
    <n v="478"/>
    <n v="4.32"/>
    <s v="London"/>
    <s v="United Kingdom"/>
    <s v="Online "/>
    <x v="1"/>
    <s v="Tom Jackson"/>
    <n v="6209.22"/>
  </r>
  <r>
    <n v="10561"/>
    <d v="2022-11-29T00:00:00"/>
    <x v="4"/>
    <n v="9.9499999999999993"/>
    <n v="202"/>
    <n v="2.85"/>
    <s v="London"/>
    <s v="United Kingdom"/>
    <s v="Online "/>
    <x v="1"/>
    <s v="Tom Jackson"/>
    <n v="2009.8999999999999"/>
  </r>
  <r>
    <n v="10562"/>
    <d v="2022-11-29T00:00:00"/>
    <x v="0"/>
    <n v="3.49"/>
    <n v="631"/>
    <n v="0.88"/>
    <s v="London"/>
    <s v="United Kingdom"/>
    <s v="Online "/>
    <x v="1"/>
    <s v="Tom Jackson"/>
    <n v="2202.19"/>
  </r>
  <r>
    <n v="10563"/>
    <d v="2022-11-29T00:00:00"/>
    <x v="1"/>
    <n v="2.95"/>
    <n v="678"/>
    <n v="0.47"/>
    <s v="London"/>
    <s v="United Kingdom"/>
    <s v="Online "/>
    <x v="1"/>
    <s v="Tom Jackson"/>
    <n v="2000.1000000000001"/>
  </r>
  <r>
    <n v="10564"/>
    <d v="2022-11-29T00:00:00"/>
    <x v="2"/>
    <n v="4.99"/>
    <n v="201"/>
    <n v="2.25"/>
    <s v="London"/>
    <s v="United Kingdom"/>
    <s v="Online "/>
    <x v="1"/>
    <s v="Tom Jackson"/>
    <n v="1002.99"/>
  </r>
  <r>
    <n v="10565"/>
    <d v="2022-11-30T00:00:00"/>
    <x v="3"/>
    <n v="12.99"/>
    <n v="493"/>
    <n v="4.32"/>
    <s v="London"/>
    <s v="United Kingdom"/>
    <s v="Online "/>
    <x v="1"/>
    <s v="Tom Jackson"/>
    <n v="6404.07"/>
  </r>
  <r>
    <n v="10566"/>
    <d v="2022-11-30T00:00:00"/>
    <x v="4"/>
    <n v="9.9499999999999993"/>
    <n v="202"/>
    <n v="2.85"/>
    <s v="London"/>
    <s v="United Kingdom"/>
    <s v="Online "/>
    <x v="1"/>
    <s v="Tom Jackson"/>
    <n v="2009.8999999999999"/>
  </r>
  <r>
    <n v="10567"/>
    <d v="2022-11-30T00:00:00"/>
    <x v="0"/>
    <n v="3.49"/>
    <n v="631"/>
    <n v="0.88"/>
    <s v="London"/>
    <s v="United Kingdom"/>
    <s v="Online "/>
    <x v="1"/>
    <s v="Tom Jackson"/>
    <n v="2202.19"/>
  </r>
  <r>
    <n v="10568"/>
    <d v="2022-11-30T00:00:00"/>
    <x v="1"/>
    <n v="2.95"/>
    <n v="678"/>
    <n v="0.47"/>
    <s v="London"/>
    <s v="United Kingdom"/>
    <s v="Online "/>
    <x v="1"/>
    <s v="Tom Jackson"/>
    <n v="2000.1000000000001"/>
  </r>
  <r>
    <n v="10569"/>
    <d v="2022-11-30T00:00:00"/>
    <x v="2"/>
    <n v="4.99"/>
    <n v="201"/>
    <n v="2.25"/>
    <s v="London"/>
    <s v="United Kingdom"/>
    <s v="Online "/>
    <x v="1"/>
    <s v="Tom Jackson"/>
    <n v="1002.99"/>
  </r>
  <r>
    <n v="10570"/>
    <d v="2022-12-01T00:00:00"/>
    <x v="3"/>
    <n v="12.99"/>
    <n v="493"/>
    <n v="4.32"/>
    <s v="London"/>
    <s v="United Kingdom"/>
    <s v="Online "/>
    <x v="1"/>
    <s v="Tom Jackson"/>
    <n v="6404.07"/>
  </r>
  <r>
    <n v="10571"/>
    <d v="2022-12-01T00:00:00"/>
    <x v="4"/>
    <n v="9.9499999999999993"/>
    <n v="202"/>
    <n v="2.85"/>
    <s v="London"/>
    <s v="United Kingdom"/>
    <s v="Online "/>
    <x v="1"/>
    <s v="Tom Jackson"/>
    <n v="2009.8999999999999"/>
  </r>
  <r>
    <n v="10572"/>
    <d v="2022-12-01T00:00:00"/>
    <x v="0"/>
    <n v="3.49"/>
    <n v="574"/>
    <n v="0.88"/>
    <s v="Paris"/>
    <s v="France"/>
    <s v="Online "/>
    <x v="1"/>
    <s v="Remy Monet"/>
    <n v="2003.2600000000002"/>
  </r>
  <r>
    <n v="10573"/>
    <d v="2022-12-01T00:00:00"/>
    <x v="1"/>
    <n v="2.95"/>
    <n v="678"/>
    <n v="0.47"/>
    <s v="Paris"/>
    <s v="France"/>
    <s v="Online "/>
    <x v="1"/>
    <s v="Remy Monet"/>
    <n v="2000.1000000000001"/>
  </r>
  <r>
    <n v="10574"/>
    <d v="2022-12-01T00:00:00"/>
    <x v="2"/>
    <n v="4.99"/>
    <n v="201"/>
    <n v="2.25"/>
    <s v="Paris"/>
    <s v="France"/>
    <s v="Online "/>
    <x v="1"/>
    <s v="Remy Monet"/>
    <n v="1002.99"/>
  </r>
  <r>
    <n v="10575"/>
    <d v="2022-12-02T00:00:00"/>
    <x v="3"/>
    <n v="12.99"/>
    <n v="524"/>
    <n v="4.32"/>
    <s v="Paris"/>
    <s v="France"/>
    <s v="Online "/>
    <x v="1"/>
    <s v="Remy Monet"/>
    <n v="6806.76"/>
  </r>
  <r>
    <n v="10576"/>
    <d v="2022-12-02T00:00:00"/>
    <x v="4"/>
    <n v="9.9499999999999993"/>
    <n v="202"/>
    <n v="2.85"/>
    <s v="Paris"/>
    <s v="France"/>
    <s v="Online "/>
    <x v="1"/>
    <s v="Remy Monet"/>
    <n v="2009.8999999999999"/>
  </r>
  <r>
    <n v="10577"/>
    <d v="2022-12-02T00:00:00"/>
    <x v="0"/>
    <n v="3.49"/>
    <n v="631"/>
    <n v="0.88"/>
    <s v="Paris"/>
    <s v="France"/>
    <s v="Online "/>
    <x v="1"/>
    <s v="Remy Monet"/>
    <n v="2202.19"/>
  </r>
  <r>
    <n v="10578"/>
    <d v="2022-12-02T00:00:00"/>
    <x v="1"/>
    <n v="2.95"/>
    <n v="678"/>
    <n v="0.47"/>
    <s v="Paris"/>
    <s v="France"/>
    <s v="Online "/>
    <x v="1"/>
    <s v="Remy Monet"/>
    <n v="2000.1000000000001"/>
  </r>
  <r>
    <n v="10579"/>
    <d v="2022-12-02T00:00:00"/>
    <x v="2"/>
    <n v="4.99"/>
    <n v="201"/>
    <n v="2.25"/>
    <s v="Paris"/>
    <s v="France"/>
    <s v="Online "/>
    <x v="1"/>
    <s v="Remy Monet"/>
    <n v="1002.99"/>
  </r>
  <r>
    <n v="10580"/>
    <d v="2022-12-03T00:00:00"/>
    <x v="3"/>
    <n v="12.99"/>
    <n v="524"/>
    <n v="4.32"/>
    <s v="Paris"/>
    <s v="France"/>
    <s v="Online "/>
    <x v="1"/>
    <s v="Remy Monet"/>
    <n v="6806.76"/>
  </r>
  <r>
    <n v="10581"/>
    <d v="2022-12-03T00:00:00"/>
    <x v="4"/>
    <n v="9.9499999999999993"/>
    <n v="202"/>
    <n v="2.85"/>
    <s v="Paris"/>
    <s v="France"/>
    <s v="Online "/>
    <x v="1"/>
    <s v="Remy Monet"/>
    <n v="2009.8999999999999"/>
  </r>
  <r>
    <n v="10582"/>
    <d v="2022-12-03T00:00:00"/>
    <x v="0"/>
    <n v="3.49"/>
    <n v="631"/>
    <n v="0.88"/>
    <s v="London"/>
    <s v="United Kingdom"/>
    <s v="Online "/>
    <x v="1"/>
    <s v="Tom Jackson"/>
    <n v="2202.19"/>
  </r>
  <r>
    <n v="10583"/>
    <d v="2022-12-03T00:00:00"/>
    <x v="1"/>
    <n v="2.95"/>
    <n v="678"/>
    <n v="0.47"/>
    <s v="London"/>
    <s v="United Kingdom"/>
    <s v="Online "/>
    <x v="1"/>
    <s v="Tom Jackson"/>
    <n v="2000.1000000000001"/>
  </r>
  <r>
    <n v="10584"/>
    <d v="2022-12-03T00:00:00"/>
    <x v="2"/>
    <n v="4.99"/>
    <n v="201"/>
    <n v="2.25"/>
    <s v="London"/>
    <s v="United Kingdom"/>
    <s v="Online "/>
    <x v="1"/>
    <s v="Tom Jackson"/>
    <n v="1002.99"/>
  </r>
  <r>
    <n v="10585"/>
    <d v="2022-12-04T00:00:00"/>
    <x v="3"/>
    <n v="12.99"/>
    <n v="539"/>
    <n v="4.32"/>
    <s v="London"/>
    <s v="United Kingdom"/>
    <s v="Online "/>
    <x v="1"/>
    <s v="Tom Jackson"/>
    <n v="7001.61"/>
  </r>
  <r>
    <n v="10586"/>
    <d v="2022-12-04T00:00:00"/>
    <x v="4"/>
    <n v="9.9499999999999993"/>
    <n v="202"/>
    <n v="2.85"/>
    <s v="London"/>
    <s v="United Kingdom"/>
    <s v="Online "/>
    <x v="1"/>
    <s v="Tom Jackson"/>
    <n v="2009.8999999999999"/>
  </r>
  <r>
    <n v="10590"/>
    <d v="2022-12-05T00:00:00"/>
    <x v="3"/>
    <n v="12.99"/>
    <n v="555"/>
    <n v="4.32"/>
    <s v="London"/>
    <s v="United Kingdom"/>
    <s v="Online "/>
    <x v="1"/>
    <s v="Tom Jackson"/>
    <n v="7209.45"/>
  </r>
  <r>
    <n v="10591"/>
    <d v="2022-12-05T00:00:00"/>
    <x v="4"/>
    <n v="9.9499999999999993"/>
    <n v="202"/>
    <n v="2.85"/>
    <s v="London"/>
    <s v="United Kingdom"/>
    <s v="Online "/>
    <x v="1"/>
    <s v="Tom Jackson"/>
    <n v="2009.8999999999999"/>
  </r>
  <r>
    <n v="10592"/>
    <d v="2022-12-05T00:00:00"/>
    <x v="0"/>
    <n v="3.49"/>
    <n v="574"/>
    <n v="0.88"/>
    <s v="London"/>
    <s v="United Kingdom"/>
    <s v="Online "/>
    <x v="1"/>
    <s v="Tom Jackson"/>
    <n v="2003.2600000000002"/>
  </r>
  <r>
    <n v="10593"/>
    <d v="2022-12-05T00:00:00"/>
    <x v="1"/>
    <n v="2.95"/>
    <n v="678"/>
    <n v="0.47"/>
    <s v="London"/>
    <s v="United Kingdom"/>
    <s v="Online "/>
    <x v="1"/>
    <s v="Tom Jackson"/>
    <n v="2000.1000000000001"/>
  </r>
  <r>
    <n v="10594"/>
    <d v="2022-12-05T00:00:00"/>
    <x v="2"/>
    <n v="4.99"/>
    <n v="201"/>
    <n v="2.25"/>
    <s v="London"/>
    <s v="United Kingdom"/>
    <s v="Online "/>
    <x v="1"/>
    <s v="Tom Jackson"/>
    <n v="1002.99"/>
  </r>
  <r>
    <n v="10595"/>
    <d v="2022-12-06T00:00:00"/>
    <x v="3"/>
    <n v="12.99"/>
    <n v="539"/>
    <n v="4.32"/>
    <s v="London"/>
    <s v="United Kingdom"/>
    <s v="Online "/>
    <x v="1"/>
    <s v="Tom Jackson"/>
    <n v="7001.61"/>
  </r>
  <r>
    <n v="10596"/>
    <d v="2022-12-06T00:00:00"/>
    <x v="4"/>
    <n v="9.9499999999999993"/>
    <n v="202"/>
    <n v="2.85"/>
    <s v="London"/>
    <s v="United Kingdom"/>
    <s v="Online "/>
    <x v="1"/>
    <s v="Tom Jackson"/>
    <n v="2009.8999999999999"/>
  </r>
  <r>
    <n v="10597"/>
    <d v="2022-12-06T00:00:00"/>
    <x v="0"/>
    <n v="3.49"/>
    <n v="574"/>
    <n v="0.88"/>
    <s v="London"/>
    <s v="United Kingdom"/>
    <s v="Online "/>
    <x v="1"/>
    <s v="Tom Jackson"/>
    <n v="2003.2600000000002"/>
  </r>
  <r>
    <n v="10598"/>
    <d v="2022-12-06T00:00:00"/>
    <x v="1"/>
    <n v="2.95"/>
    <n v="678"/>
    <n v="0.47"/>
    <s v="London"/>
    <s v="United Kingdom"/>
    <s v="Online "/>
    <x v="1"/>
    <s v="Tom Jackson"/>
    <n v="2000.1000000000001"/>
  </r>
  <r>
    <n v="10599"/>
    <d v="2022-12-06T00:00:00"/>
    <x v="2"/>
    <n v="4.99"/>
    <n v="201"/>
    <n v="2.25"/>
    <s v="London"/>
    <s v="United Kingdom"/>
    <s v="Online "/>
    <x v="1"/>
    <s v="Tom Jackson"/>
    <n v="1002.99"/>
  </r>
  <r>
    <n v="10600"/>
    <d v="2022-12-07T00:00:00"/>
    <x v="3"/>
    <n v="12.99"/>
    <n v="524"/>
    <n v="4.32"/>
    <s v="London"/>
    <s v="United Kingdom"/>
    <s v="Online "/>
    <x v="1"/>
    <s v="Tom Jackson"/>
    <n v="6806.76"/>
  </r>
  <r>
    <n v="10601"/>
    <d v="2022-12-07T00:00:00"/>
    <x v="4"/>
    <n v="9.9499999999999993"/>
    <n v="202"/>
    <n v="2.85"/>
    <s v="London"/>
    <s v="United Kingdom"/>
    <s v="Online "/>
    <x v="1"/>
    <s v="Tom Jackson"/>
    <n v="2009.8999999999999"/>
  </r>
  <r>
    <n v="10602"/>
    <d v="2022-12-07T00:00:00"/>
    <x v="0"/>
    <n v="3.49"/>
    <n v="631"/>
    <n v="0.88"/>
    <s v="London"/>
    <s v="United Kingdom"/>
    <s v="Online "/>
    <x v="2"/>
    <s v="Tom Jackson"/>
    <n v="2202.19"/>
  </r>
  <r>
    <n v="10603"/>
    <d v="2022-12-07T00:00:00"/>
    <x v="1"/>
    <n v="2.95"/>
    <n v="678"/>
    <n v="0.47"/>
    <s v="London"/>
    <s v="United Kingdom"/>
    <s v="Online "/>
    <x v="2"/>
    <s v="Tom Jackson"/>
    <n v="2000.1000000000001"/>
  </r>
  <r>
    <n v="10604"/>
    <d v="2022-12-07T00:00:00"/>
    <x v="2"/>
    <n v="4.99"/>
    <n v="201"/>
    <n v="2.25"/>
    <s v="London"/>
    <s v="United Kingdom"/>
    <s v="Online "/>
    <x v="2"/>
    <s v="Tom Jackson"/>
    <n v="1002.99"/>
  </r>
  <r>
    <n v="10605"/>
    <d v="2022-12-08T00:00:00"/>
    <x v="3"/>
    <n v="12.99"/>
    <n v="539"/>
    <n v="4.32"/>
    <s v="London"/>
    <s v="United Kingdom"/>
    <s v="Online "/>
    <x v="2"/>
    <s v="Tom Jackson"/>
    <n v="7001.61"/>
  </r>
  <r>
    <n v="10606"/>
    <d v="2022-12-08T00:00:00"/>
    <x v="4"/>
    <n v="9.9499999999999993"/>
    <n v="202"/>
    <n v="2.85"/>
    <s v="London"/>
    <s v="United Kingdom"/>
    <s v="Online "/>
    <x v="2"/>
    <s v="Tom Jackson"/>
    <n v="2009.8999999999999"/>
  </r>
  <r>
    <n v="10607"/>
    <d v="2022-12-08T00:00:00"/>
    <x v="0"/>
    <n v="3.49"/>
    <n v="631"/>
    <n v="0.88"/>
    <s v="London"/>
    <s v="United Kingdom"/>
    <s v="Online "/>
    <x v="2"/>
    <s v="Tom Jackson"/>
    <n v="2202.19"/>
  </r>
  <r>
    <n v="10608"/>
    <d v="2022-12-08T00:00:00"/>
    <x v="1"/>
    <n v="2.95"/>
    <n v="678"/>
    <n v="0.47"/>
    <s v="London"/>
    <s v="United Kingdom"/>
    <s v="Online "/>
    <x v="0"/>
    <s v="Tom Jackson"/>
    <n v="2000.1000000000001"/>
  </r>
  <r>
    <n v="10609"/>
    <d v="2022-12-08T00:00:00"/>
    <x v="2"/>
    <n v="4.99"/>
    <n v="201"/>
    <n v="2.25"/>
    <s v="London"/>
    <s v="United Kingdom"/>
    <s v="Online "/>
    <x v="0"/>
    <s v="Tom Jackson"/>
    <n v="1002.99"/>
  </r>
  <r>
    <n v="10610"/>
    <d v="2022-12-09T00:00:00"/>
    <x v="3"/>
    <n v="12.99"/>
    <n v="570"/>
    <n v="4.32"/>
    <s v="London"/>
    <s v="United Kingdom"/>
    <s v="Online "/>
    <x v="0"/>
    <s v="Tom Jackson"/>
    <n v="7404.3"/>
  </r>
  <r>
    <n v="10611"/>
    <d v="2022-12-09T00:00:00"/>
    <x v="4"/>
    <n v="9.9499999999999993"/>
    <n v="202"/>
    <n v="2.85"/>
    <s v="London"/>
    <s v="United Kingdom"/>
    <s v="Online "/>
    <x v="0"/>
    <s v="Tom Jackson"/>
    <n v="2009.8999999999999"/>
  </r>
  <r>
    <n v="10612"/>
    <d v="2022-12-09T00:00:00"/>
    <x v="0"/>
    <n v="3.49"/>
    <n v="631"/>
    <n v="0.88"/>
    <s v="London"/>
    <s v="United Kingdom"/>
    <s v="Online "/>
    <x v="0"/>
    <s v="Tom Jackson"/>
    <n v="2202.19"/>
  </r>
  <r>
    <n v="10613"/>
    <d v="2022-12-09T00:00:00"/>
    <x v="1"/>
    <n v="2.95"/>
    <n v="678"/>
    <n v="0.47"/>
    <s v="London"/>
    <s v="United Kingdom"/>
    <s v="Online "/>
    <x v="0"/>
    <s v="Tom Jackson"/>
    <n v="2000.1000000000001"/>
  </r>
  <r>
    <n v="10614"/>
    <d v="2022-12-09T00:00:00"/>
    <x v="2"/>
    <n v="4.99"/>
    <n v="201"/>
    <n v="2.25"/>
    <s v="London"/>
    <s v="United Kingdom"/>
    <s v="Online "/>
    <x v="0"/>
    <s v="Tom Jackson"/>
    <n v="1002.99"/>
  </r>
  <r>
    <n v="10615"/>
    <d v="2022-12-10T00:00:00"/>
    <x v="3"/>
    <n v="12.99"/>
    <n v="570"/>
    <n v="4.32"/>
    <s v="London"/>
    <s v="United Kingdom"/>
    <s v="Online "/>
    <x v="0"/>
    <s v="Tom Jackson"/>
    <n v="7404.3"/>
  </r>
  <r>
    <n v="10616"/>
    <d v="2022-12-10T00:00:00"/>
    <x v="4"/>
    <n v="9.9499999999999993"/>
    <n v="202"/>
    <n v="2.85"/>
    <s v="London"/>
    <s v="United Kingdom"/>
    <s v="Online "/>
    <x v="0"/>
    <s v="Tom Jackson"/>
    <n v="2009.8999999999999"/>
  </r>
  <r>
    <n v="10617"/>
    <d v="2022-12-10T00:00:00"/>
    <x v="0"/>
    <n v="3.49"/>
    <n v="631"/>
    <n v="0.88"/>
    <s v="London"/>
    <s v="United Kingdom"/>
    <s v="Online "/>
    <x v="0"/>
    <s v="Tom Jackson"/>
    <n v="2202.19"/>
  </r>
  <r>
    <n v="10618"/>
    <d v="2022-12-10T00:00:00"/>
    <x v="1"/>
    <n v="2.95"/>
    <n v="678"/>
    <n v="0.47"/>
    <s v="London"/>
    <s v="United Kingdom"/>
    <s v="Online "/>
    <x v="0"/>
    <s v="Tom Jackson"/>
    <n v="2000.1000000000001"/>
  </r>
  <r>
    <n v="10619"/>
    <d v="2022-12-10T00:00:00"/>
    <x v="2"/>
    <n v="4.99"/>
    <n v="201"/>
    <n v="2.25"/>
    <s v="London"/>
    <s v="United Kingdom"/>
    <s v="Online "/>
    <x v="0"/>
    <s v="Tom Jackson"/>
    <n v="1002.99"/>
  </r>
  <r>
    <n v="10620"/>
    <d v="2022-12-11T00:00:00"/>
    <x v="3"/>
    <n v="12.99"/>
    <n v="586"/>
    <n v="4.32"/>
    <s v="London"/>
    <s v="United Kingdom"/>
    <s v="Online "/>
    <x v="0"/>
    <s v="Tom Jackson"/>
    <n v="7612.14"/>
  </r>
  <r>
    <n v="10621"/>
    <d v="2022-12-11T00:00:00"/>
    <x v="4"/>
    <n v="9.9499999999999993"/>
    <n v="202"/>
    <n v="2.85"/>
    <s v="London"/>
    <s v="United Kingdom"/>
    <s v="Online "/>
    <x v="0"/>
    <s v="Tom Jackson"/>
    <n v="2009.8999999999999"/>
  </r>
  <r>
    <n v="10622"/>
    <d v="2022-12-11T00:00:00"/>
    <x v="0"/>
    <n v="3.49"/>
    <n v="631"/>
    <n v="0.88"/>
    <s v="London"/>
    <s v="United Kingdom"/>
    <s v="Online "/>
    <x v="0"/>
    <s v="Tom Jackson"/>
    <n v="2202.19"/>
  </r>
  <r>
    <n v="10623"/>
    <d v="2022-12-11T00:00:00"/>
    <x v="1"/>
    <n v="2.95"/>
    <n v="746"/>
    <n v="0.47"/>
    <s v="London"/>
    <s v="United Kingdom"/>
    <s v="Online "/>
    <x v="0"/>
    <s v="Tom Jackson"/>
    <n v="2200.7000000000003"/>
  </r>
  <r>
    <n v="10624"/>
    <d v="2022-12-11T00:00:00"/>
    <x v="2"/>
    <n v="4.99"/>
    <n v="201"/>
    <n v="2.25"/>
    <s v="London"/>
    <s v="United Kingdom"/>
    <s v="Online "/>
    <x v="0"/>
    <s v="Tom Jackson"/>
    <n v="1002.99"/>
  </r>
  <r>
    <n v="10625"/>
    <d v="2022-12-12T00:00:00"/>
    <x v="3"/>
    <n v="12.99"/>
    <n v="570"/>
    <n v="4.32"/>
    <s v="London"/>
    <s v="United Kingdom"/>
    <s v="Online "/>
    <x v="0"/>
    <s v="Tom Jackson"/>
    <n v="7404.3"/>
  </r>
  <r>
    <n v="10626"/>
    <d v="2022-12-12T00:00:00"/>
    <x v="4"/>
    <n v="9.9499999999999993"/>
    <n v="202"/>
    <n v="2.85"/>
    <s v="London"/>
    <s v="United Kingdom"/>
    <s v="Online "/>
    <x v="0"/>
    <s v="Tom Jackson"/>
    <n v="2009.8999999999999"/>
  </r>
  <r>
    <n v="10627"/>
    <d v="2022-12-12T00:00:00"/>
    <x v="0"/>
    <n v="3.49"/>
    <n v="631"/>
    <n v="0.88"/>
    <s v="London"/>
    <s v="United Kingdom"/>
    <s v="Online "/>
    <x v="0"/>
    <s v="Tom Jackson"/>
    <n v="2202.19"/>
  </r>
  <r>
    <n v="10628"/>
    <d v="2022-12-12T00:00:00"/>
    <x v="1"/>
    <n v="2.95"/>
    <n v="678"/>
    <n v="0.47"/>
    <s v="Lisbon"/>
    <s v="Portugal"/>
    <s v="Online "/>
    <x v="0"/>
    <s v="Joao Silva"/>
    <n v="2000.1000000000001"/>
  </r>
  <r>
    <n v="10629"/>
    <d v="2022-12-12T00:00:00"/>
    <x v="2"/>
    <n v="4.99"/>
    <n v="201"/>
    <n v="2.25"/>
    <s v="Lisbon"/>
    <s v="Portugal"/>
    <s v="Online "/>
    <x v="0"/>
    <s v="Joao Silva"/>
    <n v="1002.99"/>
  </r>
  <r>
    <n v="10630"/>
    <d v="2022-12-13T00:00:00"/>
    <x v="3"/>
    <n v="12.99"/>
    <n v="570"/>
    <n v="4.32"/>
    <s v="Lisbon"/>
    <s v="Portugal"/>
    <s v="Online "/>
    <x v="2"/>
    <s v="Joao Silva"/>
    <n v="7404.3"/>
  </r>
  <r>
    <n v="10631"/>
    <d v="2022-12-13T00:00:00"/>
    <x v="4"/>
    <n v="9.9499999999999993"/>
    <n v="202"/>
    <n v="2.85"/>
    <s v="Lisbon"/>
    <s v="Portugal"/>
    <s v="Online "/>
    <x v="0"/>
    <s v="Joao Silva"/>
    <n v="2009.8999999999999"/>
  </r>
  <r>
    <n v="10632"/>
    <d v="2022-12-13T00:00:00"/>
    <x v="0"/>
    <n v="3.49"/>
    <n v="631"/>
    <n v="0.88"/>
    <s v="Lisbon"/>
    <s v="Portugal"/>
    <s v="Online "/>
    <x v="0"/>
    <s v="Joao Silva"/>
    <n v="2202.19"/>
  </r>
  <r>
    <n v="10633"/>
    <d v="2022-12-13T00:00:00"/>
    <x v="1"/>
    <n v="2.95"/>
    <n v="678"/>
    <n v="0.47"/>
    <s v="Lisbon"/>
    <s v="Portugal"/>
    <s v="Online "/>
    <x v="0"/>
    <s v="Joao Silva"/>
    <n v="2000.1000000000001"/>
  </r>
  <r>
    <n v="10634"/>
    <d v="2022-12-13T00:00:00"/>
    <x v="2"/>
    <n v="4.99"/>
    <n v="201"/>
    <n v="2.25"/>
    <s v="Lisbon"/>
    <s v="Portugal"/>
    <s v="Online "/>
    <x v="0"/>
    <s v="Joao Silva"/>
    <n v="1002.99"/>
  </r>
  <r>
    <n v="10635"/>
    <d v="2022-12-14T00:00:00"/>
    <x v="3"/>
    <n v="12.99"/>
    <n v="555"/>
    <n v="4.32"/>
    <s v="Lisbon"/>
    <s v="Portugal"/>
    <s v="Online "/>
    <x v="0"/>
    <s v="Joao Silva"/>
    <n v="7209.45"/>
  </r>
  <r>
    <n v="10636"/>
    <d v="2022-12-14T00:00:00"/>
    <x v="4"/>
    <n v="9.9499999999999993"/>
    <n v="222"/>
    <n v="2.85"/>
    <s v="Lisbon"/>
    <s v="Portugal"/>
    <s v="Online "/>
    <x v="0"/>
    <s v="Joao Silva"/>
    <n v="2208.8999999999996"/>
  </r>
  <r>
    <n v="10637"/>
    <d v="2022-12-14T00:00:00"/>
    <x v="0"/>
    <n v="3.49"/>
    <n v="631"/>
    <n v="0.88"/>
    <s v="Lisbon"/>
    <s v="Portugal"/>
    <s v="Online "/>
    <x v="0"/>
    <s v="Joao Silva"/>
    <n v="2202.19"/>
  </r>
  <r>
    <n v="10638"/>
    <d v="2022-12-14T00:00:00"/>
    <x v="1"/>
    <n v="2.95"/>
    <n v="678"/>
    <n v="0.47"/>
    <s v="Lisbon"/>
    <s v="Portugal"/>
    <s v="Online "/>
    <x v="0"/>
    <s v="Joao Silva"/>
    <n v="2000.1000000000001"/>
  </r>
  <r>
    <n v="10639"/>
    <d v="2022-12-14T00:00:00"/>
    <x v="2"/>
    <n v="4.99"/>
    <n v="201"/>
    <n v="2.25"/>
    <s v="Lisbon"/>
    <s v="Portugal"/>
    <s v="Online "/>
    <x v="0"/>
    <s v="Joao Silva"/>
    <n v="1002.99"/>
  </r>
  <r>
    <n v="10640"/>
    <d v="2022-12-15T00:00:00"/>
    <x v="3"/>
    <n v="12.99"/>
    <n v="539"/>
    <n v="4.32"/>
    <s v="Lisbon"/>
    <s v="Portugal"/>
    <s v="Online "/>
    <x v="0"/>
    <s v="Joao Silva"/>
    <n v="7001.61"/>
  </r>
  <r>
    <n v="10641"/>
    <d v="2022-12-15T00:00:00"/>
    <x v="4"/>
    <n v="9.9499999999999993"/>
    <n v="222"/>
    <n v="2.85"/>
    <s v="Lisbon"/>
    <s v="Portugal"/>
    <s v="Online "/>
    <x v="0"/>
    <s v="Joao Silva"/>
    <n v="2208.8999999999996"/>
  </r>
  <r>
    <n v="10642"/>
    <d v="2022-12-15T00:00:00"/>
    <x v="0"/>
    <n v="3.49"/>
    <n v="631"/>
    <n v="0.88"/>
    <s v="Lisbon"/>
    <s v="Portugal"/>
    <s v="Online "/>
    <x v="2"/>
    <s v="Joao Silva"/>
    <n v="2202.19"/>
  </r>
  <r>
    <n v="10643"/>
    <d v="2022-12-15T00:00:00"/>
    <x v="1"/>
    <n v="2.95"/>
    <n v="678"/>
    <n v="0.47"/>
    <s v="Lisbon"/>
    <s v="Portugal"/>
    <s v="Online "/>
    <x v="2"/>
    <s v="Joao Silva"/>
    <n v="2000.1000000000001"/>
  </r>
  <r>
    <n v="10644"/>
    <d v="2022-12-15T00:00:00"/>
    <x v="2"/>
    <n v="4.99"/>
    <n v="201"/>
    <n v="2.25"/>
    <s v="Lisbon"/>
    <s v="Portugal"/>
    <s v="Online "/>
    <x v="2"/>
    <s v="Joao Silva"/>
    <n v="1002.99"/>
  </r>
  <r>
    <n v="10645"/>
    <d v="2022-12-16T00:00:00"/>
    <x v="3"/>
    <n v="12.99"/>
    <n v="570"/>
    <n v="4.32"/>
    <s v="Lisbon"/>
    <s v="Portugal"/>
    <s v="Online "/>
    <x v="2"/>
    <s v="Joao Silva"/>
    <n v="7404.3"/>
  </r>
  <r>
    <n v="10646"/>
    <d v="2022-12-16T00:00:00"/>
    <x v="4"/>
    <n v="9.9499999999999993"/>
    <n v="222"/>
    <n v="2.85"/>
    <s v="Lisbon"/>
    <s v="Portugal"/>
    <s v="Online "/>
    <x v="2"/>
    <s v="Joao Silva"/>
    <n v="2208.8999999999996"/>
  </r>
  <r>
    <n v="10647"/>
    <d v="2022-12-16T00:00:00"/>
    <x v="0"/>
    <n v="3.49"/>
    <n v="631"/>
    <n v="0.88"/>
    <s v="Lisbon"/>
    <s v="Portugal"/>
    <s v="Online "/>
    <x v="0"/>
    <s v="Joao Silva"/>
    <n v="2202.19"/>
  </r>
  <r>
    <n v="10648"/>
    <d v="2022-12-16T00:00:00"/>
    <x v="1"/>
    <n v="2.95"/>
    <n v="746"/>
    <n v="0.47"/>
    <s v="Lisbon"/>
    <s v="Portugal"/>
    <s v="Online "/>
    <x v="0"/>
    <s v="Joao Silva"/>
    <n v="2200.7000000000003"/>
  </r>
  <r>
    <n v="10649"/>
    <d v="2022-12-16T00:00:00"/>
    <x v="2"/>
    <n v="4.99"/>
    <n v="201"/>
    <n v="2.25"/>
    <s v="Lisbon"/>
    <s v="Portugal"/>
    <s v="Online "/>
    <x v="0"/>
    <s v="Joao Silva"/>
    <n v="1002.99"/>
  </r>
  <r>
    <n v="10650"/>
    <d v="2022-12-17T00:00:00"/>
    <x v="3"/>
    <n v="12.99"/>
    <n v="586"/>
    <n v="4.32"/>
    <s v="Lisbon"/>
    <s v="Portugal"/>
    <s v="Online "/>
    <x v="0"/>
    <s v="Joao Silva"/>
    <n v="7612.14"/>
  </r>
  <r>
    <n v="10651"/>
    <d v="2022-12-17T00:00:00"/>
    <x v="4"/>
    <n v="9.9499999999999993"/>
    <n v="222"/>
    <n v="2.85"/>
    <s v="Lisbon"/>
    <s v="Portugal"/>
    <s v="Online "/>
    <x v="0"/>
    <s v="Joao Silva"/>
    <n v="2208.8999999999996"/>
  </r>
  <r>
    <n v="10652"/>
    <d v="2022-12-17T00:00:00"/>
    <x v="0"/>
    <n v="3.49"/>
    <n v="688"/>
    <n v="0.88"/>
    <s v="Lisbon"/>
    <s v="Portugal"/>
    <s v="Online "/>
    <x v="0"/>
    <s v="Joao Silva"/>
    <n v="2401.1200000000003"/>
  </r>
  <r>
    <n v="10653"/>
    <d v="2022-12-17T00:00:00"/>
    <x v="1"/>
    <n v="2.95"/>
    <n v="746"/>
    <n v="0.47"/>
    <s v="Lisbon"/>
    <s v="Portugal"/>
    <s v="Online "/>
    <x v="0"/>
    <s v="Joao Silva"/>
    <n v="2200.7000000000003"/>
  </r>
  <r>
    <n v="10654"/>
    <d v="2022-12-17T00:00:00"/>
    <x v="2"/>
    <n v="4.99"/>
    <n v="201"/>
    <n v="2.25"/>
    <s v="Lisbon"/>
    <s v="Portugal"/>
    <s v="Online "/>
    <x v="0"/>
    <s v="Joao Silva"/>
    <n v="1002.99"/>
  </r>
  <r>
    <n v="10655"/>
    <d v="2022-12-18T00:00:00"/>
    <x v="3"/>
    <n v="12.99"/>
    <n v="601"/>
    <n v="4.32"/>
    <s v="Lisbon"/>
    <s v="Portugal"/>
    <s v="Online "/>
    <x v="0"/>
    <s v="Joao Silva"/>
    <n v="7806.99"/>
  </r>
  <r>
    <n v="10656"/>
    <d v="2022-12-18T00:00:00"/>
    <x v="4"/>
    <n v="9.9499999999999993"/>
    <n v="222"/>
    <n v="2.85"/>
    <s v="Lisbon"/>
    <s v="Portugal"/>
    <s v="Online "/>
    <x v="0"/>
    <s v="Joao Silva"/>
    <n v="2208.8999999999996"/>
  </r>
  <r>
    <n v="10657"/>
    <d v="2022-12-18T00:00:00"/>
    <x v="0"/>
    <n v="3.49"/>
    <n v="688"/>
    <n v="0.88"/>
    <s v="Lisbon"/>
    <s v="Portugal"/>
    <s v="Online "/>
    <x v="0"/>
    <s v="Joao Silva"/>
    <n v="2401.1200000000003"/>
  </r>
  <r>
    <n v="10658"/>
    <d v="2022-12-18T00:00:00"/>
    <x v="1"/>
    <n v="2.95"/>
    <n v="746"/>
    <n v="0.47"/>
    <s v="Lisbon"/>
    <s v="Portugal"/>
    <s v="Online "/>
    <x v="2"/>
    <s v="Joao Silva"/>
    <n v="2200.7000000000003"/>
  </r>
  <r>
    <n v="10659"/>
    <d v="2022-12-18T00:00:00"/>
    <x v="2"/>
    <n v="4.99"/>
    <n v="201"/>
    <n v="2.25"/>
    <s v="Lisbon"/>
    <s v="Portugal"/>
    <s v="Online "/>
    <x v="2"/>
    <s v="Joao Silva"/>
    <n v="1002.99"/>
  </r>
  <r>
    <n v="10660"/>
    <d v="2022-12-19T00:00:00"/>
    <x v="3"/>
    <n v="12.99"/>
    <n v="632"/>
    <n v="4.32"/>
    <s v="Lisbon"/>
    <s v="Portugal"/>
    <s v="In-store "/>
    <x v="2"/>
    <s v="Joao Silva"/>
    <n v="8209.68"/>
  </r>
  <r>
    <n v="10661"/>
    <d v="2022-12-19T00:00:00"/>
    <x v="4"/>
    <n v="9.9499999999999993"/>
    <n v="222"/>
    <n v="2.85"/>
    <s v="Lisbon"/>
    <s v="Portugal"/>
    <s v="In-store "/>
    <x v="2"/>
    <s v="Joao Silva"/>
    <n v="2208.8999999999996"/>
  </r>
  <r>
    <n v="10662"/>
    <d v="2022-12-19T00:00:00"/>
    <x v="0"/>
    <n v="3.49"/>
    <n v="631"/>
    <n v="0.88"/>
    <s v="Lisbon"/>
    <s v="Portugal"/>
    <s v="In-store "/>
    <x v="2"/>
    <s v="Joao Silva"/>
    <n v="2202.19"/>
  </r>
  <r>
    <n v="10663"/>
    <d v="2022-12-19T00:00:00"/>
    <x v="1"/>
    <n v="2.95"/>
    <n v="746"/>
    <n v="0.47"/>
    <s v="Lisbon"/>
    <s v="Portugal"/>
    <s v="In-store "/>
    <x v="2"/>
    <s v="Joao Silva"/>
    <n v="2200.7000000000003"/>
  </r>
  <r>
    <n v="10664"/>
    <d v="2022-12-19T00:00:00"/>
    <x v="2"/>
    <n v="4.99"/>
    <n v="201"/>
    <n v="2.25"/>
    <s v="Lisbon"/>
    <s v="Portugal"/>
    <s v="In-store "/>
    <x v="2"/>
    <s v="Joao Silva"/>
    <n v="1002.99"/>
  </r>
  <r>
    <n v="10665"/>
    <d v="2022-12-20T00:00:00"/>
    <x v="3"/>
    <n v="12.99"/>
    <n v="647"/>
    <n v="4.32"/>
    <s v="Lisbon"/>
    <s v="Portugal"/>
    <s v="In-store "/>
    <x v="2"/>
    <s v="Joao Silva"/>
    <n v="8404.5300000000007"/>
  </r>
  <r>
    <n v="10666"/>
    <d v="2022-12-20T00:00:00"/>
    <x v="4"/>
    <n v="9.9499999999999993"/>
    <n v="222"/>
    <n v="2.85"/>
    <s v="Lisbon"/>
    <s v="Portugal"/>
    <s v="In-store "/>
    <x v="2"/>
    <s v="Joao Silva"/>
    <n v="2208.8999999999996"/>
  </r>
  <r>
    <n v="10667"/>
    <d v="2022-12-20T00:00:00"/>
    <x v="0"/>
    <n v="3.49"/>
    <n v="631"/>
    <n v="0.88"/>
    <s v="Lisbon"/>
    <s v="Portugal"/>
    <s v="In-store "/>
    <x v="2"/>
    <s v="Joao Silva"/>
    <n v="2202.19"/>
  </r>
  <r>
    <n v="10668"/>
    <d v="2022-12-20T00:00:00"/>
    <x v="1"/>
    <n v="2.95"/>
    <n v="746"/>
    <n v="0.47"/>
    <s v="Lisbon"/>
    <s v="Portugal"/>
    <s v="In-store "/>
    <x v="2"/>
    <s v="Joao Silva"/>
    <n v="2200.7000000000003"/>
  </r>
  <r>
    <n v="10669"/>
    <d v="2022-12-20T00:00:00"/>
    <x v="2"/>
    <n v="4.99"/>
    <n v="201"/>
    <n v="2.25"/>
    <s v="Lisbon"/>
    <s v="Portugal"/>
    <s v="In-store "/>
    <x v="2"/>
    <s v="Joao Silva"/>
    <n v="1002.99"/>
  </r>
  <r>
    <n v="10670"/>
    <d v="2022-12-21T00:00:00"/>
    <x v="3"/>
    <n v="12.99"/>
    <n v="678"/>
    <n v="4.32"/>
    <s v="Lisbon"/>
    <s v="Portugal"/>
    <s v="In-store "/>
    <x v="2"/>
    <s v="Joao Silva"/>
    <n v="8807.2199999999993"/>
  </r>
  <r>
    <n v="10671"/>
    <d v="2022-12-21T00:00:00"/>
    <x v="4"/>
    <n v="9.9499999999999993"/>
    <n v="222"/>
    <n v="2.85"/>
    <s v="Lisbon"/>
    <s v="Portugal"/>
    <s v="In-store "/>
    <x v="2"/>
    <s v="Joao Silva"/>
    <n v="2208.8999999999996"/>
  </r>
  <r>
    <n v="10672"/>
    <d v="2022-12-21T00:00:00"/>
    <x v="0"/>
    <n v="3.49"/>
    <n v="631"/>
    <n v="0.88"/>
    <s v="Lisbon"/>
    <s v="Portugal"/>
    <s v="In-store "/>
    <x v="2"/>
    <s v="Joao Silva"/>
    <n v="2202.19"/>
  </r>
  <r>
    <n v="10673"/>
    <d v="2022-12-21T00:00:00"/>
    <x v="1"/>
    <n v="2.95"/>
    <n v="746"/>
    <n v="0.47"/>
    <s v="Lisbon"/>
    <s v="Portugal"/>
    <s v="In-store "/>
    <x v="2"/>
    <s v="Joao Silva"/>
    <n v="2200.7000000000003"/>
  </r>
  <r>
    <n v="10674"/>
    <d v="2022-12-21T00:00:00"/>
    <x v="2"/>
    <n v="4.99"/>
    <n v="201"/>
    <n v="2.25"/>
    <s v="Lisbon"/>
    <s v="Portugal"/>
    <s v="In-store "/>
    <x v="2"/>
    <s v="Joao Silva"/>
    <n v="1002.99"/>
  </r>
  <r>
    <n v="10675"/>
    <d v="2022-12-22T00:00:00"/>
    <x v="3"/>
    <n v="12.99"/>
    <n v="678"/>
    <n v="4.32"/>
    <s v="Lisbon"/>
    <s v="Portugal"/>
    <s v="In-store "/>
    <x v="2"/>
    <s v="Joao Silva"/>
    <n v="8807.2199999999993"/>
  </r>
  <r>
    <n v="10676"/>
    <d v="2022-12-22T00:00:00"/>
    <x v="4"/>
    <n v="9.9499999999999993"/>
    <n v="242"/>
    <n v="2.85"/>
    <s v="Lisbon"/>
    <s v="Portugal"/>
    <s v="In-store "/>
    <x v="2"/>
    <s v="Joao Silva"/>
    <n v="2407.8999999999996"/>
  </r>
  <r>
    <n v="10677"/>
    <d v="2022-12-22T00:00:00"/>
    <x v="0"/>
    <n v="3.49"/>
    <n v="631"/>
    <n v="0.88"/>
    <s v="Lisbon"/>
    <s v="Portugal"/>
    <s v="In-store "/>
    <x v="2"/>
    <s v="Joao Silva"/>
    <n v="2202.19"/>
  </r>
  <r>
    <n v="10678"/>
    <d v="2022-12-22T00:00:00"/>
    <x v="1"/>
    <n v="2.95"/>
    <n v="746"/>
    <n v="0.47"/>
    <s v="Lisbon"/>
    <s v="Portugal"/>
    <s v="In-store "/>
    <x v="2"/>
    <s v="Joao Silva"/>
    <n v="2200.7000000000003"/>
  </r>
  <r>
    <n v="10679"/>
    <d v="2022-12-22T00:00:00"/>
    <x v="2"/>
    <n v="4.99"/>
    <n v="201"/>
    <n v="2.25"/>
    <s v="Lisbon"/>
    <s v="Portugal"/>
    <s v="In-store "/>
    <x v="2"/>
    <s v="Joao Silva"/>
    <n v="1002.99"/>
  </r>
  <r>
    <n v="10680"/>
    <d v="2022-12-23T00:00:00"/>
    <x v="3"/>
    <n v="12.99"/>
    <n v="647"/>
    <n v="4.32"/>
    <s v="Lisbon"/>
    <s v="Portugal"/>
    <s v="In-store "/>
    <x v="2"/>
    <s v="Joao Silva"/>
    <n v="8404.5300000000007"/>
  </r>
  <r>
    <n v="10681"/>
    <d v="2022-12-23T00:00:00"/>
    <x v="4"/>
    <n v="9.9499999999999993"/>
    <n v="242"/>
    <n v="2.85"/>
    <s v="Lisbon"/>
    <s v="Portugal"/>
    <s v="In-store "/>
    <x v="2"/>
    <s v="Joao Silva"/>
    <n v="2407.8999999999996"/>
  </r>
  <r>
    <n v="10682"/>
    <d v="2022-12-23T00:00:00"/>
    <x v="0"/>
    <n v="3.49"/>
    <n v="631"/>
    <n v="0.88"/>
    <s v="Lisbon"/>
    <s v="Portugal"/>
    <s v="In-store "/>
    <x v="2"/>
    <s v="Joao Silva"/>
    <n v="2202.19"/>
  </r>
  <r>
    <n v="10683"/>
    <d v="2022-12-23T00:00:00"/>
    <x v="1"/>
    <n v="2.95"/>
    <n v="678"/>
    <n v="0.47"/>
    <s v="Lisbon"/>
    <s v="Portugal"/>
    <s v="In-store "/>
    <x v="2"/>
    <s v="Joao Silva"/>
    <n v="2000.1000000000001"/>
  </r>
  <r>
    <n v="10684"/>
    <d v="2022-12-23T00:00:00"/>
    <x v="2"/>
    <n v="4.99"/>
    <n v="201"/>
    <n v="2.25"/>
    <s v="Lisbon"/>
    <s v="Portugal"/>
    <s v="In-store "/>
    <x v="2"/>
    <s v="Joao Silva"/>
    <n v="1002.99"/>
  </r>
  <r>
    <n v="10685"/>
    <d v="2022-12-24T00:00:00"/>
    <x v="3"/>
    <n v="12.99"/>
    <n v="678"/>
    <n v="4.32"/>
    <s v="Lisbon"/>
    <s v="Portugal"/>
    <s v="In-store "/>
    <x v="2"/>
    <s v="Joao Silva"/>
    <n v="8807.2199999999993"/>
  </r>
  <r>
    <n v="10686"/>
    <d v="2022-12-24T00:00:00"/>
    <x v="4"/>
    <n v="9.9499999999999993"/>
    <n v="242"/>
    <n v="2.85"/>
    <s v="Lisbon"/>
    <s v="Portugal"/>
    <s v="In-store "/>
    <x v="2"/>
    <s v="Joao Silva"/>
    <n v="2407.8999999999996"/>
  </r>
  <r>
    <n v="10687"/>
    <d v="2022-12-24T00:00:00"/>
    <x v="0"/>
    <n v="3.49"/>
    <n v="631"/>
    <n v="0.88"/>
    <s v="Berlin"/>
    <s v="Germany"/>
    <s v="In-store "/>
    <x v="2"/>
    <s v="Walter Muller"/>
    <n v="2202.19"/>
  </r>
  <r>
    <n v="10688"/>
    <d v="2022-12-24T00:00:00"/>
    <x v="1"/>
    <n v="2.95"/>
    <n v="678"/>
    <n v="0.47"/>
    <s v="Berlin"/>
    <s v="Germany"/>
    <s v="In-store "/>
    <x v="2"/>
    <s v="Walter Muller"/>
    <n v="2000.1000000000001"/>
  </r>
  <r>
    <n v="10689"/>
    <d v="2022-12-24T00:00:00"/>
    <x v="2"/>
    <n v="4.99"/>
    <n v="201"/>
    <n v="2.25"/>
    <s v="Berlin"/>
    <s v="Germany"/>
    <s v="In-store "/>
    <x v="2"/>
    <s v="Walter Muller"/>
    <n v="1002.99"/>
  </r>
  <r>
    <n v="10690"/>
    <d v="2022-12-25T00:00:00"/>
    <x v="3"/>
    <n v="12.99"/>
    <n v="678"/>
    <n v="4.32"/>
    <s v="Berlin"/>
    <s v="Germany"/>
    <s v="In-store "/>
    <x v="2"/>
    <s v="Walter Muller"/>
    <n v="8807.2199999999993"/>
  </r>
  <r>
    <n v="10691"/>
    <d v="2022-12-25T00:00:00"/>
    <x v="4"/>
    <n v="9.9499999999999993"/>
    <n v="262"/>
    <n v="2.85"/>
    <s v="Berlin"/>
    <s v="Germany"/>
    <s v="In-store "/>
    <x v="2"/>
    <s v="Walter Muller"/>
    <n v="2606.8999999999996"/>
  </r>
  <r>
    <n v="10692"/>
    <d v="2022-12-25T00:00:00"/>
    <x v="0"/>
    <n v="3.49"/>
    <n v="631"/>
    <n v="0.88"/>
    <s v="Berlin"/>
    <s v="Germany"/>
    <s v="In-store "/>
    <x v="2"/>
    <s v="Walter Muller"/>
    <n v="2202.19"/>
  </r>
  <r>
    <n v="10693"/>
    <d v="2022-12-25T00:00:00"/>
    <x v="1"/>
    <n v="2.95"/>
    <n v="678"/>
    <n v="0.47"/>
    <s v="Berlin"/>
    <s v="Germany"/>
    <s v="In-store "/>
    <x v="2"/>
    <s v="Walter Muller"/>
    <n v="2000.1000000000001"/>
  </r>
  <r>
    <n v="10694"/>
    <d v="2022-12-25T00:00:00"/>
    <x v="2"/>
    <n v="4.99"/>
    <n v="201"/>
    <n v="2.25"/>
    <s v="Berlin"/>
    <s v="Germany"/>
    <s v="In-store "/>
    <x v="2"/>
    <s v="Walter Muller"/>
    <n v="1002.99"/>
  </r>
  <r>
    <n v="10695"/>
    <d v="2022-12-26T00:00:00"/>
    <x v="3"/>
    <n v="12.99"/>
    <n v="693"/>
    <n v="4.32"/>
    <s v="Berlin"/>
    <s v="Germany"/>
    <s v="In-store "/>
    <x v="2"/>
    <s v="Walter Muller"/>
    <n v="9002.07"/>
  </r>
  <r>
    <n v="10696"/>
    <d v="2022-12-26T00:00:00"/>
    <x v="4"/>
    <n v="9.9499999999999993"/>
    <n v="282"/>
    <n v="2.85"/>
    <s v="Berlin"/>
    <s v="Germany"/>
    <s v="In-store "/>
    <x v="2"/>
    <s v="Walter Muller"/>
    <n v="2805.8999999999996"/>
  </r>
  <r>
    <n v="10697"/>
    <d v="2022-12-26T00:00:00"/>
    <x v="0"/>
    <n v="3.49"/>
    <n v="631"/>
    <n v="0.88"/>
    <s v="Berlin"/>
    <s v="Germany"/>
    <s v="In-store "/>
    <x v="2"/>
    <s v="Walter Muller"/>
    <n v="2202.19"/>
  </r>
  <r>
    <n v="10698"/>
    <d v="2022-12-26T00:00:00"/>
    <x v="1"/>
    <n v="2.95"/>
    <n v="678"/>
    <n v="0.47"/>
    <s v="Berlin"/>
    <s v="Germany"/>
    <s v="In-store "/>
    <x v="2"/>
    <s v="Walter Muller"/>
    <n v="2000.1000000000001"/>
  </r>
  <r>
    <n v="10699"/>
    <d v="2022-12-26T00:00:00"/>
    <x v="2"/>
    <n v="4.99"/>
    <n v="201"/>
    <n v="2.25"/>
    <s v="Berlin"/>
    <s v="Germany"/>
    <s v="In-store "/>
    <x v="2"/>
    <s v="Walter Muller"/>
    <n v="1002.99"/>
  </r>
  <r>
    <n v="10700"/>
    <d v="2022-12-27T00:00:00"/>
    <x v="3"/>
    <n v="12.99"/>
    <n v="693"/>
    <n v="4.32"/>
    <s v="Berlin"/>
    <s v="Germany"/>
    <s v="In-store "/>
    <x v="2"/>
    <s v="Walter Muller"/>
    <n v="9002.07"/>
  </r>
  <r>
    <n v="10701"/>
    <d v="2022-12-27T00:00:00"/>
    <x v="4"/>
    <n v="9.9499999999999993"/>
    <n v="282"/>
    <n v="2.85"/>
    <s v="Berlin"/>
    <s v="Germany"/>
    <s v="In-store "/>
    <x v="2"/>
    <s v="Walter Muller"/>
    <n v="2805.8999999999996"/>
  </r>
  <r>
    <n v="10702"/>
    <d v="2022-12-27T00:00:00"/>
    <x v="0"/>
    <n v="3.49"/>
    <n v="631"/>
    <n v="0.88"/>
    <s v="Berlin"/>
    <s v="Germany"/>
    <s v="In-store "/>
    <x v="2"/>
    <s v="Walter Muller"/>
    <n v="2202.19"/>
  </r>
  <r>
    <n v="10703"/>
    <d v="2022-12-27T00:00:00"/>
    <x v="1"/>
    <n v="2.95"/>
    <n v="678"/>
    <n v="0.47"/>
    <s v="Berlin"/>
    <s v="Germany"/>
    <s v="In-store "/>
    <x v="0"/>
    <s v="Walter Muller"/>
    <n v="2000.1000000000001"/>
  </r>
  <r>
    <n v="10704"/>
    <d v="2022-12-27T00:00:00"/>
    <x v="2"/>
    <n v="4.99"/>
    <n v="201"/>
    <n v="2.25"/>
    <s v="Berlin"/>
    <s v="Germany"/>
    <s v="Drive-thru "/>
    <x v="0"/>
    <s v="Walter Muller"/>
    <n v="1002.99"/>
  </r>
  <r>
    <n v="10705"/>
    <d v="2022-12-28T00:00:00"/>
    <x v="3"/>
    <n v="12.99"/>
    <n v="724"/>
    <n v="4.32"/>
    <s v="Berlin"/>
    <s v="Germany"/>
    <s v="Drive-thru "/>
    <x v="0"/>
    <s v="Walter Muller"/>
    <n v="9404.76"/>
  </r>
  <r>
    <n v="10706"/>
    <d v="2022-12-28T00:00:00"/>
    <x v="4"/>
    <n v="9.9499999999999993"/>
    <n v="302"/>
    <n v="2.85"/>
    <s v="Berlin"/>
    <s v="Germany"/>
    <s v="Drive-thru "/>
    <x v="0"/>
    <s v="Walter Muller"/>
    <n v="3004.8999999999996"/>
  </r>
  <r>
    <n v="10707"/>
    <d v="2022-12-28T00:00:00"/>
    <x v="0"/>
    <n v="3.49"/>
    <n v="631"/>
    <n v="0.88"/>
    <s v="Berlin"/>
    <s v="Germany"/>
    <s v="Drive-thru "/>
    <x v="0"/>
    <s v="Walter Muller"/>
    <n v="2202.19"/>
  </r>
  <r>
    <n v="10708"/>
    <d v="2022-12-28T00:00:00"/>
    <x v="1"/>
    <n v="2.95"/>
    <n v="678"/>
    <n v="0.47"/>
    <s v="Berlin"/>
    <s v="Germany"/>
    <s v="Drive-thru "/>
    <x v="0"/>
    <s v="Walter Muller"/>
    <n v="2000.1000000000001"/>
  </r>
  <r>
    <n v="10709"/>
    <d v="2022-12-28T00:00:00"/>
    <x v="2"/>
    <n v="4.99"/>
    <n v="201"/>
    <n v="2.25"/>
    <s v="Berlin"/>
    <s v="Germany"/>
    <s v="Drive-thru "/>
    <x v="0"/>
    <s v="Walter Muller"/>
    <n v="1002.99"/>
  </r>
  <r>
    <n v="10710"/>
    <d v="2022-12-29T00:00:00"/>
    <x v="3"/>
    <n v="12.99"/>
    <n v="755"/>
    <n v="4.32"/>
    <s v="Berlin"/>
    <s v="Germany"/>
    <s v="Drive-thru "/>
    <x v="0"/>
    <s v="Walter Muller"/>
    <n v="9807.4500000000007"/>
  </r>
  <r>
    <n v="10711"/>
    <d v="2022-12-29T00:00:00"/>
    <x v="4"/>
    <n v="9.9499999999999993"/>
    <n v="282"/>
    <n v="2.85"/>
    <s v="Berlin"/>
    <s v="Germany"/>
    <s v="Drive-thru "/>
    <x v="0"/>
    <s v="Walter Muller"/>
    <n v="2805.8999999999996"/>
  </r>
  <r>
    <n v="10712"/>
    <d v="2022-12-29T00:00:00"/>
    <x v="0"/>
    <n v="3.49"/>
    <n v="631"/>
    <n v="0.88"/>
    <s v="Berlin"/>
    <s v="Germany"/>
    <s v="Drive-thru "/>
    <x v="0"/>
    <s v="Walter Muller"/>
    <n v="2202.19"/>
  </r>
  <r>
    <n v="10713"/>
    <d v="2022-12-29T00:00:00"/>
    <x v="1"/>
    <n v="2.95"/>
    <n v="678"/>
    <n v="0.47"/>
    <s v="Berlin"/>
    <s v="Germany"/>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14B9C8-E4F7-40B2-9588-701C779B0C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6" firstHeaderRow="1" firstDataRow="1" firstDataCol="1"/>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axis="axisRow" showAll="0">
      <items count="4">
        <item x="2"/>
        <item x="1"/>
        <item x="0"/>
        <item t="default"/>
      </items>
    </pivotField>
    <pivotField showAll="0"/>
    <pivotField dataField="1" showAll="0"/>
  </pivotFields>
  <rowFields count="1">
    <field x="9"/>
  </rowFields>
  <rowItems count="4">
    <i>
      <x/>
    </i>
    <i>
      <x v="1"/>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18CB83-C4FD-47AE-B7B6-F9F468F7EBAD}" name="Table2" displayName="Table2" ref="B2:K259" totalsRowShown="0" headerRowDxfId="15">
  <autoFilter ref="B2:K259" xr:uid="{FC18CB83-C4FD-47AE-B7B6-F9F468F7EBAD}"/>
  <tableColumns count="10">
    <tableColumn id="1" xr3:uid="{EA26982B-D497-4F99-94D8-35A151531FA6}" name="Order ID" dataDxfId="14"/>
    <tableColumn id="2" xr3:uid="{B5B70FEF-13DB-4BF0-965A-0B46F8C4DEC0}" name="Date" dataDxfId="13"/>
    <tableColumn id="3" xr3:uid="{B4404490-7804-44B1-AD87-3526DE87FF07}" name="Product"/>
    <tableColumn id="4" xr3:uid="{7E0CE7D3-0E21-4A51-9482-7CD59C481D0F}" name="Price" dataDxfId="12"/>
    <tableColumn id="6" xr3:uid="{F3EF6704-B45F-4B9A-9081-D6A2FE141EB9}" name="Purchase Type" dataDxfId="11"/>
    <tableColumn id="7" xr3:uid="{17DF5CB2-560C-4919-A5DC-3F812D890528}" name="Payment Method" dataDxfId="10"/>
    <tableColumn id="9" xr3:uid="{21370D05-D2B4-4D9B-82D6-1EB1D15B388C}" name="City"/>
    <tableColumn id="10" xr3:uid="{B970D9F2-EC3E-44F1-834F-51E3C73AF5B1}" name="Manager2" dataDxfId="9"/>
    <tableColumn id="11" xr3:uid="{C5CAC6C6-4582-4845-9BCA-7EC7F75AC8C6}" name="Quantity2" dataDxfId="8"/>
    <tableColumn id="12" xr3:uid="{CC0028DD-90B7-4DDF-896B-6301571C38BB}" name="revenue" dataDxfId="7">
      <calculatedColumnFormula>Table2[[#This Row],[Quantity2]]*Table2[[#This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P259"/>
  <sheetViews>
    <sheetView topLeftCell="A13" workbookViewId="0">
      <selection activeCell="C16" sqref="C16"/>
    </sheetView>
  </sheetViews>
  <sheetFormatPr defaultColWidth="10.6640625" defaultRowHeight="15.5" x14ac:dyDescent="0.35"/>
  <cols>
    <col min="4" max="4" width="12.33203125" customWidth="1"/>
    <col min="6" max="6" width="14.6640625" customWidth="1"/>
    <col min="7" max="7" width="17.08203125" customWidth="1"/>
  </cols>
  <sheetData>
    <row r="2" spans="2:16" ht="16" thickBot="1" x14ac:dyDescent="0.4">
      <c r="B2" s="1" t="s">
        <v>0</v>
      </c>
      <c r="C2" s="1" t="s">
        <v>1</v>
      </c>
      <c r="D2" s="1" t="s">
        <v>2</v>
      </c>
      <c r="E2" s="2" t="s">
        <v>3</v>
      </c>
      <c r="F2" s="1" t="s">
        <v>5</v>
      </c>
      <c r="G2" s="1" t="s">
        <v>6</v>
      </c>
      <c r="H2" s="1" t="s">
        <v>8</v>
      </c>
      <c r="I2" s="1" t="s">
        <v>40</v>
      </c>
      <c r="J2" s="1" t="s">
        <v>41</v>
      </c>
      <c r="K2" s="1" t="s">
        <v>55</v>
      </c>
    </row>
    <row r="3" spans="2:16" x14ac:dyDescent="0.35">
      <c r="B3" s="3">
        <v>10452</v>
      </c>
      <c r="C3" s="4">
        <v>44872</v>
      </c>
      <c r="D3" t="s">
        <v>9</v>
      </c>
      <c r="E3" s="3">
        <v>3.49</v>
      </c>
      <c r="F3" s="3" t="s">
        <v>10</v>
      </c>
      <c r="G3" s="3" t="s">
        <v>11</v>
      </c>
      <c r="H3" t="s">
        <v>12</v>
      </c>
      <c r="I3" t="s">
        <v>29</v>
      </c>
      <c r="J3">
        <v>574</v>
      </c>
      <c r="K3">
        <f>Table2[[#This Row],[Quantity2]]*Table2[[#This Row],[Price]]</f>
        <v>2003.2600000000002</v>
      </c>
      <c r="L3" s="21" t="s">
        <v>3</v>
      </c>
      <c r="M3" s="21"/>
      <c r="O3" s="21" t="s">
        <v>4</v>
      </c>
      <c r="P3" s="21"/>
    </row>
    <row r="4" spans="2:16" x14ac:dyDescent="0.35">
      <c r="B4" s="3">
        <v>10453</v>
      </c>
      <c r="C4" s="4">
        <v>44872</v>
      </c>
      <c r="D4" t="s">
        <v>13</v>
      </c>
      <c r="E4" s="3">
        <v>2.95</v>
      </c>
      <c r="F4" s="3" t="s">
        <v>10</v>
      </c>
      <c r="G4" s="3" t="s">
        <v>11</v>
      </c>
      <c r="H4" t="s">
        <v>14</v>
      </c>
      <c r="I4" t="s">
        <v>25</v>
      </c>
      <c r="J4">
        <v>746</v>
      </c>
      <c r="K4">
        <f>Table2[[#This Row],[Quantity2]]*Table2[[#This Row],[Price]]</f>
        <v>2200.7000000000003</v>
      </c>
    </row>
    <row r="5" spans="2:16" x14ac:dyDescent="0.35">
      <c r="B5" s="3">
        <v>10454</v>
      </c>
      <c r="C5" s="4">
        <v>44872</v>
      </c>
      <c r="D5" t="s">
        <v>15</v>
      </c>
      <c r="E5" s="3">
        <v>4.99</v>
      </c>
      <c r="F5" s="3" t="s">
        <v>16</v>
      </c>
      <c r="G5" s="3" t="s">
        <v>11</v>
      </c>
      <c r="H5" t="s">
        <v>17</v>
      </c>
      <c r="I5" t="s">
        <v>26</v>
      </c>
      <c r="J5">
        <v>201</v>
      </c>
      <c r="K5">
        <f>Table2[[#This Row],[Quantity2]]*Table2[[#This Row],[Price]]</f>
        <v>1002.99</v>
      </c>
      <c r="L5" t="s">
        <v>42</v>
      </c>
      <c r="M5">
        <v>7.3410116731517689</v>
      </c>
      <c r="O5" t="s">
        <v>42</v>
      </c>
      <c r="P5">
        <v>461.24124513618676</v>
      </c>
    </row>
    <row r="6" spans="2:16" x14ac:dyDescent="0.35">
      <c r="B6" s="3">
        <v>10455</v>
      </c>
      <c r="C6" s="4">
        <v>44873</v>
      </c>
      <c r="D6" t="s">
        <v>18</v>
      </c>
      <c r="E6" s="3">
        <v>12.99</v>
      </c>
      <c r="F6" s="3" t="s">
        <v>16</v>
      </c>
      <c r="G6" s="3" t="s">
        <v>19</v>
      </c>
      <c r="H6" t="s">
        <v>21</v>
      </c>
      <c r="I6" t="s">
        <v>20</v>
      </c>
      <c r="J6">
        <v>570</v>
      </c>
      <c r="K6">
        <f>Table2[[#This Row],[Quantity2]]*Table2[[#This Row],[Price]]</f>
        <v>7404.3</v>
      </c>
      <c r="L6" t="s">
        <v>43</v>
      </c>
      <c r="M6">
        <v>0.30396506095791431</v>
      </c>
      <c r="O6" t="s">
        <v>43</v>
      </c>
      <c r="P6">
        <v>13.380974475434584</v>
      </c>
    </row>
    <row r="7" spans="2:16" x14ac:dyDescent="0.35">
      <c r="B7" s="3">
        <v>10456</v>
      </c>
      <c r="C7" s="4">
        <v>44873</v>
      </c>
      <c r="D7" t="s">
        <v>22</v>
      </c>
      <c r="E7" s="3">
        <v>9.9499999999999993</v>
      </c>
      <c r="F7" s="3" t="s">
        <v>16</v>
      </c>
      <c r="G7" s="3" t="s">
        <v>19</v>
      </c>
      <c r="H7" t="s">
        <v>21</v>
      </c>
      <c r="I7" t="s">
        <v>20</v>
      </c>
      <c r="J7">
        <v>202</v>
      </c>
      <c r="K7">
        <f>Table2[[#This Row],[Quantity2]]*Table2[[#This Row],[Price]]</f>
        <v>2009.8999999999999</v>
      </c>
      <c r="L7" t="s">
        <v>44</v>
      </c>
      <c r="M7">
        <v>4.99</v>
      </c>
      <c r="O7" t="s">
        <v>44</v>
      </c>
      <c r="P7">
        <v>539</v>
      </c>
    </row>
    <row r="8" spans="2:16" x14ac:dyDescent="0.35">
      <c r="B8" s="3">
        <v>10457</v>
      </c>
      <c r="C8" s="4">
        <v>44873</v>
      </c>
      <c r="D8" t="s">
        <v>9</v>
      </c>
      <c r="E8" s="3">
        <v>3.49</v>
      </c>
      <c r="F8" s="3" t="s">
        <v>16</v>
      </c>
      <c r="G8" s="3" t="s">
        <v>19</v>
      </c>
      <c r="H8" t="s">
        <v>23</v>
      </c>
      <c r="I8" t="s">
        <v>24</v>
      </c>
      <c r="J8">
        <v>574</v>
      </c>
      <c r="K8">
        <f>Table2[[#This Row],[Quantity2]]*Table2[[#This Row],[Price]]</f>
        <v>2003.2600000000002</v>
      </c>
      <c r="L8" t="s">
        <v>45</v>
      </c>
      <c r="M8">
        <v>12.99</v>
      </c>
      <c r="O8" t="s">
        <v>45</v>
      </c>
      <c r="P8">
        <v>201</v>
      </c>
    </row>
    <row r="9" spans="2:16" x14ac:dyDescent="0.35">
      <c r="B9" s="3">
        <v>10459</v>
      </c>
      <c r="C9" s="4">
        <v>44873</v>
      </c>
      <c r="D9" t="s">
        <v>15</v>
      </c>
      <c r="E9" s="3">
        <v>4.99</v>
      </c>
      <c r="F9" s="3" t="s">
        <v>16</v>
      </c>
      <c r="G9" s="3" t="s">
        <v>19</v>
      </c>
      <c r="H9" t="s">
        <v>21</v>
      </c>
      <c r="I9" t="s">
        <v>20</v>
      </c>
      <c r="J9">
        <v>201</v>
      </c>
      <c r="K9">
        <f>Table2[[#This Row],[Quantity2]]*Table2[[#This Row],[Price]]</f>
        <v>1002.99</v>
      </c>
      <c r="L9" t="s">
        <v>46</v>
      </c>
      <c r="M9">
        <v>4.8729306252776867</v>
      </c>
      <c r="O9" t="s">
        <v>46</v>
      </c>
      <c r="P9">
        <v>214.5133395000031</v>
      </c>
    </row>
    <row r="10" spans="2:16" x14ac:dyDescent="0.35">
      <c r="B10" s="3">
        <v>10460</v>
      </c>
      <c r="C10" s="4">
        <v>44874</v>
      </c>
      <c r="D10" t="s">
        <v>18</v>
      </c>
      <c r="E10" s="3">
        <v>12.99</v>
      </c>
      <c r="F10" s="3" t="s">
        <v>16</v>
      </c>
      <c r="G10" s="3" t="s">
        <v>19</v>
      </c>
      <c r="H10" t="s">
        <v>23</v>
      </c>
      <c r="I10" t="s">
        <v>24</v>
      </c>
      <c r="J10">
        <v>555</v>
      </c>
      <c r="K10">
        <f>Table2[[#This Row],[Quantity2]]*Table2[[#This Row],[Price]]</f>
        <v>7209.45</v>
      </c>
      <c r="L10" t="s">
        <v>47</v>
      </c>
      <c r="M10">
        <v>23.745452878769186</v>
      </c>
      <c r="O10" t="s">
        <v>47</v>
      </c>
      <c r="P10">
        <v>46015.97282344359</v>
      </c>
    </row>
    <row r="11" spans="2:16" x14ac:dyDescent="0.35">
      <c r="B11" s="3">
        <v>10461</v>
      </c>
      <c r="C11" s="4">
        <v>44874</v>
      </c>
      <c r="D11" t="s">
        <v>22</v>
      </c>
      <c r="E11" s="3">
        <v>9.9499999999999993</v>
      </c>
      <c r="F11" s="3" t="s">
        <v>16</v>
      </c>
      <c r="G11" s="3" t="s">
        <v>19</v>
      </c>
      <c r="H11" t="s">
        <v>23</v>
      </c>
      <c r="I11" t="s">
        <v>24</v>
      </c>
      <c r="J11">
        <v>202</v>
      </c>
      <c r="K11">
        <f>Table2[[#This Row],[Quantity2]]*Table2[[#This Row],[Price]]</f>
        <v>2009.8999999999999</v>
      </c>
      <c r="L11" t="s">
        <v>48</v>
      </c>
      <c r="M11">
        <v>4.6742476071303694</v>
      </c>
      <c r="O11" t="s">
        <v>48</v>
      </c>
      <c r="P11">
        <v>-1.7242037395630254</v>
      </c>
    </row>
    <row r="12" spans="2:16" x14ac:dyDescent="0.35">
      <c r="B12" s="3">
        <v>10462</v>
      </c>
      <c r="C12" s="4">
        <v>44874</v>
      </c>
      <c r="D12" t="s">
        <v>9</v>
      </c>
      <c r="E12" s="3">
        <v>3.49</v>
      </c>
      <c r="F12" s="3" t="s">
        <v>16</v>
      </c>
      <c r="G12" s="3" t="s">
        <v>19</v>
      </c>
      <c r="H12" t="s">
        <v>23</v>
      </c>
      <c r="I12" t="s">
        <v>24</v>
      </c>
      <c r="J12">
        <v>574</v>
      </c>
      <c r="K12">
        <f>Table2[[#This Row],[Quantity2]]*Table2[[#This Row],[Price]]</f>
        <v>2003.2600000000002</v>
      </c>
      <c r="L12" t="s">
        <v>49</v>
      </c>
      <c r="M12">
        <v>1.6233288756456574</v>
      </c>
      <c r="O12" t="s">
        <v>49</v>
      </c>
      <c r="P12">
        <v>-0.21424989618873261</v>
      </c>
    </row>
    <row r="13" spans="2:16" x14ac:dyDescent="0.35">
      <c r="B13" s="3">
        <v>10463</v>
      </c>
      <c r="C13" s="4">
        <v>44874</v>
      </c>
      <c r="D13" t="s">
        <v>13</v>
      </c>
      <c r="E13" s="3">
        <v>2.95</v>
      </c>
      <c r="F13" s="3" t="s">
        <v>16</v>
      </c>
      <c r="G13" s="3" t="s">
        <v>19</v>
      </c>
      <c r="H13" t="s">
        <v>23</v>
      </c>
      <c r="I13" t="s">
        <v>24</v>
      </c>
      <c r="J13">
        <v>678</v>
      </c>
      <c r="K13">
        <f>Table2[[#This Row],[Quantity2]]*Table2[[#This Row],[Price]]</f>
        <v>2000.1000000000001</v>
      </c>
      <c r="L13" t="s">
        <v>50</v>
      </c>
      <c r="M13">
        <v>30.27</v>
      </c>
      <c r="O13" t="s">
        <v>50</v>
      </c>
      <c r="P13">
        <v>554</v>
      </c>
    </row>
    <row r="14" spans="2:16" x14ac:dyDescent="0.35">
      <c r="B14" s="3">
        <v>10464</v>
      </c>
      <c r="C14" s="4">
        <v>44874</v>
      </c>
      <c r="D14" t="s">
        <v>15</v>
      </c>
      <c r="E14" s="3">
        <v>4.99</v>
      </c>
      <c r="F14" s="3" t="s">
        <v>16</v>
      </c>
      <c r="G14" s="3" t="s">
        <v>19</v>
      </c>
      <c r="H14" t="s">
        <v>23</v>
      </c>
      <c r="I14" t="s">
        <v>24</v>
      </c>
      <c r="J14">
        <v>201</v>
      </c>
      <c r="K14">
        <f>Table2[[#This Row],[Quantity2]]*Table2[[#This Row],[Price]]</f>
        <v>1002.99</v>
      </c>
      <c r="L14" t="s">
        <v>51</v>
      </c>
      <c r="M14">
        <v>2.95</v>
      </c>
      <c r="O14" t="s">
        <v>51</v>
      </c>
      <c r="P14">
        <v>201</v>
      </c>
    </row>
    <row r="15" spans="2:16" x14ac:dyDescent="0.35">
      <c r="B15" s="3">
        <v>10465</v>
      </c>
      <c r="C15" s="4">
        <v>44875</v>
      </c>
      <c r="D15" t="s">
        <v>18</v>
      </c>
      <c r="E15" s="3">
        <v>12.99</v>
      </c>
      <c r="F15" s="3" t="s">
        <v>16</v>
      </c>
      <c r="G15" s="3" t="s">
        <v>19</v>
      </c>
      <c r="H15" t="s">
        <v>14</v>
      </c>
      <c r="I15" t="s">
        <v>25</v>
      </c>
      <c r="J15">
        <v>555</v>
      </c>
      <c r="K15">
        <f>Table2[[#This Row],[Quantity2]]*Table2[[#This Row],[Price]]</f>
        <v>7209.45</v>
      </c>
      <c r="L15" t="s">
        <v>52</v>
      </c>
      <c r="M15">
        <v>33.22</v>
      </c>
      <c r="O15" t="s">
        <v>52</v>
      </c>
      <c r="P15">
        <v>755</v>
      </c>
    </row>
    <row r="16" spans="2:16" x14ac:dyDescent="0.35">
      <c r="B16" s="3">
        <v>10466</v>
      </c>
      <c r="C16" s="4">
        <v>44875</v>
      </c>
      <c r="D16" t="s">
        <v>22</v>
      </c>
      <c r="E16" s="3">
        <v>9.9499999999999993</v>
      </c>
      <c r="F16" s="3" t="s">
        <v>16</v>
      </c>
      <c r="G16" s="3" t="s">
        <v>19</v>
      </c>
      <c r="H16" t="s">
        <v>14</v>
      </c>
      <c r="I16" t="s">
        <v>25</v>
      </c>
      <c r="J16">
        <v>202</v>
      </c>
      <c r="K16">
        <f>Table2[[#This Row],[Quantity2]]*Table2[[#This Row],[Price]]</f>
        <v>2009.8999999999999</v>
      </c>
      <c r="L16" t="s">
        <v>53</v>
      </c>
      <c r="M16">
        <v>1886.6400000000046</v>
      </c>
      <c r="O16" t="s">
        <v>53</v>
      </c>
      <c r="P16">
        <v>118539</v>
      </c>
    </row>
    <row r="17" spans="2:16" ht="16" thickBot="1" x14ac:dyDescent="0.4">
      <c r="B17" s="3">
        <v>10467</v>
      </c>
      <c r="C17" s="4">
        <v>44875</v>
      </c>
      <c r="D17" t="s">
        <v>9</v>
      </c>
      <c r="E17" s="3">
        <v>3.49</v>
      </c>
      <c r="F17" s="3" t="s">
        <v>16</v>
      </c>
      <c r="G17" s="3" t="s">
        <v>19</v>
      </c>
      <c r="H17" t="s">
        <v>14</v>
      </c>
      <c r="I17" t="s">
        <v>25</v>
      </c>
      <c r="J17">
        <v>574</v>
      </c>
      <c r="K17">
        <f>Table2[[#This Row],[Quantity2]]*Table2[[#This Row],[Price]]</f>
        <v>2003.2600000000002</v>
      </c>
      <c r="L17" s="20" t="s">
        <v>54</v>
      </c>
      <c r="M17" s="20">
        <v>257</v>
      </c>
      <c r="O17" s="20" t="s">
        <v>54</v>
      </c>
      <c r="P17" s="20">
        <v>257</v>
      </c>
    </row>
    <row r="18" spans="2:16" x14ac:dyDescent="0.35">
      <c r="B18" s="3">
        <v>10468</v>
      </c>
      <c r="C18" s="4">
        <v>44875</v>
      </c>
      <c r="D18" t="s">
        <v>13</v>
      </c>
      <c r="E18" s="3">
        <v>2.95</v>
      </c>
      <c r="F18" s="3" t="s">
        <v>16</v>
      </c>
      <c r="G18" s="3" t="s">
        <v>19</v>
      </c>
      <c r="H18" t="s">
        <v>14</v>
      </c>
      <c r="I18" t="s">
        <v>25</v>
      </c>
      <c r="J18">
        <v>678</v>
      </c>
      <c r="K18">
        <f>Table2[[#This Row],[Quantity2]]*Table2[[#This Row],[Price]]</f>
        <v>2000.1000000000001</v>
      </c>
    </row>
    <row r="19" spans="2:16" x14ac:dyDescent="0.35">
      <c r="B19" s="3">
        <v>10470</v>
      </c>
      <c r="C19" s="4">
        <v>44876</v>
      </c>
      <c r="D19" t="s">
        <v>18</v>
      </c>
      <c r="E19" s="3">
        <v>12.99</v>
      </c>
      <c r="F19" s="3" t="s">
        <v>16</v>
      </c>
      <c r="G19" s="3" t="s">
        <v>19</v>
      </c>
      <c r="H19" t="s">
        <v>14</v>
      </c>
      <c r="I19" t="s">
        <v>25</v>
      </c>
      <c r="J19">
        <v>555</v>
      </c>
      <c r="K19">
        <f>Table2[[#This Row],[Quantity2]]*Table2[[#This Row],[Price]]</f>
        <v>7209.45</v>
      </c>
    </row>
    <row r="20" spans="2:16" x14ac:dyDescent="0.35">
      <c r="B20" s="3">
        <v>10471</v>
      </c>
      <c r="C20" s="4">
        <v>44876</v>
      </c>
      <c r="D20" t="s">
        <v>22</v>
      </c>
      <c r="E20" s="3">
        <v>9.9499999999999993</v>
      </c>
      <c r="F20" s="3" t="s">
        <v>16</v>
      </c>
      <c r="G20" s="3" t="s">
        <v>19</v>
      </c>
      <c r="H20" t="s">
        <v>14</v>
      </c>
      <c r="I20" t="s">
        <v>25</v>
      </c>
      <c r="J20">
        <v>202</v>
      </c>
      <c r="K20">
        <f>Table2[[#This Row],[Quantity2]]*Table2[[#This Row],[Price]]</f>
        <v>2009.8999999999999</v>
      </c>
    </row>
    <row r="21" spans="2:16" x14ac:dyDescent="0.35">
      <c r="B21" s="3">
        <v>10472</v>
      </c>
      <c r="C21" s="4">
        <v>44876</v>
      </c>
      <c r="D21" t="s">
        <v>9</v>
      </c>
      <c r="E21" s="3">
        <v>3.49</v>
      </c>
      <c r="F21" s="3" t="s">
        <v>16</v>
      </c>
      <c r="G21" s="3" t="s">
        <v>19</v>
      </c>
      <c r="H21" t="s">
        <v>14</v>
      </c>
      <c r="I21" t="s">
        <v>25</v>
      </c>
      <c r="J21">
        <v>631</v>
      </c>
      <c r="K21">
        <f>Table2[[#This Row],[Quantity2]]*Table2[[#This Row],[Price]]</f>
        <v>2202.19</v>
      </c>
    </row>
    <row r="22" spans="2:16" x14ac:dyDescent="0.35">
      <c r="B22" s="3">
        <v>10473</v>
      </c>
      <c r="C22" s="4">
        <v>44876</v>
      </c>
      <c r="D22" t="s">
        <v>13</v>
      </c>
      <c r="E22" s="3">
        <v>2.95</v>
      </c>
      <c r="F22" s="3" t="s">
        <v>16</v>
      </c>
      <c r="G22" s="3" t="s">
        <v>19</v>
      </c>
      <c r="H22" t="s">
        <v>14</v>
      </c>
      <c r="I22" t="s">
        <v>25</v>
      </c>
      <c r="J22">
        <v>678</v>
      </c>
      <c r="K22">
        <f>Table2[[#This Row],[Quantity2]]*Table2[[#This Row],[Price]]</f>
        <v>2000.1000000000001</v>
      </c>
    </row>
    <row r="23" spans="2:16" x14ac:dyDescent="0.35">
      <c r="B23" s="3">
        <v>10474</v>
      </c>
      <c r="C23" s="4">
        <v>44876</v>
      </c>
      <c r="D23" t="s">
        <v>15</v>
      </c>
      <c r="E23" s="3">
        <v>4.99</v>
      </c>
      <c r="F23" s="3" t="s">
        <v>16</v>
      </c>
      <c r="G23" s="3" t="s">
        <v>19</v>
      </c>
      <c r="H23" t="s">
        <v>14</v>
      </c>
      <c r="I23" t="s">
        <v>25</v>
      </c>
      <c r="J23">
        <v>201</v>
      </c>
      <c r="K23">
        <f>Table2[[#This Row],[Quantity2]]*Table2[[#This Row],[Price]]</f>
        <v>1002.99</v>
      </c>
    </row>
    <row r="24" spans="2:16" x14ac:dyDescent="0.35">
      <c r="B24" s="3">
        <v>10475</v>
      </c>
      <c r="C24" s="4">
        <v>44877</v>
      </c>
      <c r="D24" t="s">
        <v>18</v>
      </c>
      <c r="E24" s="3">
        <v>12.99</v>
      </c>
      <c r="F24" s="3" t="s">
        <v>16</v>
      </c>
      <c r="G24" s="3" t="s">
        <v>19</v>
      </c>
      <c r="H24" t="s">
        <v>14</v>
      </c>
      <c r="I24" t="s">
        <v>25</v>
      </c>
      <c r="J24">
        <v>524</v>
      </c>
      <c r="K24">
        <f>Table2[[#This Row],[Quantity2]]*Table2[[#This Row],[Price]]</f>
        <v>6806.76</v>
      </c>
    </row>
    <row r="25" spans="2:16" x14ac:dyDescent="0.35">
      <c r="B25" s="3">
        <v>10476</v>
      </c>
      <c r="C25" s="4">
        <v>44877</v>
      </c>
      <c r="D25" t="s">
        <v>22</v>
      </c>
      <c r="E25" s="3">
        <v>9.9499999999999993</v>
      </c>
      <c r="F25" s="3" t="s">
        <v>16</v>
      </c>
      <c r="G25" s="3" t="s">
        <v>19</v>
      </c>
      <c r="H25" t="s">
        <v>14</v>
      </c>
      <c r="I25" t="s">
        <v>25</v>
      </c>
      <c r="J25">
        <v>202</v>
      </c>
      <c r="K25">
        <f>Table2[[#This Row],[Quantity2]]*Table2[[#This Row],[Price]]</f>
        <v>2009.8999999999999</v>
      </c>
    </row>
    <row r="26" spans="2:16" x14ac:dyDescent="0.35">
      <c r="B26" s="3">
        <v>10477</v>
      </c>
      <c r="C26" s="4">
        <v>44877</v>
      </c>
      <c r="D26" t="s">
        <v>9</v>
      </c>
      <c r="E26" s="3">
        <v>3.49</v>
      </c>
      <c r="F26" s="3" t="s">
        <v>16</v>
      </c>
      <c r="G26" s="3" t="s">
        <v>19</v>
      </c>
      <c r="H26" t="s">
        <v>14</v>
      </c>
      <c r="I26" t="s">
        <v>25</v>
      </c>
      <c r="J26">
        <v>631</v>
      </c>
      <c r="K26">
        <f>Table2[[#This Row],[Quantity2]]*Table2[[#This Row],[Price]]</f>
        <v>2202.19</v>
      </c>
    </row>
    <row r="27" spans="2:16" x14ac:dyDescent="0.35">
      <c r="B27" s="3">
        <v>10478</v>
      </c>
      <c r="C27" s="4">
        <v>44877</v>
      </c>
      <c r="D27" t="s">
        <v>13</v>
      </c>
      <c r="E27" s="3">
        <v>2.95</v>
      </c>
      <c r="F27" s="3" t="s">
        <v>16</v>
      </c>
      <c r="G27" s="3" t="s">
        <v>19</v>
      </c>
      <c r="H27" t="s">
        <v>14</v>
      </c>
      <c r="I27" t="s">
        <v>25</v>
      </c>
      <c r="J27">
        <v>678</v>
      </c>
      <c r="K27">
        <f>Table2[[#This Row],[Quantity2]]*Table2[[#This Row],[Price]]</f>
        <v>2000.1000000000001</v>
      </c>
    </row>
    <row r="28" spans="2:16" x14ac:dyDescent="0.35">
      <c r="B28" s="3">
        <v>10479</v>
      </c>
      <c r="C28" s="4">
        <v>44877</v>
      </c>
      <c r="D28" t="s">
        <v>15</v>
      </c>
      <c r="E28" s="3">
        <v>4.99</v>
      </c>
      <c r="F28" s="3" t="s">
        <v>16</v>
      </c>
      <c r="G28" s="3" t="s">
        <v>19</v>
      </c>
      <c r="H28" t="s">
        <v>14</v>
      </c>
      <c r="I28" t="s">
        <v>25</v>
      </c>
      <c r="J28">
        <v>201</v>
      </c>
      <c r="K28">
        <f>Table2[[#This Row],[Quantity2]]*Table2[[#This Row],[Price]]</f>
        <v>1002.99</v>
      </c>
    </row>
    <row r="29" spans="2:16" x14ac:dyDescent="0.35">
      <c r="B29" s="3">
        <v>10480</v>
      </c>
      <c r="C29" s="4">
        <v>44878</v>
      </c>
      <c r="D29" t="s">
        <v>18</v>
      </c>
      <c r="E29" s="3">
        <v>12.99</v>
      </c>
      <c r="F29" s="3" t="s">
        <v>16</v>
      </c>
      <c r="G29" s="3" t="s">
        <v>19</v>
      </c>
      <c r="H29" t="s">
        <v>14</v>
      </c>
      <c r="I29" t="s">
        <v>25</v>
      </c>
      <c r="J29">
        <v>509</v>
      </c>
      <c r="K29">
        <f>Table2[[#This Row],[Quantity2]]*Table2[[#This Row],[Price]]</f>
        <v>6611.91</v>
      </c>
    </row>
    <row r="30" spans="2:16" x14ac:dyDescent="0.35">
      <c r="B30" s="3">
        <v>10481</v>
      </c>
      <c r="C30" s="4">
        <v>44878</v>
      </c>
      <c r="D30" t="s">
        <v>22</v>
      </c>
      <c r="E30" s="3">
        <v>9.9499999999999993</v>
      </c>
      <c r="F30" s="3" t="s">
        <v>16</v>
      </c>
      <c r="G30" s="3" t="s">
        <v>19</v>
      </c>
      <c r="H30" t="s">
        <v>14</v>
      </c>
      <c r="I30" t="s">
        <v>25</v>
      </c>
      <c r="J30">
        <v>202</v>
      </c>
      <c r="K30">
        <f>Table2[[#This Row],[Quantity2]]*Table2[[#This Row],[Price]]</f>
        <v>2009.8999999999999</v>
      </c>
    </row>
    <row r="31" spans="2:16" x14ac:dyDescent="0.35">
      <c r="B31" s="3">
        <v>10482</v>
      </c>
      <c r="C31" s="4">
        <v>44878</v>
      </c>
      <c r="D31" t="s">
        <v>9</v>
      </c>
      <c r="E31" s="3">
        <v>25.5</v>
      </c>
      <c r="F31" s="3" t="s">
        <v>16</v>
      </c>
      <c r="G31" s="3" t="s">
        <v>19</v>
      </c>
      <c r="H31" t="s">
        <v>17</v>
      </c>
      <c r="I31" t="s">
        <v>26</v>
      </c>
      <c r="J31">
        <v>631</v>
      </c>
      <c r="K31">
        <f>Table2[[#This Row],[Quantity2]]*Table2[[#This Row],[Price]]</f>
        <v>16090.5</v>
      </c>
    </row>
    <row r="32" spans="2:16" x14ac:dyDescent="0.35">
      <c r="B32" s="3">
        <v>10483</v>
      </c>
      <c r="C32" s="4">
        <v>44878</v>
      </c>
      <c r="D32" t="s">
        <v>13</v>
      </c>
      <c r="E32" s="3">
        <v>33.22</v>
      </c>
      <c r="F32" s="3" t="s">
        <v>16</v>
      </c>
      <c r="G32" s="3" t="s">
        <v>19</v>
      </c>
      <c r="H32" t="s">
        <v>17</v>
      </c>
      <c r="I32" t="s">
        <v>26</v>
      </c>
      <c r="J32">
        <v>678</v>
      </c>
      <c r="K32">
        <f>Table2[[#This Row],[Quantity2]]*Table2[[#This Row],[Price]]</f>
        <v>22523.16</v>
      </c>
    </row>
    <row r="33" spans="2:11" x14ac:dyDescent="0.35">
      <c r="B33" s="3">
        <v>10484</v>
      </c>
      <c r="C33" s="4">
        <v>44878</v>
      </c>
      <c r="D33" t="s">
        <v>15</v>
      </c>
      <c r="E33" s="3">
        <v>21.44</v>
      </c>
      <c r="F33" s="3" t="s">
        <v>16</v>
      </c>
      <c r="G33" s="3" t="s">
        <v>19</v>
      </c>
      <c r="H33" t="s">
        <v>17</v>
      </c>
      <c r="I33" t="s">
        <v>26</v>
      </c>
      <c r="J33">
        <v>201</v>
      </c>
      <c r="K33">
        <f>Table2[[#This Row],[Quantity2]]*Table2[[#This Row],[Price]]</f>
        <v>4309.4400000000005</v>
      </c>
    </row>
    <row r="34" spans="2:11" x14ac:dyDescent="0.35">
      <c r="B34" s="3">
        <v>10485</v>
      </c>
      <c r="C34" s="4">
        <v>44879</v>
      </c>
      <c r="D34" t="s">
        <v>18</v>
      </c>
      <c r="E34" s="3">
        <v>27.99</v>
      </c>
      <c r="F34" s="3" t="s">
        <v>16</v>
      </c>
      <c r="G34" s="3" t="s">
        <v>19</v>
      </c>
      <c r="H34" t="s">
        <v>17</v>
      </c>
      <c r="I34" t="s">
        <v>26</v>
      </c>
      <c r="J34">
        <v>524</v>
      </c>
      <c r="K34">
        <f>Table2[[#This Row],[Quantity2]]*Table2[[#This Row],[Price]]</f>
        <v>14666.759999999998</v>
      </c>
    </row>
    <row r="35" spans="2:11" x14ac:dyDescent="0.35">
      <c r="B35" s="3">
        <v>10486</v>
      </c>
      <c r="C35" s="4">
        <v>44879</v>
      </c>
      <c r="D35" t="s">
        <v>22</v>
      </c>
      <c r="E35" s="3">
        <v>29.05</v>
      </c>
      <c r="F35" s="3" t="s">
        <v>16</v>
      </c>
      <c r="G35" s="3" t="s">
        <v>19</v>
      </c>
      <c r="H35" t="s">
        <v>17</v>
      </c>
      <c r="I35" t="s">
        <v>26</v>
      </c>
      <c r="J35">
        <v>202</v>
      </c>
      <c r="K35">
        <f>Table2[[#This Row],[Quantity2]]*Table2[[#This Row],[Price]]</f>
        <v>5868.1</v>
      </c>
    </row>
    <row r="36" spans="2:11" x14ac:dyDescent="0.35">
      <c r="B36" s="3">
        <v>10487</v>
      </c>
      <c r="C36" s="4">
        <v>44879</v>
      </c>
      <c r="D36" t="s">
        <v>9</v>
      </c>
      <c r="E36" s="3">
        <v>3.49</v>
      </c>
      <c r="F36" s="3" t="s">
        <v>16</v>
      </c>
      <c r="G36" s="3" t="s">
        <v>19</v>
      </c>
      <c r="H36" t="s">
        <v>17</v>
      </c>
      <c r="I36" t="s">
        <v>26</v>
      </c>
      <c r="J36">
        <v>631</v>
      </c>
      <c r="K36">
        <f>Table2[[#This Row],[Quantity2]]*Table2[[#This Row],[Price]]</f>
        <v>2202.19</v>
      </c>
    </row>
    <row r="37" spans="2:11" x14ac:dyDescent="0.35">
      <c r="B37" s="3">
        <v>10488</v>
      </c>
      <c r="C37" s="4">
        <v>44879</v>
      </c>
      <c r="D37" t="s">
        <v>13</v>
      </c>
      <c r="E37" s="3">
        <v>2.95</v>
      </c>
      <c r="F37" s="3" t="s">
        <v>16</v>
      </c>
      <c r="G37" s="3" t="s">
        <v>19</v>
      </c>
      <c r="H37" t="s">
        <v>17</v>
      </c>
      <c r="I37" t="s">
        <v>26</v>
      </c>
      <c r="J37">
        <v>678</v>
      </c>
      <c r="K37">
        <f>Table2[[#This Row],[Quantity2]]*Table2[[#This Row],[Price]]</f>
        <v>2000.1000000000001</v>
      </c>
    </row>
    <row r="38" spans="2:11" x14ac:dyDescent="0.35">
      <c r="B38" s="3">
        <v>10489</v>
      </c>
      <c r="C38" s="4">
        <v>44879</v>
      </c>
      <c r="D38" t="s">
        <v>15</v>
      </c>
      <c r="E38" s="3">
        <v>4.99</v>
      </c>
      <c r="F38" s="3" t="s">
        <v>16</v>
      </c>
      <c r="G38" s="3" t="s">
        <v>19</v>
      </c>
      <c r="H38" t="s">
        <v>14</v>
      </c>
      <c r="I38" t="s">
        <v>25</v>
      </c>
      <c r="J38">
        <v>201</v>
      </c>
      <c r="K38">
        <f>Table2[[#This Row],[Quantity2]]*Table2[[#This Row],[Price]]</f>
        <v>1002.99</v>
      </c>
    </row>
    <row r="39" spans="2:11" x14ac:dyDescent="0.35">
      <c r="B39" s="3">
        <v>10490</v>
      </c>
      <c r="C39" s="4">
        <v>44880</v>
      </c>
      <c r="D39" t="s">
        <v>18</v>
      </c>
      <c r="E39" s="3">
        <v>12.99</v>
      </c>
      <c r="F39" s="3" t="s">
        <v>16</v>
      </c>
      <c r="G39" s="3" t="s">
        <v>19</v>
      </c>
      <c r="H39" t="s">
        <v>14</v>
      </c>
      <c r="I39" t="s">
        <v>25</v>
      </c>
      <c r="J39">
        <v>509</v>
      </c>
      <c r="K39">
        <f>Table2[[#This Row],[Quantity2]]*Table2[[#This Row],[Price]]</f>
        <v>6611.91</v>
      </c>
    </row>
    <row r="40" spans="2:11" x14ac:dyDescent="0.35">
      <c r="B40" s="3">
        <v>10491</v>
      </c>
      <c r="C40" s="4">
        <v>44880</v>
      </c>
      <c r="D40" t="s">
        <v>22</v>
      </c>
      <c r="E40" s="3">
        <v>9.9499999999999993</v>
      </c>
      <c r="F40" s="3" t="s">
        <v>16</v>
      </c>
      <c r="G40" s="3" t="s">
        <v>19</v>
      </c>
      <c r="H40" t="s">
        <v>14</v>
      </c>
      <c r="I40" t="s">
        <v>25</v>
      </c>
      <c r="J40">
        <v>202</v>
      </c>
      <c r="K40">
        <f>Table2[[#This Row],[Quantity2]]*Table2[[#This Row],[Price]]</f>
        <v>2009.8999999999999</v>
      </c>
    </row>
    <row r="41" spans="2:11" x14ac:dyDescent="0.35">
      <c r="B41" s="3">
        <v>10492</v>
      </c>
      <c r="C41" s="4">
        <v>44880</v>
      </c>
      <c r="D41" t="s">
        <v>9</v>
      </c>
      <c r="E41" s="3">
        <v>3.49</v>
      </c>
      <c r="F41" s="3" t="s">
        <v>16</v>
      </c>
      <c r="G41" s="3" t="s">
        <v>19</v>
      </c>
      <c r="H41" t="s">
        <v>14</v>
      </c>
      <c r="I41" t="s">
        <v>25</v>
      </c>
      <c r="J41">
        <v>574</v>
      </c>
      <c r="K41">
        <f>Table2[[#This Row],[Quantity2]]*Table2[[#This Row],[Price]]</f>
        <v>2003.2600000000002</v>
      </c>
    </row>
    <row r="42" spans="2:11" x14ac:dyDescent="0.35">
      <c r="B42" s="3">
        <v>10493</v>
      </c>
      <c r="C42" s="4">
        <v>44880</v>
      </c>
      <c r="D42" t="s">
        <v>13</v>
      </c>
      <c r="E42" s="3">
        <v>2.95</v>
      </c>
      <c r="F42" s="3" t="s">
        <v>16</v>
      </c>
      <c r="G42" s="3" t="s">
        <v>19</v>
      </c>
      <c r="H42" t="s">
        <v>14</v>
      </c>
      <c r="I42" t="s">
        <v>25</v>
      </c>
      <c r="J42">
        <v>678</v>
      </c>
      <c r="K42">
        <f>Table2[[#This Row],[Quantity2]]*Table2[[#This Row],[Price]]</f>
        <v>2000.1000000000001</v>
      </c>
    </row>
    <row r="43" spans="2:11" x14ac:dyDescent="0.35">
      <c r="B43" s="3">
        <v>10494</v>
      </c>
      <c r="C43" s="4">
        <v>44880</v>
      </c>
      <c r="D43" t="s">
        <v>15</v>
      </c>
      <c r="E43" s="3">
        <v>4.99</v>
      </c>
      <c r="F43" s="3" t="s">
        <v>16</v>
      </c>
      <c r="G43" s="3" t="s">
        <v>19</v>
      </c>
      <c r="H43" t="s">
        <v>14</v>
      </c>
      <c r="I43" t="s">
        <v>25</v>
      </c>
      <c r="J43">
        <v>201</v>
      </c>
      <c r="K43">
        <f>Table2[[#This Row],[Quantity2]]*Table2[[#This Row],[Price]]</f>
        <v>1002.99</v>
      </c>
    </row>
    <row r="44" spans="2:11" x14ac:dyDescent="0.35">
      <c r="B44" s="3">
        <v>10495</v>
      </c>
      <c r="C44" s="4">
        <v>44881</v>
      </c>
      <c r="D44" t="s">
        <v>18</v>
      </c>
      <c r="E44" s="3">
        <v>12.99</v>
      </c>
      <c r="F44" s="3" t="s">
        <v>16</v>
      </c>
      <c r="G44" s="3" t="s">
        <v>19</v>
      </c>
      <c r="H44" t="s">
        <v>14</v>
      </c>
      <c r="I44" t="s">
        <v>25</v>
      </c>
      <c r="J44">
        <v>509</v>
      </c>
      <c r="K44">
        <f>Table2[[#This Row],[Quantity2]]*Table2[[#This Row],[Price]]</f>
        <v>6611.91</v>
      </c>
    </row>
    <row r="45" spans="2:11" x14ac:dyDescent="0.35">
      <c r="B45" s="3">
        <v>10496</v>
      </c>
      <c r="C45" s="4">
        <v>44881</v>
      </c>
      <c r="D45" t="s">
        <v>22</v>
      </c>
      <c r="E45" s="3">
        <v>9.9499999999999993</v>
      </c>
      <c r="F45" s="3" t="s">
        <v>16</v>
      </c>
      <c r="G45" s="3" t="s">
        <v>19</v>
      </c>
      <c r="H45" t="s">
        <v>14</v>
      </c>
      <c r="I45" t="s">
        <v>25</v>
      </c>
      <c r="J45">
        <v>202</v>
      </c>
      <c r="K45">
        <f>Table2[[#This Row],[Quantity2]]*Table2[[#This Row],[Price]]</f>
        <v>2009.8999999999999</v>
      </c>
    </row>
    <row r="46" spans="2:11" x14ac:dyDescent="0.35">
      <c r="B46" s="3">
        <v>10497</v>
      </c>
      <c r="C46" s="4">
        <v>44881</v>
      </c>
      <c r="D46" t="s">
        <v>9</v>
      </c>
      <c r="E46" s="3">
        <v>3.49</v>
      </c>
      <c r="F46" s="3" t="s">
        <v>16</v>
      </c>
      <c r="G46" s="3" t="s">
        <v>19</v>
      </c>
      <c r="H46" t="s">
        <v>14</v>
      </c>
      <c r="I46" t="s">
        <v>25</v>
      </c>
      <c r="J46">
        <v>574</v>
      </c>
      <c r="K46">
        <f>Table2[[#This Row],[Quantity2]]*Table2[[#This Row],[Price]]</f>
        <v>2003.2600000000002</v>
      </c>
    </row>
    <row r="47" spans="2:11" x14ac:dyDescent="0.35">
      <c r="B47" s="3">
        <v>10498</v>
      </c>
      <c r="C47" s="4">
        <v>44881</v>
      </c>
      <c r="D47" t="s">
        <v>13</v>
      </c>
      <c r="E47" s="3">
        <v>2.95</v>
      </c>
      <c r="F47" s="3" t="s">
        <v>27</v>
      </c>
      <c r="G47" s="3" t="s">
        <v>19</v>
      </c>
      <c r="H47" t="s">
        <v>14</v>
      </c>
      <c r="I47" t="s">
        <v>25</v>
      </c>
      <c r="J47">
        <v>678</v>
      </c>
      <c r="K47">
        <f>Table2[[#This Row],[Quantity2]]*Table2[[#This Row],[Price]]</f>
        <v>2000.1000000000001</v>
      </c>
    </row>
    <row r="48" spans="2:11" x14ac:dyDescent="0.35">
      <c r="B48" s="3">
        <v>10499</v>
      </c>
      <c r="C48" s="4">
        <v>44881</v>
      </c>
      <c r="D48" t="s">
        <v>15</v>
      </c>
      <c r="E48" s="3">
        <v>4.99</v>
      </c>
      <c r="F48" s="3" t="s">
        <v>27</v>
      </c>
      <c r="G48" s="3" t="s">
        <v>19</v>
      </c>
      <c r="H48" t="s">
        <v>14</v>
      </c>
      <c r="I48" t="s">
        <v>25</v>
      </c>
      <c r="J48">
        <v>201</v>
      </c>
      <c r="K48">
        <f>Table2[[#This Row],[Quantity2]]*Table2[[#This Row],[Price]]</f>
        <v>1002.99</v>
      </c>
    </row>
    <row r="49" spans="2:11" x14ac:dyDescent="0.35">
      <c r="B49" s="3">
        <v>10500</v>
      </c>
      <c r="C49" s="4">
        <v>44882</v>
      </c>
      <c r="D49" t="s">
        <v>18</v>
      </c>
      <c r="E49" s="3">
        <v>12.99</v>
      </c>
      <c r="F49" s="3" t="s">
        <v>27</v>
      </c>
      <c r="G49" s="3" t="s">
        <v>19</v>
      </c>
      <c r="H49" t="s">
        <v>14</v>
      </c>
      <c r="I49" t="s">
        <v>25</v>
      </c>
      <c r="J49">
        <v>524</v>
      </c>
      <c r="K49">
        <f>Table2[[#This Row],[Quantity2]]*Table2[[#This Row],[Price]]</f>
        <v>6806.76</v>
      </c>
    </row>
    <row r="50" spans="2:11" x14ac:dyDescent="0.35">
      <c r="B50" s="3">
        <v>10501</v>
      </c>
      <c r="C50" s="4">
        <v>44882</v>
      </c>
      <c r="D50" t="s">
        <v>22</v>
      </c>
      <c r="E50" s="3">
        <v>9.9499999999999993</v>
      </c>
      <c r="F50" s="3" t="s">
        <v>27</v>
      </c>
      <c r="G50" s="3" t="s">
        <v>19</v>
      </c>
      <c r="H50" t="s">
        <v>14</v>
      </c>
      <c r="I50" t="s">
        <v>25</v>
      </c>
      <c r="J50">
        <v>202</v>
      </c>
      <c r="K50">
        <f>Table2[[#This Row],[Quantity2]]*Table2[[#This Row],[Price]]</f>
        <v>2009.8999999999999</v>
      </c>
    </row>
    <row r="51" spans="2:11" x14ac:dyDescent="0.35">
      <c r="B51" s="3">
        <v>10502</v>
      </c>
      <c r="C51" s="4">
        <v>44882</v>
      </c>
      <c r="D51" t="s">
        <v>9</v>
      </c>
      <c r="E51" s="3">
        <v>3.49</v>
      </c>
      <c r="F51" s="3" t="s">
        <v>27</v>
      </c>
      <c r="G51" s="3" t="s">
        <v>19</v>
      </c>
      <c r="H51" t="s">
        <v>14</v>
      </c>
      <c r="I51" t="s">
        <v>25</v>
      </c>
      <c r="J51">
        <v>631</v>
      </c>
      <c r="K51">
        <f>Table2[[#This Row],[Quantity2]]*Table2[[#This Row],[Price]]</f>
        <v>2202.19</v>
      </c>
    </row>
    <row r="52" spans="2:11" x14ac:dyDescent="0.35">
      <c r="B52" s="3">
        <v>10503</v>
      </c>
      <c r="C52" s="4">
        <v>44882</v>
      </c>
      <c r="D52" t="s">
        <v>13</v>
      </c>
      <c r="E52" s="3">
        <v>2.95</v>
      </c>
      <c r="F52" s="3" t="s">
        <v>27</v>
      </c>
      <c r="G52" s="3" t="s">
        <v>19</v>
      </c>
      <c r="H52" t="s">
        <v>14</v>
      </c>
      <c r="I52" t="s">
        <v>25</v>
      </c>
      <c r="J52">
        <v>678</v>
      </c>
      <c r="K52">
        <f>Table2[[#This Row],[Quantity2]]*Table2[[#This Row],[Price]]</f>
        <v>2000.1000000000001</v>
      </c>
    </row>
    <row r="53" spans="2:11" x14ac:dyDescent="0.35">
      <c r="B53" s="3">
        <v>10504</v>
      </c>
      <c r="C53" s="4">
        <v>44882</v>
      </c>
      <c r="D53" t="s">
        <v>15</v>
      </c>
      <c r="E53" s="3">
        <v>4.99</v>
      </c>
      <c r="F53" s="3" t="s">
        <v>27</v>
      </c>
      <c r="G53" s="3" t="s">
        <v>19</v>
      </c>
      <c r="H53" t="s">
        <v>14</v>
      </c>
      <c r="I53" t="s">
        <v>25</v>
      </c>
      <c r="J53">
        <v>201</v>
      </c>
      <c r="K53">
        <f>Table2[[#This Row],[Quantity2]]*Table2[[#This Row],[Price]]</f>
        <v>1002.99</v>
      </c>
    </row>
    <row r="54" spans="2:11" x14ac:dyDescent="0.35">
      <c r="B54" s="3">
        <v>10505</v>
      </c>
      <c r="C54" s="4">
        <v>44883</v>
      </c>
      <c r="D54" t="s">
        <v>18</v>
      </c>
      <c r="E54" s="3">
        <v>12.99</v>
      </c>
      <c r="F54" s="3" t="s">
        <v>27</v>
      </c>
      <c r="G54" s="3" t="s">
        <v>19</v>
      </c>
      <c r="H54" t="s">
        <v>14</v>
      </c>
      <c r="I54" t="s">
        <v>25</v>
      </c>
      <c r="J54">
        <v>539</v>
      </c>
      <c r="K54">
        <f>Table2[[#This Row],[Quantity2]]*Table2[[#This Row],[Price]]</f>
        <v>7001.61</v>
      </c>
    </row>
    <row r="55" spans="2:11" x14ac:dyDescent="0.35">
      <c r="B55" s="3">
        <v>10506</v>
      </c>
      <c r="C55" s="4">
        <v>44883</v>
      </c>
      <c r="D55" t="s">
        <v>22</v>
      </c>
      <c r="E55" s="3">
        <v>9.9499999999999993</v>
      </c>
      <c r="F55" s="3" t="s">
        <v>27</v>
      </c>
      <c r="G55" s="3" t="s">
        <v>19</v>
      </c>
      <c r="H55" t="s">
        <v>14</v>
      </c>
      <c r="I55" t="s">
        <v>25</v>
      </c>
      <c r="J55">
        <v>202</v>
      </c>
      <c r="K55">
        <f>Table2[[#This Row],[Quantity2]]*Table2[[#This Row],[Price]]</f>
        <v>2009.8999999999999</v>
      </c>
    </row>
    <row r="56" spans="2:11" x14ac:dyDescent="0.35">
      <c r="B56" s="3">
        <v>10507</v>
      </c>
      <c r="C56" s="4">
        <v>44883</v>
      </c>
      <c r="D56" t="s">
        <v>9</v>
      </c>
      <c r="E56" s="3">
        <v>3.49</v>
      </c>
      <c r="F56" s="3" t="s">
        <v>27</v>
      </c>
      <c r="G56" s="3" t="s">
        <v>19</v>
      </c>
      <c r="H56" t="s">
        <v>14</v>
      </c>
      <c r="I56" t="s">
        <v>25</v>
      </c>
      <c r="J56">
        <v>688</v>
      </c>
      <c r="K56">
        <f>Table2[[#This Row],[Quantity2]]*Table2[[#This Row],[Price]]</f>
        <v>2401.1200000000003</v>
      </c>
    </row>
    <row r="57" spans="2:11" x14ac:dyDescent="0.35">
      <c r="B57" s="3">
        <v>10508</v>
      </c>
      <c r="C57" s="4">
        <v>44883</v>
      </c>
      <c r="D57" t="s">
        <v>13</v>
      </c>
      <c r="E57" s="3">
        <v>2.95</v>
      </c>
      <c r="F57" s="3" t="s">
        <v>27</v>
      </c>
      <c r="G57" s="3" t="s">
        <v>19</v>
      </c>
      <c r="H57" t="s">
        <v>14</v>
      </c>
      <c r="I57" t="s">
        <v>25</v>
      </c>
      <c r="J57">
        <v>678</v>
      </c>
      <c r="K57">
        <f>Table2[[#This Row],[Quantity2]]*Table2[[#This Row],[Price]]</f>
        <v>2000.1000000000001</v>
      </c>
    </row>
    <row r="58" spans="2:11" x14ac:dyDescent="0.35">
      <c r="B58" s="3">
        <v>10509</v>
      </c>
      <c r="C58" s="4">
        <v>44883</v>
      </c>
      <c r="D58" t="s">
        <v>15</v>
      </c>
      <c r="E58" s="3">
        <v>4.99</v>
      </c>
      <c r="F58" s="3" t="s">
        <v>27</v>
      </c>
      <c r="G58" s="3" t="s">
        <v>19</v>
      </c>
      <c r="H58" t="s">
        <v>14</v>
      </c>
      <c r="I58" t="s">
        <v>25</v>
      </c>
      <c r="J58">
        <v>201</v>
      </c>
      <c r="K58">
        <f>Table2[[#This Row],[Quantity2]]*Table2[[#This Row],[Price]]</f>
        <v>1002.99</v>
      </c>
    </row>
    <row r="59" spans="2:11" x14ac:dyDescent="0.35">
      <c r="B59" s="3">
        <v>10510</v>
      </c>
      <c r="C59" s="4">
        <v>44884</v>
      </c>
      <c r="D59" t="s">
        <v>18</v>
      </c>
      <c r="E59" s="3">
        <v>12.99</v>
      </c>
      <c r="F59" s="3" t="s">
        <v>27</v>
      </c>
      <c r="G59" s="3" t="s">
        <v>19</v>
      </c>
      <c r="H59" t="s">
        <v>14</v>
      </c>
      <c r="I59" t="s">
        <v>25</v>
      </c>
      <c r="J59">
        <v>509</v>
      </c>
      <c r="K59">
        <f>Table2[[#This Row],[Quantity2]]*Table2[[#This Row],[Price]]</f>
        <v>6611.91</v>
      </c>
    </row>
    <row r="60" spans="2:11" x14ac:dyDescent="0.35">
      <c r="B60" s="3">
        <v>10511</v>
      </c>
      <c r="C60" s="4">
        <v>44884</v>
      </c>
      <c r="D60" t="s">
        <v>22</v>
      </c>
      <c r="E60" s="3">
        <v>9.9499999999999993</v>
      </c>
      <c r="F60" s="3" t="s">
        <v>27</v>
      </c>
      <c r="G60" s="3" t="s">
        <v>19</v>
      </c>
      <c r="H60" t="s">
        <v>17</v>
      </c>
      <c r="I60" t="s">
        <v>26</v>
      </c>
      <c r="J60">
        <v>202</v>
      </c>
      <c r="K60">
        <f>Table2[[#This Row],[Quantity2]]*Table2[[#This Row],[Price]]</f>
        <v>2009.8999999999999</v>
      </c>
    </row>
    <row r="61" spans="2:11" x14ac:dyDescent="0.35">
      <c r="B61" s="3">
        <v>10512</v>
      </c>
      <c r="C61" s="4">
        <v>44884</v>
      </c>
      <c r="D61" t="s">
        <v>9</v>
      </c>
      <c r="E61" s="3">
        <v>3.49</v>
      </c>
      <c r="F61" s="3" t="s">
        <v>27</v>
      </c>
      <c r="G61" s="3" t="s">
        <v>19</v>
      </c>
      <c r="H61" t="s">
        <v>17</v>
      </c>
      <c r="I61" t="s">
        <v>26</v>
      </c>
      <c r="J61">
        <v>688</v>
      </c>
      <c r="K61">
        <f>Table2[[#This Row],[Quantity2]]*Table2[[#This Row],[Price]]</f>
        <v>2401.1200000000003</v>
      </c>
    </row>
    <row r="62" spans="2:11" x14ac:dyDescent="0.35">
      <c r="B62" s="3">
        <v>10513</v>
      </c>
      <c r="C62" s="4">
        <v>44884</v>
      </c>
      <c r="D62" t="s">
        <v>13</v>
      </c>
      <c r="E62" s="3">
        <v>2.95</v>
      </c>
      <c r="F62" s="3" t="s">
        <v>27</v>
      </c>
      <c r="G62" s="3" t="s">
        <v>28</v>
      </c>
      <c r="H62" t="s">
        <v>17</v>
      </c>
      <c r="I62" t="s">
        <v>26</v>
      </c>
      <c r="J62">
        <v>678</v>
      </c>
      <c r="K62">
        <f>Table2[[#This Row],[Quantity2]]*Table2[[#This Row],[Price]]</f>
        <v>2000.1000000000001</v>
      </c>
    </row>
    <row r="63" spans="2:11" x14ac:dyDescent="0.35">
      <c r="B63" s="3">
        <v>10514</v>
      </c>
      <c r="C63" s="4">
        <v>44884</v>
      </c>
      <c r="D63" t="s">
        <v>15</v>
      </c>
      <c r="E63" s="3">
        <v>4.99</v>
      </c>
      <c r="F63" s="3" t="s">
        <v>27</v>
      </c>
      <c r="G63" s="3" t="s">
        <v>28</v>
      </c>
      <c r="H63" t="s">
        <v>17</v>
      </c>
      <c r="I63" t="s">
        <v>26</v>
      </c>
      <c r="J63">
        <v>201</v>
      </c>
      <c r="K63">
        <f>Table2[[#This Row],[Quantity2]]*Table2[[#This Row],[Price]]</f>
        <v>1002.99</v>
      </c>
    </row>
    <row r="64" spans="2:11" x14ac:dyDescent="0.35">
      <c r="B64" s="3">
        <v>10515</v>
      </c>
      <c r="C64" s="4">
        <v>44885</v>
      </c>
      <c r="D64" t="s">
        <v>18</v>
      </c>
      <c r="E64" s="3">
        <v>12.99</v>
      </c>
      <c r="F64" s="3" t="s">
        <v>27</v>
      </c>
      <c r="G64" s="3" t="s">
        <v>28</v>
      </c>
      <c r="H64" t="s">
        <v>17</v>
      </c>
      <c r="I64" t="s">
        <v>26</v>
      </c>
      <c r="J64">
        <v>478</v>
      </c>
      <c r="K64">
        <f>Table2[[#This Row],[Quantity2]]*Table2[[#This Row],[Price]]</f>
        <v>6209.22</v>
      </c>
    </row>
    <row r="65" spans="2:11" x14ac:dyDescent="0.35">
      <c r="B65" s="3">
        <v>10516</v>
      </c>
      <c r="C65" s="4">
        <v>44885</v>
      </c>
      <c r="D65" t="s">
        <v>22</v>
      </c>
      <c r="E65" s="3">
        <v>9.9499999999999993</v>
      </c>
      <c r="F65" s="3" t="s">
        <v>27</v>
      </c>
      <c r="G65" s="3" t="s">
        <v>28</v>
      </c>
      <c r="H65" t="s">
        <v>17</v>
      </c>
      <c r="I65" t="s">
        <v>26</v>
      </c>
      <c r="J65">
        <v>202</v>
      </c>
      <c r="K65">
        <f>Table2[[#This Row],[Quantity2]]*Table2[[#This Row],[Price]]</f>
        <v>2009.8999999999999</v>
      </c>
    </row>
    <row r="66" spans="2:11" x14ac:dyDescent="0.35">
      <c r="B66" s="3">
        <v>10483</v>
      </c>
      <c r="C66" s="4">
        <v>44878</v>
      </c>
      <c r="D66" t="s">
        <v>13</v>
      </c>
      <c r="E66" s="3">
        <v>2.95</v>
      </c>
      <c r="F66" s="3" t="s">
        <v>16</v>
      </c>
      <c r="G66" s="3" t="s">
        <v>19</v>
      </c>
      <c r="H66" t="s">
        <v>17</v>
      </c>
      <c r="I66" t="s">
        <v>26</v>
      </c>
      <c r="J66">
        <v>678</v>
      </c>
      <c r="K66">
        <f>Table2[[#This Row],[Quantity2]]*Table2[[#This Row],[Price]]</f>
        <v>2000.1000000000001</v>
      </c>
    </row>
    <row r="67" spans="2:11" x14ac:dyDescent="0.35">
      <c r="B67" s="3">
        <v>10484</v>
      </c>
      <c r="C67" s="4">
        <v>44878</v>
      </c>
      <c r="D67" t="s">
        <v>15</v>
      </c>
      <c r="E67" s="3">
        <v>4.99</v>
      </c>
      <c r="F67" s="3" t="s">
        <v>16</v>
      </c>
      <c r="G67" s="3" t="s">
        <v>19</v>
      </c>
      <c r="H67" t="s">
        <v>17</v>
      </c>
      <c r="I67" t="s">
        <v>26</v>
      </c>
      <c r="J67">
        <v>201</v>
      </c>
      <c r="K67">
        <f>Table2[[#This Row],[Quantity2]]*Table2[[#This Row],[Price]]</f>
        <v>1002.99</v>
      </c>
    </row>
    <row r="68" spans="2:11" x14ac:dyDescent="0.35">
      <c r="B68" s="3">
        <v>10485</v>
      </c>
      <c r="C68" s="4">
        <v>44879</v>
      </c>
      <c r="D68" t="s">
        <v>18</v>
      </c>
      <c r="E68" s="3">
        <v>12.99</v>
      </c>
      <c r="F68" s="3" t="s">
        <v>16</v>
      </c>
      <c r="G68" s="3" t="s">
        <v>19</v>
      </c>
      <c r="H68" t="s">
        <v>17</v>
      </c>
      <c r="I68" t="s">
        <v>26</v>
      </c>
      <c r="J68">
        <v>524</v>
      </c>
      <c r="K68">
        <f>Table2[[#This Row],[Quantity2]]*Table2[[#This Row],[Price]]</f>
        <v>6806.76</v>
      </c>
    </row>
    <row r="69" spans="2:11" x14ac:dyDescent="0.35">
      <c r="B69" s="3">
        <v>10520</v>
      </c>
      <c r="C69" s="4">
        <v>44886</v>
      </c>
      <c r="D69" t="s">
        <v>18</v>
      </c>
      <c r="E69" s="3">
        <v>12.99</v>
      </c>
      <c r="F69" s="3" t="s">
        <v>27</v>
      </c>
      <c r="G69" s="3" t="s">
        <v>28</v>
      </c>
      <c r="H69" t="s">
        <v>23</v>
      </c>
      <c r="I69" t="s">
        <v>24</v>
      </c>
      <c r="J69">
        <v>493</v>
      </c>
      <c r="K69">
        <f>Table2[[#This Row],[Quantity2]]*Table2[[#This Row],[Price]]</f>
        <v>6404.07</v>
      </c>
    </row>
    <row r="70" spans="2:11" x14ac:dyDescent="0.35">
      <c r="B70" s="3">
        <v>10521</v>
      </c>
      <c r="C70" s="4">
        <v>44886</v>
      </c>
      <c r="D70" t="s">
        <v>22</v>
      </c>
      <c r="E70" s="3">
        <v>9.9499999999999993</v>
      </c>
      <c r="F70" s="3" t="s">
        <v>27</v>
      </c>
      <c r="G70" s="3" t="s">
        <v>28</v>
      </c>
      <c r="H70" t="s">
        <v>23</v>
      </c>
      <c r="I70" t="s">
        <v>24</v>
      </c>
      <c r="J70">
        <v>202</v>
      </c>
      <c r="K70">
        <f>Table2[[#This Row],[Quantity2]]*Table2[[#This Row],[Price]]</f>
        <v>2009.8999999999999</v>
      </c>
    </row>
    <row r="71" spans="2:11" x14ac:dyDescent="0.35">
      <c r="B71" s="3">
        <v>10522</v>
      </c>
      <c r="C71" s="4">
        <v>44886</v>
      </c>
      <c r="D71" t="s">
        <v>9</v>
      </c>
      <c r="E71" s="3">
        <v>3.49</v>
      </c>
      <c r="F71" s="3" t="s">
        <v>27</v>
      </c>
      <c r="G71" s="3" t="s">
        <v>28</v>
      </c>
      <c r="H71" t="s">
        <v>23</v>
      </c>
      <c r="I71" t="s">
        <v>24</v>
      </c>
      <c r="J71">
        <v>688</v>
      </c>
      <c r="K71">
        <f>Table2[[#This Row],[Quantity2]]*Table2[[#This Row],[Price]]</f>
        <v>2401.1200000000003</v>
      </c>
    </row>
    <row r="72" spans="2:11" x14ac:dyDescent="0.35">
      <c r="B72" s="3">
        <v>10523</v>
      </c>
      <c r="C72" s="4">
        <v>44886</v>
      </c>
      <c r="D72" t="s">
        <v>13</v>
      </c>
      <c r="E72" s="3">
        <v>2.95</v>
      </c>
      <c r="F72" s="3" t="s">
        <v>27</v>
      </c>
      <c r="G72" s="3" t="s">
        <v>28</v>
      </c>
      <c r="H72" t="s">
        <v>23</v>
      </c>
      <c r="I72" t="s">
        <v>24</v>
      </c>
      <c r="J72">
        <v>746</v>
      </c>
      <c r="K72">
        <f>Table2[[#This Row],[Quantity2]]*Table2[[#This Row],[Price]]</f>
        <v>2200.7000000000003</v>
      </c>
    </row>
    <row r="73" spans="2:11" x14ac:dyDescent="0.35">
      <c r="B73" s="3">
        <v>10524</v>
      </c>
      <c r="C73" s="4">
        <v>44886</v>
      </c>
      <c r="D73" t="s">
        <v>15</v>
      </c>
      <c r="E73" s="3">
        <v>4.99</v>
      </c>
      <c r="F73" s="3" t="s">
        <v>27</v>
      </c>
      <c r="G73" s="3" t="s">
        <v>28</v>
      </c>
      <c r="H73" t="s">
        <v>23</v>
      </c>
      <c r="I73" t="s">
        <v>24</v>
      </c>
      <c r="J73">
        <v>201</v>
      </c>
      <c r="K73">
        <f>Table2[[#This Row],[Quantity2]]*Table2[[#This Row],[Price]]</f>
        <v>1002.99</v>
      </c>
    </row>
    <row r="74" spans="2:11" x14ac:dyDescent="0.35">
      <c r="B74" s="3">
        <v>10525</v>
      </c>
      <c r="C74" s="4">
        <v>44887</v>
      </c>
      <c r="D74" t="s">
        <v>18</v>
      </c>
      <c r="E74" s="3">
        <v>12.99</v>
      </c>
      <c r="F74" s="3" t="s">
        <v>27</v>
      </c>
      <c r="G74" s="3" t="s">
        <v>28</v>
      </c>
      <c r="H74" t="s">
        <v>23</v>
      </c>
      <c r="I74" t="s">
        <v>24</v>
      </c>
      <c r="J74">
        <v>462</v>
      </c>
      <c r="K74">
        <f>Table2[[#This Row],[Quantity2]]*Table2[[#This Row],[Price]]</f>
        <v>6001.38</v>
      </c>
    </row>
    <row r="75" spans="2:11" x14ac:dyDescent="0.35">
      <c r="B75" s="3">
        <v>10526</v>
      </c>
      <c r="C75" s="4">
        <v>44887</v>
      </c>
      <c r="D75" t="s">
        <v>22</v>
      </c>
      <c r="E75" s="3">
        <v>9.9499999999999993</v>
      </c>
      <c r="F75" s="3" t="s">
        <v>27</v>
      </c>
      <c r="G75" s="3" t="s">
        <v>28</v>
      </c>
      <c r="H75" t="s">
        <v>23</v>
      </c>
      <c r="I75" t="s">
        <v>24</v>
      </c>
      <c r="J75">
        <v>202</v>
      </c>
      <c r="K75">
        <f>Table2[[#This Row],[Quantity2]]*Table2[[#This Row],[Price]]</f>
        <v>2009.8999999999999</v>
      </c>
    </row>
    <row r="76" spans="2:11" x14ac:dyDescent="0.35">
      <c r="B76" s="3">
        <v>10527</v>
      </c>
      <c r="C76" s="4">
        <v>44887</v>
      </c>
      <c r="D76" t="s">
        <v>9</v>
      </c>
      <c r="E76" s="3">
        <v>3.49</v>
      </c>
      <c r="F76" s="3" t="s">
        <v>27</v>
      </c>
      <c r="G76" s="3" t="s">
        <v>28</v>
      </c>
      <c r="H76" t="s">
        <v>23</v>
      </c>
      <c r="I76" t="s">
        <v>24</v>
      </c>
      <c r="J76">
        <v>688</v>
      </c>
      <c r="K76">
        <f>Table2[[#This Row],[Quantity2]]*Table2[[#This Row],[Price]]</f>
        <v>2401.1200000000003</v>
      </c>
    </row>
    <row r="77" spans="2:11" x14ac:dyDescent="0.35">
      <c r="B77" s="3">
        <v>10528</v>
      </c>
      <c r="C77" s="4">
        <v>44887</v>
      </c>
      <c r="D77" t="s">
        <v>13</v>
      </c>
      <c r="E77" s="3">
        <v>2.95</v>
      </c>
      <c r="F77" s="3" t="s">
        <v>27</v>
      </c>
      <c r="G77" s="3" t="s">
        <v>28</v>
      </c>
      <c r="H77" t="s">
        <v>23</v>
      </c>
      <c r="I77" t="s">
        <v>24</v>
      </c>
      <c r="J77">
        <v>746</v>
      </c>
      <c r="K77">
        <f>Table2[[#This Row],[Quantity2]]*Table2[[#This Row],[Price]]</f>
        <v>2200.7000000000003</v>
      </c>
    </row>
    <row r="78" spans="2:11" x14ac:dyDescent="0.35">
      <c r="B78" s="3">
        <v>10529</v>
      </c>
      <c r="C78" s="4">
        <v>44887</v>
      </c>
      <c r="D78" t="s">
        <v>15</v>
      </c>
      <c r="E78" s="3">
        <v>4.99</v>
      </c>
      <c r="F78" s="3" t="s">
        <v>27</v>
      </c>
      <c r="G78" s="3" t="s">
        <v>28</v>
      </c>
      <c r="H78" t="s">
        <v>23</v>
      </c>
      <c r="I78" t="s">
        <v>24</v>
      </c>
      <c r="J78">
        <v>201</v>
      </c>
      <c r="K78">
        <f>Table2[[#This Row],[Quantity2]]*Table2[[#This Row],[Price]]</f>
        <v>1002.99</v>
      </c>
    </row>
    <row r="79" spans="2:11" x14ac:dyDescent="0.35">
      <c r="B79" s="3">
        <v>10530</v>
      </c>
      <c r="C79" s="4">
        <v>44888</v>
      </c>
      <c r="D79" t="s">
        <v>18</v>
      </c>
      <c r="E79" s="3">
        <v>12.99</v>
      </c>
      <c r="F79" s="3" t="s">
        <v>27</v>
      </c>
      <c r="G79" s="3" t="s">
        <v>28</v>
      </c>
      <c r="H79" t="s">
        <v>23</v>
      </c>
      <c r="I79" t="s">
        <v>24</v>
      </c>
      <c r="J79">
        <v>478</v>
      </c>
      <c r="K79">
        <f>Table2[[#This Row],[Quantity2]]*Table2[[#This Row],[Price]]</f>
        <v>6209.22</v>
      </c>
    </row>
    <row r="80" spans="2:11" x14ac:dyDescent="0.35">
      <c r="B80" s="3">
        <v>10531</v>
      </c>
      <c r="C80" s="4">
        <v>44888</v>
      </c>
      <c r="D80" t="s">
        <v>22</v>
      </c>
      <c r="E80" s="3">
        <v>9.9499999999999993</v>
      </c>
      <c r="F80" s="3" t="s">
        <v>27</v>
      </c>
      <c r="G80" s="3" t="s">
        <v>28</v>
      </c>
      <c r="H80" t="s">
        <v>23</v>
      </c>
      <c r="I80" t="s">
        <v>24</v>
      </c>
      <c r="J80">
        <v>202</v>
      </c>
      <c r="K80">
        <f>Table2[[#This Row],[Quantity2]]*Table2[[#This Row],[Price]]</f>
        <v>2009.8999999999999</v>
      </c>
    </row>
    <row r="81" spans="2:11" x14ac:dyDescent="0.35">
      <c r="B81" s="3">
        <v>10532</v>
      </c>
      <c r="C81" s="4">
        <v>44888</v>
      </c>
      <c r="D81" t="s">
        <v>9</v>
      </c>
      <c r="E81" s="3">
        <v>3.49</v>
      </c>
      <c r="F81" s="3" t="s">
        <v>27</v>
      </c>
      <c r="G81" s="3" t="s">
        <v>28</v>
      </c>
      <c r="H81" t="s">
        <v>17</v>
      </c>
      <c r="I81" t="s">
        <v>26</v>
      </c>
      <c r="J81">
        <v>688</v>
      </c>
      <c r="K81">
        <f>Table2[[#This Row],[Quantity2]]*Table2[[#This Row],[Price]]</f>
        <v>2401.1200000000003</v>
      </c>
    </row>
    <row r="82" spans="2:11" x14ac:dyDescent="0.35">
      <c r="B82" s="3">
        <v>10533</v>
      </c>
      <c r="C82" s="4">
        <v>44888</v>
      </c>
      <c r="D82" t="s">
        <v>13</v>
      </c>
      <c r="E82" s="3">
        <v>2.95</v>
      </c>
      <c r="F82" s="3" t="s">
        <v>27</v>
      </c>
      <c r="G82" s="3" t="s">
        <v>28</v>
      </c>
      <c r="H82" t="s">
        <v>17</v>
      </c>
      <c r="I82" t="s">
        <v>26</v>
      </c>
      <c r="J82">
        <v>746</v>
      </c>
      <c r="K82">
        <f>Table2[[#This Row],[Quantity2]]*Table2[[#This Row],[Price]]</f>
        <v>2200.7000000000003</v>
      </c>
    </row>
    <row r="83" spans="2:11" x14ac:dyDescent="0.35">
      <c r="B83" s="3">
        <v>10534</v>
      </c>
      <c r="C83" s="4">
        <v>44888</v>
      </c>
      <c r="D83" t="s">
        <v>15</v>
      </c>
      <c r="E83" s="3">
        <v>4.99</v>
      </c>
      <c r="F83" s="3" t="s">
        <v>27</v>
      </c>
      <c r="G83" s="3" t="s">
        <v>28</v>
      </c>
      <c r="H83" t="s">
        <v>14</v>
      </c>
      <c r="I83" t="s">
        <v>25</v>
      </c>
      <c r="J83">
        <v>201</v>
      </c>
      <c r="K83">
        <f>Table2[[#This Row],[Quantity2]]*Table2[[#This Row],[Price]]</f>
        <v>1002.99</v>
      </c>
    </row>
    <row r="84" spans="2:11" x14ac:dyDescent="0.35">
      <c r="B84" s="3">
        <v>10535</v>
      </c>
      <c r="C84" s="4">
        <v>44889</v>
      </c>
      <c r="D84" t="s">
        <v>18</v>
      </c>
      <c r="E84" s="3">
        <v>12.99</v>
      </c>
      <c r="F84" s="3" t="s">
        <v>27</v>
      </c>
      <c r="G84" s="3" t="s">
        <v>19</v>
      </c>
      <c r="H84" t="s">
        <v>14</v>
      </c>
      <c r="I84" t="s">
        <v>25</v>
      </c>
      <c r="J84">
        <v>478</v>
      </c>
      <c r="K84">
        <f>Table2[[#This Row],[Quantity2]]*Table2[[#This Row],[Price]]</f>
        <v>6209.22</v>
      </c>
    </row>
    <row r="85" spans="2:11" x14ac:dyDescent="0.35">
      <c r="B85" s="3">
        <v>10536</v>
      </c>
      <c r="C85" s="4">
        <v>44889</v>
      </c>
      <c r="D85" t="s">
        <v>22</v>
      </c>
      <c r="E85" s="3">
        <v>9.9499999999999993</v>
      </c>
      <c r="F85" s="3" t="s">
        <v>27</v>
      </c>
      <c r="G85" s="3" t="s">
        <v>19</v>
      </c>
      <c r="H85" t="s">
        <v>14</v>
      </c>
      <c r="I85" t="s">
        <v>25</v>
      </c>
      <c r="J85">
        <v>202</v>
      </c>
      <c r="K85">
        <f>Table2[[#This Row],[Quantity2]]*Table2[[#This Row],[Price]]</f>
        <v>2009.8999999999999</v>
      </c>
    </row>
    <row r="86" spans="2:11" x14ac:dyDescent="0.35">
      <c r="B86" s="3">
        <v>10537</v>
      </c>
      <c r="C86" s="4">
        <v>44889</v>
      </c>
      <c r="D86" t="s">
        <v>9</v>
      </c>
      <c r="E86" s="3">
        <v>3.49</v>
      </c>
      <c r="F86" s="3" t="s">
        <v>27</v>
      </c>
      <c r="G86" s="3" t="s">
        <v>19</v>
      </c>
      <c r="H86" t="s">
        <v>14</v>
      </c>
      <c r="I86" t="s">
        <v>25</v>
      </c>
      <c r="J86">
        <v>631</v>
      </c>
      <c r="K86">
        <f>Table2[[#This Row],[Quantity2]]*Table2[[#This Row],[Price]]</f>
        <v>2202.19</v>
      </c>
    </row>
    <row r="87" spans="2:11" x14ac:dyDescent="0.35">
      <c r="B87" s="3">
        <v>10538</v>
      </c>
      <c r="C87" s="4">
        <v>44889</v>
      </c>
      <c r="D87" t="s">
        <v>13</v>
      </c>
      <c r="E87" s="3">
        <v>2.95</v>
      </c>
      <c r="F87" s="3" t="s">
        <v>27</v>
      </c>
      <c r="G87" s="3" t="s">
        <v>19</v>
      </c>
      <c r="H87" t="s">
        <v>14</v>
      </c>
      <c r="I87" t="s">
        <v>25</v>
      </c>
      <c r="J87">
        <v>746</v>
      </c>
      <c r="K87">
        <f>Table2[[#This Row],[Quantity2]]*Table2[[#This Row],[Price]]</f>
        <v>2200.7000000000003</v>
      </c>
    </row>
    <row r="88" spans="2:11" x14ac:dyDescent="0.35">
      <c r="B88" s="3">
        <v>10539</v>
      </c>
      <c r="C88" s="4">
        <v>44889</v>
      </c>
      <c r="D88" t="s">
        <v>15</v>
      </c>
      <c r="E88" s="3">
        <v>4.99</v>
      </c>
      <c r="F88" s="3" t="s">
        <v>27</v>
      </c>
      <c r="G88" s="3" t="s">
        <v>19</v>
      </c>
      <c r="H88" t="s">
        <v>14</v>
      </c>
      <c r="I88" t="s">
        <v>25</v>
      </c>
      <c r="J88">
        <v>201</v>
      </c>
      <c r="K88">
        <f>Table2[[#This Row],[Quantity2]]*Table2[[#This Row],[Price]]</f>
        <v>1002.99</v>
      </c>
    </row>
    <row r="89" spans="2:11" x14ac:dyDescent="0.35">
      <c r="B89" s="3">
        <v>10540</v>
      </c>
      <c r="C89" s="4">
        <v>44890</v>
      </c>
      <c r="D89" t="s">
        <v>18</v>
      </c>
      <c r="E89" s="3">
        <v>12.99</v>
      </c>
      <c r="F89" s="3" t="s">
        <v>27</v>
      </c>
      <c r="G89" s="3" t="s">
        <v>19</v>
      </c>
      <c r="H89" t="s">
        <v>14</v>
      </c>
      <c r="I89" t="s">
        <v>25</v>
      </c>
      <c r="J89">
        <v>462</v>
      </c>
      <c r="K89">
        <f>Table2[[#This Row],[Quantity2]]*Table2[[#This Row],[Price]]</f>
        <v>6001.38</v>
      </c>
    </row>
    <row r="90" spans="2:11" x14ac:dyDescent="0.35">
      <c r="B90" s="3">
        <v>10541</v>
      </c>
      <c r="C90" s="4">
        <v>44890</v>
      </c>
      <c r="D90" t="s">
        <v>22</v>
      </c>
      <c r="E90" s="3">
        <v>9.9499999999999993</v>
      </c>
      <c r="F90" s="3" t="s">
        <v>27</v>
      </c>
      <c r="G90" s="3" t="s">
        <v>19</v>
      </c>
      <c r="H90" t="s">
        <v>12</v>
      </c>
      <c r="I90" t="s">
        <v>29</v>
      </c>
      <c r="J90">
        <v>202</v>
      </c>
      <c r="K90">
        <f>Table2[[#This Row],[Quantity2]]*Table2[[#This Row],[Price]]</f>
        <v>2009.8999999999999</v>
      </c>
    </row>
    <row r="91" spans="2:11" x14ac:dyDescent="0.35">
      <c r="B91" s="3">
        <v>10542</v>
      </c>
      <c r="C91" s="4">
        <v>44890</v>
      </c>
      <c r="D91" t="s">
        <v>9</v>
      </c>
      <c r="E91" s="3">
        <v>3.49</v>
      </c>
      <c r="F91" s="3" t="s">
        <v>27</v>
      </c>
      <c r="G91" s="3" t="s">
        <v>19</v>
      </c>
      <c r="H91" t="s">
        <v>12</v>
      </c>
      <c r="I91" t="s">
        <v>29</v>
      </c>
      <c r="J91">
        <v>631</v>
      </c>
      <c r="K91">
        <f>Table2[[#This Row],[Quantity2]]*Table2[[#This Row],[Price]]</f>
        <v>2202.19</v>
      </c>
    </row>
    <row r="92" spans="2:11" x14ac:dyDescent="0.35">
      <c r="B92" s="3">
        <v>10543</v>
      </c>
      <c r="C92" s="4">
        <v>44890</v>
      </c>
      <c r="D92" t="s">
        <v>13</v>
      </c>
      <c r="E92" s="3">
        <v>2.95</v>
      </c>
      <c r="F92" s="3" t="s">
        <v>27</v>
      </c>
      <c r="G92" s="3" t="s">
        <v>19</v>
      </c>
      <c r="H92" t="s">
        <v>12</v>
      </c>
      <c r="I92" t="s">
        <v>29</v>
      </c>
      <c r="J92">
        <v>746</v>
      </c>
      <c r="K92">
        <f>Table2[[#This Row],[Quantity2]]*Table2[[#This Row],[Price]]</f>
        <v>2200.7000000000003</v>
      </c>
    </row>
    <row r="93" spans="2:11" x14ac:dyDescent="0.35">
      <c r="B93" s="3">
        <v>10544</v>
      </c>
      <c r="C93" s="4">
        <v>44890</v>
      </c>
      <c r="D93" t="s">
        <v>15</v>
      </c>
      <c r="E93" s="3">
        <v>4.99</v>
      </c>
      <c r="F93" s="3" t="s">
        <v>27</v>
      </c>
      <c r="G93" s="3" t="s">
        <v>19</v>
      </c>
      <c r="H93" t="s">
        <v>12</v>
      </c>
      <c r="I93" t="s">
        <v>29</v>
      </c>
      <c r="J93">
        <v>201</v>
      </c>
      <c r="K93">
        <f>Table2[[#This Row],[Quantity2]]*Table2[[#This Row],[Price]]</f>
        <v>1002.99</v>
      </c>
    </row>
    <row r="94" spans="2:11" x14ac:dyDescent="0.35">
      <c r="B94" s="3">
        <v>10545</v>
      </c>
      <c r="C94" s="4">
        <v>44891</v>
      </c>
      <c r="D94" t="s">
        <v>18</v>
      </c>
      <c r="E94" s="3">
        <v>12.99</v>
      </c>
      <c r="F94" s="3" t="s">
        <v>27</v>
      </c>
      <c r="G94" s="3" t="s">
        <v>19</v>
      </c>
      <c r="H94" t="s">
        <v>12</v>
      </c>
      <c r="I94" t="s">
        <v>29</v>
      </c>
      <c r="J94">
        <v>447</v>
      </c>
      <c r="K94">
        <f>Table2[[#This Row],[Quantity2]]*Table2[[#This Row],[Price]]</f>
        <v>5806.53</v>
      </c>
    </row>
    <row r="95" spans="2:11" x14ac:dyDescent="0.35">
      <c r="B95" s="3">
        <v>10546</v>
      </c>
      <c r="C95" s="4">
        <v>44891</v>
      </c>
      <c r="D95" t="s">
        <v>22</v>
      </c>
      <c r="E95" s="3">
        <v>9.9499999999999993</v>
      </c>
      <c r="F95" s="3" t="s">
        <v>27</v>
      </c>
      <c r="G95" s="3" t="s">
        <v>19</v>
      </c>
      <c r="H95" t="s">
        <v>12</v>
      </c>
      <c r="I95" t="s">
        <v>29</v>
      </c>
      <c r="J95">
        <v>202</v>
      </c>
      <c r="K95">
        <f>Table2[[#This Row],[Quantity2]]*Table2[[#This Row],[Price]]</f>
        <v>2009.8999999999999</v>
      </c>
    </row>
    <row r="96" spans="2:11" x14ac:dyDescent="0.35">
      <c r="B96" s="3">
        <v>10547</v>
      </c>
      <c r="C96" s="4">
        <v>44891</v>
      </c>
      <c r="D96" t="s">
        <v>9</v>
      </c>
      <c r="E96" s="3">
        <v>3.49</v>
      </c>
      <c r="F96" s="3" t="s">
        <v>27</v>
      </c>
      <c r="G96" s="3" t="s">
        <v>19</v>
      </c>
      <c r="H96" t="s">
        <v>12</v>
      </c>
      <c r="I96" t="s">
        <v>29</v>
      </c>
      <c r="J96">
        <v>631</v>
      </c>
      <c r="K96">
        <f>Table2[[#This Row],[Quantity2]]*Table2[[#This Row],[Price]]</f>
        <v>2202.19</v>
      </c>
    </row>
    <row r="97" spans="2:11" x14ac:dyDescent="0.35">
      <c r="B97" s="3">
        <v>10548</v>
      </c>
      <c r="C97" s="4">
        <v>44891</v>
      </c>
      <c r="D97" t="s">
        <v>13</v>
      </c>
      <c r="E97" s="3">
        <v>2.95</v>
      </c>
      <c r="F97" s="3" t="s">
        <v>27</v>
      </c>
      <c r="G97" s="3" t="s">
        <v>19</v>
      </c>
      <c r="H97" t="s">
        <v>12</v>
      </c>
      <c r="I97" t="s">
        <v>29</v>
      </c>
      <c r="J97">
        <v>746</v>
      </c>
      <c r="K97">
        <f>Table2[[#This Row],[Quantity2]]*Table2[[#This Row],[Price]]</f>
        <v>2200.7000000000003</v>
      </c>
    </row>
    <row r="98" spans="2:11" x14ac:dyDescent="0.35">
      <c r="B98" s="3">
        <v>10549</v>
      </c>
      <c r="C98" s="4">
        <v>44891</v>
      </c>
      <c r="D98" t="s">
        <v>15</v>
      </c>
      <c r="E98" s="3">
        <v>4.99</v>
      </c>
      <c r="F98" s="3" t="s">
        <v>27</v>
      </c>
      <c r="G98" s="3" t="s">
        <v>19</v>
      </c>
      <c r="H98" t="s">
        <v>12</v>
      </c>
      <c r="I98" t="s">
        <v>29</v>
      </c>
      <c r="J98">
        <v>201</v>
      </c>
      <c r="K98">
        <f>Table2[[#This Row],[Quantity2]]*Table2[[#This Row],[Price]]</f>
        <v>1002.99</v>
      </c>
    </row>
    <row r="99" spans="2:11" x14ac:dyDescent="0.35">
      <c r="B99" s="3">
        <v>10550</v>
      </c>
      <c r="C99" s="4">
        <v>44892</v>
      </c>
      <c r="D99" t="s">
        <v>18</v>
      </c>
      <c r="E99" s="3">
        <v>12.99</v>
      </c>
      <c r="F99" s="3" t="s">
        <v>27</v>
      </c>
      <c r="G99" s="3" t="s">
        <v>19</v>
      </c>
      <c r="H99" t="s">
        <v>12</v>
      </c>
      <c r="I99" t="s">
        <v>29</v>
      </c>
      <c r="J99">
        <v>462</v>
      </c>
      <c r="K99">
        <f>Table2[[#This Row],[Quantity2]]*Table2[[#This Row],[Price]]</f>
        <v>6001.38</v>
      </c>
    </row>
    <row r="100" spans="2:11" x14ac:dyDescent="0.35">
      <c r="B100" s="3">
        <v>10551</v>
      </c>
      <c r="C100" s="4">
        <v>44892</v>
      </c>
      <c r="D100" t="s">
        <v>22</v>
      </c>
      <c r="E100" s="3">
        <v>9.9499999999999993</v>
      </c>
      <c r="F100" s="3" t="s">
        <v>27</v>
      </c>
      <c r="G100" s="3" t="s">
        <v>19</v>
      </c>
      <c r="H100" t="s">
        <v>12</v>
      </c>
      <c r="I100" t="s">
        <v>29</v>
      </c>
      <c r="J100">
        <v>202</v>
      </c>
      <c r="K100">
        <f>Table2[[#This Row],[Quantity2]]*Table2[[#This Row],[Price]]</f>
        <v>2009.8999999999999</v>
      </c>
    </row>
    <row r="101" spans="2:11" x14ac:dyDescent="0.35">
      <c r="B101" s="3">
        <v>10552</v>
      </c>
      <c r="C101" s="4">
        <v>44892</v>
      </c>
      <c r="D101" t="s">
        <v>9</v>
      </c>
      <c r="E101" s="3">
        <v>3.49</v>
      </c>
      <c r="F101" s="3" t="s">
        <v>10</v>
      </c>
      <c r="G101" s="3" t="s">
        <v>19</v>
      </c>
      <c r="H101" t="s">
        <v>12</v>
      </c>
      <c r="I101" t="s">
        <v>29</v>
      </c>
      <c r="J101">
        <v>631</v>
      </c>
      <c r="K101">
        <f>Table2[[#This Row],[Quantity2]]*Table2[[#This Row],[Price]]</f>
        <v>2202.19</v>
      </c>
    </row>
    <row r="102" spans="2:11" x14ac:dyDescent="0.35">
      <c r="B102" s="3">
        <v>10553</v>
      </c>
      <c r="C102" s="4">
        <v>44892</v>
      </c>
      <c r="D102" t="s">
        <v>13</v>
      </c>
      <c r="E102" s="3">
        <v>2.95</v>
      </c>
      <c r="F102" s="3" t="s">
        <v>10</v>
      </c>
      <c r="G102" s="3" t="s">
        <v>19</v>
      </c>
      <c r="H102" t="s">
        <v>12</v>
      </c>
      <c r="I102" t="s">
        <v>29</v>
      </c>
      <c r="J102">
        <v>746</v>
      </c>
      <c r="K102">
        <f>Table2[[#This Row],[Quantity2]]*Table2[[#This Row],[Price]]</f>
        <v>2200.7000000000003</v>
      </c>
    </row>
    <row r="103" spans="2:11" x14ac:dyDescent="0.35">
      <c r="B103" s="3">
        <v>10554</v>
      </c>
      <c r="C103" s="4">
        <v>44892</v>
      </c>
      <c r="D103" t="s">
        <v>15</v>
      </c>
      <c r="E103" s="3">
        <v>4.99</v>
      </c>
      <c r="F103" s="3" t="s">
        <v>10</v>
      </c>
      <c r="G103" s="3" t="s">
        <v>19</v>
      </c>
      <c r="H103" t="s">
        <v>12</v>
      </c>
      <c r="I103" t="s">
        <v>29</v>
      </c>
      <c r="J103">
        <v>201</v>
      </c>
      <c r="K103">
        <f>Table2[[#This Row],[Quantity2]]*Table2[[#This Row],[Price]]</f>
        <v>1002.99</v>
      </c>
    </row>
    <row r="104" spans="2:11" x14ac:dyDescent="0.35">
      <c r="B104" s="3">
        <v>10555</v>
      </c>
      <c r="C104" s="4">
        <v>44893</v>
      </c>
      <c r="D104" t="s">
        <v>18</v>
      </c>
      <c r="E104" s="3">
        <v>12.99</v>
      </c>
      <c r="F104" s="3" t="s">
        <v>10</v>
      </c>
      <c r="G104" s="3" t="s">
        <v>19</v>
      </c>
      <c r="H104" t="s">
        <v>12</v>
      </c>
      <c r="I104" t="s">
        <v>29</v>
      </c>
      <c r="J104">
        <v>478</v>
      </c>
      <c r="K104">
        <f>Table2[[#This Row],[Quantity2]]*Table2[[#This Row],[Price]]</f>
        <v>6209.22</v>
      </c>
    </row>
    <row r="105" spans="2:11" x14ac:dyDescent="0.35">
      <c r="B105" s="3">
        <v>10556</v>
      </c>
      <c r="C105" s="4">
        <v>44893</v>
      </c>
      <c r="D105" t="s">
        <v>22</v>
      </c>
      <c r="E105" s="3">
        <v>9.9499999999999993</v>
      </c>
      <c r="F105" s="3" t="s">
        <v>10</v>
      </c>
      <c r="G105" s="3" t="s">
        <v>19</v>
      </c>
      <c r="H105" t="s">
        <v>12</v>
      </c>
      <c r="I105" t="s">
        <v>29</v>
      </c>
      <c r="J105">
        <v>202</v>
      </c>
      <c r="K105">
        <f>Table2[[#This Row],[Quantity2]]*Table2[[#This Row],[Price]]</f>
        <v>2009.8999999999999</v>
      </c>
    </row>
    <row r="106" spans="2:11" x14ac:dyDescent="0.35">
      <c r="B106" s="3">
        <v>10557</v>
      </c>
      <c r="C106" s="4">
        <v>44893</v>
      </c>
      <c r="D106" t="s">
        <v>9</v>
      </c>
      <c r="E106" s="3">
        <v>3.49</v>
      </c>
      <c r="F106" s="3" t="s">
        <v>10</v>
      </c>
      <c r="G106" s="3" t="s">
        <v>19</v>
      </c>
      <c r="H106" t="s">
        <v>12</v>
      </c>
      <c r="I106" t="s">
        <v>29</v>
      </c>
      <c r="J106">
        <v>631</v>
      </c>
      <c r="K106">
        <f>Table2[[#This Row],[Quantity2]]*Table2[[#This Row],[Price]]</f>
        <v>2202.19</v>
      </c>
    </row>
    <row r="107" spans="2:11" x14ac:dyDescent="0.35">
      <c r="B107" s="3">
        <v>10558</v>
      </c>
      <c r="C107" s="4">
        <v>44893</v>
      </c>
      <c r="D107" t="s">
        <v>13</v>
      </c>
      <c r="E107" s="3">
        <v>2.95</v>
      </c>
      <c r="F107" s="3" t="s">
        <v>10</v>
      </c>
      <c r="G107" s="3" t="s">
        <v>19</v>
      </c>
      <c r="H107" t="s">
        <v>12</v>
      </c>
      <c r="I107" t="s">
        <v>29</v>
      </c>
      <c r="J107">
        <v>678</v>
      </c>
      <c r="K107">
        <f>Table2[[#This Row],[Quantity2]]*Table2[[#This Row],[Price]]</f>
        <v>2000.1000000000001</v>
      </c>
    </row>
    <row r="108" spans="2:11" x14ac:dyDescent="0.35">
      <c r="B108" s="3">
        <v>10559</v>
      </c>
      <c r="C108" s="4">
        <v>44893</v>
      </c>
      <c r="D108" t="s">
        <v>15</v>
      </c>
      <c r="E108" s="3">
        <v>4.99</v>
      </c>
      <c r="F108" s="3" t="s">
        <v>10</v>
      </c>
      <c r="G108" s="3" t="s">
        <v>19</v>
      </c>
      <c r="H108" t="s">
        <v>12</v>
      </c>
      <c r="I108" t="s">
        <v>29</v>
      </c>
      <c r="J108">
        <v>201</v>
      </c>
      <c r="K108">
        <f>Table2[[#This Row],[Quantity2]]*Table2[[#This Row],[Price]]</f>
        <v>1002.99</v>
      </c>
    </row>
    <row r="109" spans="2:11" x14ac:dyDescent="0.35">
      <c r="B109" s="3">
        <v>10560</v>
      </c>
      <c r="C109" s="4">
        <v>44894</v>
      </c>
      <c r="D109" t="s">
        <v>18</v>
      </c>
      <c r="E109" s="3">
        <v>12.99</v>
      </c>
      <c r="F109" s="3" t="s">
        <v>10</v>
      </c>
      <c r="G109" s="3" t="s">
        <v>19</v>
      </c>
      <c r="H109" t="s">
        <v>12</v>
      </c>
      <c r="I109" t="s">
        <v>29</v>
      </c>
      <c r="J109">
        <v>478</v>
      </c>
      <c r="K109">
        <f>Table2[[#This Row],[Quantity2]]*Table2[[#This Row],[Price]]</f>
        <v>6209.22</v>
      </c>
    </row>
    <row r="110" spans="2:11" x14ac:dyDescent="0.35">
      <c r="B110" s="3">
        <v>10561</v>
      </c>
      <c r="C110" s="4">
        <v>44894</v>
      </c>
      <c r="D110" t="s">
        <v>22</v>
      </c>
      <c r="E110" s="3">
        <v>9.9499999999999993</v>
      </c>
      <c r="F110" s="3" t="s">
        <v>10</v>
      </c>
      <c r="G110" s="3" t="s">
        <v>19</v>
      </c>
      <c r="H110" t="s">
        <v>12</v>
      </c>
      <c r="I110" t="s">
        <v>29</v>
      </c>
      <c r="J110">
        <v>202</v>
      </c>
      <c r="K110">
        <f>Table2[[#This Row],[Quantity2]]*Table2[[#This Row],[Price]]</f>
        <v>2009.8999999999999</v>
      </c>
    </row>
    <row r="111" spans="2:11" x14ac:dyDescent="0.35">
      <c r="B111" s="3">
        <v>10562</v>
      </c>
      <c r="C111" s="4">
        <v>44894</v>
      </c>
      <c r="D111" t="s">
        <v>9</v>
      </c>
      <c r="E111" s="3">
        <v>3.49</v>
      </c>
      <c r="F111" s="3" t="s">
        <v>10</v>
      </c>
      <c r="G111" s="3" t="s">
        <v>19</v>
      </c>
      <c r="H111" t="s">
        <v>12</v>
      </c>
      <c r="I111" t="s">
        <v>29</v>
      </c>
      <c r="J111">
        <v>631</v>
      </c>
      <c r="K111">
        <f>Table2[[#This Row],[Quantity2]]*Table2[[#This Row],[Price]]</f>
        <v>2202.19</v>
      </c>
    </row>
    <row r="112" spans="2:11" x14ac:dyDescent="0.35">
      <c r="B112" s="3">
        <v>10563</v>
      </c>
      <c r="C112" s="4">
        <v>44894</v>
      </c>
      <c r="D112" t="s">
        <v>13</v>
      </c>
      <c r="E112" s="3">
        <v>2.95</v>
      </c>
      <c r="F112" s="3" t="s">
        <v>10</v>
      </c>
      <c r="G112" s="3" t="s">
        <v>19</v>
      </c>
      <c r="H112" t="s">
        <v>12</v>
      </c>
      <c r="I112" t="s">
        <v>29</v>
      </c>
      <c r="J112">
        <v>678</v>
      </c>
      <c r="K112">
        <f>Table2[[#This Row],[Quantity2]]*Table2[[#This Row],[Price]]</f>
        <v>2000.1000000000001</v>
      </c>
    </row>
    <row r="113" spans="2:11" x14ac:dyDescent="0.35">
      <c r="B113" s="3">
        <v>10564</v>
      </c>
      <c r="C113" s="4">
        <v>44894</v>
      </c>
      <c r="D113" t="s">
        <v>15</v>
      </c>
      <c r="E113" s="3">
        <v>4.99</v>
      </c>
      <c r="F113" s="3" t="s">
        <v>10</v>
      </c>
      <c r="G113" s="3" t="s">
        <v>19</v>
      </c>
      <c r="H113" t="s">
        <v>12</v>
      </c>
      <c r="I113" t="s">
        <v>29</v>
      </c>
      <c r="J113">
        <v>201</v>
      </c>
      <c r="K113">
        <f>Table2[[#This Row],[Quantity2]]*Table2[[#This Row],[Price]]</f>
        <v>1002.99</v>
      </c>
    </row>
    <row r="114" spans="2:11" x14ac:dyDescent="0.35">
      <c r="B114" s="3">
        <v>10565</v>
      </c>
      <c r="C114" s="4">
        <v>44895</v>
      </c>
      <c r="D114" t="s">
        <v>18</v>
      </c>
      <c r="E114" s="3">
        <v>12.99</v>
      </c>
      <c r="F114" s="3" t="s">
        <v>10</v>
      </c>
      <c r="G114" s="3" t="s">
        <v>19</v>
      </c>
      <c r="H114" t="s">
        <v>12</v>
      </c>
      <c r="I114" t="s">
        <v>29</v>
      </c>
      <c r="J114">
        <v>493</v>
      </c>
      <c r="K114">
        <f>Table2[[#This Row],[Quantity2]]*Table2[[#This Row],[Price]]</f>
        <v>6404.07</v>
      </c>
    </row>
    <row r="115" spans="2:11" x14ac:dyDescent="0.35">
      <c r="B115" s="3">
        <v>10566</v>
      </c>
      <c r="C115" s="4">
        <v>44895</v>
      </c>
      <c r="D115" t="s">
        <v>22</v>
      </c>
      <c r="E115" s="3">
        <v>9.9499999999999993</v>
      </c>
      <c r="F115" s="3" t="s">
        <v>10</v>
      </c>
      <c r="G115" s="3" t="s">
        <v>19</v>
      </c>
      <c r="H115" t="s">
        <v>12</v>
      </c>
      <c r="I115" t="s">
        <v>29</v>
      </c>
      <c r="J115">
        <v>202</v>
      </c>
      <c r="K115">
        <f>Table2[[#This Row],[Quantity2]]*Table2[[#This Row],[Price]]</f>
        <v>2009.8999999999999</v>
      </c>
    </row>
    <row r="116" spans="2:11" x14ac:dyDescent="0.35">
      <c r="B116" s="3">
        <v>10567</v>
      </c>
      <c r="C116" s="4">
        <v>44895</v>
      </c>
      <c r="D116" t="s">
        <v>9</v>
      </c>
      <c r="E116" s="3">
        <v>3.49</v>
      </c>
      <c r="F116" s="3" t="s">
        <v>10</v>
      </c>
      <c r="G116" s="3" t="s">
        <v>19</v>
      </c>
      <c r="H116" t="s">
        <v>12</v>
      </c>
      <c r="I116" t="s">
        <v>29</v>
      </c>
      <c r="J116">
        <v>631</v>
      </c>
      <c r="K116">
        <f>Table2[[#This Row],[Quantity2]]*Table2[[#This Row],[Price]]</f>
        <v>2202.19</v>
      </c>
    </row>
    <row r="117" spans="2:11" x14ac:dyDescent="0.35">
      <c r="B117" s="3">
        <v>10568</v>
      </c>
      <c r="C117" s="4">
        <v>44895</v>
      </c>
      <c r="D117" t="s">
        <v>13</v>
      </c>
      <c r="E117" s="3">
        <v>2.95</v>
      </c>
      <c r="F117" s="3" t="s">
        <v>10</v>
      </c>
      <c r="G117" s="3" t="s">
        <v>19</v>
      </c>
      <c r="H117" t="s">
        <v>12</v>
      </c>
      <c r="I117" t="s">
        <v>29</v>
      </c>
      <c r="J117">
        <v>678</v>
      </c>
      <c r="K117">
        <f>Table2[[#This Row],[Quantity2]]*Table2[[#This Row],[Price]]</f>
        <v>2000.1000000000001</v>
      </c>
    </row>
    <row r="118" spans="2:11" x14ac:dyDescent="0.35">
      <c r="B118" s="3">
        <v>10569</v>
      </c>
      <c r="C118" s="4">
        <v>44895</v>
      </c>
      <c r="D118" t="s">
        <v>15</v>
      </c>
      <c r="E118" s="3">
        <v>4.99</v>
      </c>
      <c r="F118" s="3" t="s">
        <v>10</v>
      </c>
      <c r="G118" s="3" t="s">
        <v>19</v>
      </c>
      <c r="H118" t="s">
        <v>12</v>
      </c>
      <c r="I118" t="s">
        <v>29</v>
      </c>
      <c r="J118">
        <v>201</v>
      </c>
      <c r="K118">
        <f>Table2[[#This Row],[Quantity2]]*Table2[[#This Row],[Price]]</f>
        <v>1002.99</v>
      </c>
    </row>
    <row r="119" spans="2:11" x14ac:dyDescent="0.35">
      <c r="B119" s="3">
        <v>10570</v>
      </c>
      <c r="C119" s="4">
        <v>44896</v>
      </c>
      <c r="D119" t="s">
        <v>18</v>
      </c>
      <c r="E119" s="3">
        <v>12.99</v>
      </c>
      <c r="F119" s="3" t="s">
        <v>10</v>
      </c>
      <c r="G119" s="3" t="s">
        <v>19</v>
      </c>
      <c r="H119" t="s">
        <v>12</v>
      </c>
      <c r="I119" t="s">
        <v>29</v>
      </c>
      <c r="J119">
        <v>493</v>
      </c>
      <c r="K119">
        <f>Table2[[#This Row],[Quantity2]]*Table2[[#This Row],[Price]]</f>
        <v>6404.07</v>
      </c>
    </row>
    <row r="120" spans="2:11" x14ac:dyDescent="0.35">
      <c r="B120" s="3">
        <v>10571</v>
      </c>
      <c r="C120" s="4">
        <v>44896</v>
      </c>
      <c r="D120" t="s">
        <v>22</v>
      </c>
      <c r="E120" s="3">
        <v>9.9499999999999993</v>
      </c>
      <c r="F120" s="3" t="s">
        <v>10</v>
      </c>
      <c r="G120" s="3" t="s">
        <v>19</v>
      </c>
      <c r="H120" t="s">
        <v>12</v>
      </c>
      <c r="I120" t="s">
        <v>29</v>
      </c>
      <c r="J120">
        <v>202</v>
      </c>
      <c r="K120">
        <f>Table2[[#This Row],[Quantity2]]*Table2[[#This Row],[Price]]</f>
        <v>2009.8999999999999</v>
      </c>
    </row>
    <row r="121" spans="2:11" x14ac:dyDescent="0.35">
      <c r="B121" s="3">
        <v>10572</v>
      </c>
      <c r="C121" s="4">
        <v>44896</v>
      </c>
      <c r="D121" t="s">
        <v>9</v>
      </c>
      <c r="E121" s="3">
        <v>3.49</v>
      </c>
      <c r="F121" s="3" t="s">
        <v>10</v>
      </c>
      <c r="G121" s="3" t="s">
        <v>19</v>
      </c>
      <c r="H121" t="s">
        <v>23</v>
      </c>
      <c r="I121" t="s">
        <v>24</v>
      </c>
      <c r="J121">
        <v>574</v>
      </c>
      <c r="K121">
        <f>Table2[[#This Row],[Quantity2]]*Table2[[#This Row],[Price]]</f>
        <v>2003.2600000000002</v>
      </c>
    </row>
    <row r="122" spans="2:11" x14ac:dyDescent="0.35">
      <c r="B122" s="3">
        <v>10573</v>
      </c>
      <c r="C122" s="4">
        <v>44896</v>
      </c>
      <c r="D122" t="s">
        <v>13</v>
      </c>
      <c r="E122" s="3">
        <v>2.95</v>
      </c>
      <c r="F122" s="3" t="s">
        <v>10</v>
      </c>
      <c r="G122" s="3" t="s">
        <v>19</v>
      </c>
      <c r="H122" t="s">
        <v>23</v>
      </c>
      <c r="I122" t="s">
        <v>24</v>
      </c>
      <c r="J122">
        <v>678</v>
      </c>
      <c r="K122">
        <f>Table2[[#This Row],[Quantity2]]*Table2[[#This Row],[Price]]</f>
        <v>2000.1000000000001</v>
      </c>
    </row>
    <row r="123" spans="2:11" x14ac:dyDescent="0.35">
      <c r="B123" s="3">
        <v>10574</v>
      </c>
      <c r="C123" s="4">
        <v>44896</v>
      </c>
      <c r="D123" t="s">
        <v>15</v>
      </c>
      <c r="E123" s="3">
        <v>4.99</v>
      </c>
      <c r="F123" s="3" t="s">
        <v>10</v>
      </c>
      <c r="G123" s="3" t="s">
        <v>19</v>
      </c>
      <c r="H123" t="s">
        <v>23</v>
      </c>
      <c r="I123" t="s">
        <v>24</v>
      </c>
      <c r="J123">
        <v>201</v>
      </c>
      <c r="K123">
        <f>Table2[[#This Row],[Quantity2]]*Table2[[#This Row],[Price]]</f>
        <v>1002.99</v>
      </c>
    </row>
    <row r="124" spans="2:11" x14ac:dyDescent="0.35">
      <c r="B124" s="3">
        <v>10575</v>
      </c>
      <c r="C124" s="4">
        <v>44897</v>
      </c>
      <c r="D124" t="s">
        <v>18</v>
      </c>
      <c r="E124" s="3">
        <v>12.99</v>
      </c>
      <c r="F124" s="3" t="s">
        <v>10</v>
      </c>
      <c r="G124" s="3" t="s">
        <v>19</v>
      </c>
      <c r="H124" t="s">
        <v>23</v>
      </c>
      <c r="I124" t="s">
        <v>24</v>
      </c>
      <c r="J124">
        <v>524</v>
      </c>
      <c r="K124">
        <f>Table2[[#This Row],[Quantity2]]*Table2[[#This Row],[Price]]</f>
        <v>6806.76</v>
      </c>
    </row>
    <row r="125" spans="2:11" x14ac:dyDescent="0.35">
      <c r="B125" s="3">
        <v>10576</v>
      </c>
      <c r="C125" s="4">
        <v>44897</v>
      </c>
      <c r="D125" t="s">
        <v>22</v>
      </c>
      <c r="E125" s="3">
        <v>9.9499999999999993</v>
      </c>
      <c r="F125" s="3" t="s">
        <v>10</v>
      </c>
      <c r="G125" s="3" t="s">
        <v>19</v>
      </c>
      <c r="H125" t="s">
        <v>23</v>
      </c>
      <c r="I125" t="s">
        <v>24</v>
      </c>
      <c r="J125">
        <v>202</v>
      </c>
      <c r="K125">
        <f>Table2[[#This Row],[Quantity2]]*Table2[[#This Row],[Price]]</f>
        <v>2009.8999999999999</v>
      </c>
    </row>
    <row r="126" spans="2:11" x14ac:dyDescent="0.35">
      <c r="B126" s="3">
        <v>10577</v>
      </c>
      <c r="C126" s="4">
        <v>44897</v>
      </c>
      <c r="D126" t="s">
        <v>9</v>
      </c>
      <c r="E126" s="3">
        <v>3.49</v>
      </c>
      <c r="F126" s="3" t="s">
        <v>10</v>
      </c>
      <c r="G126" s="3" t="s">
        <v>19</v>
      </c>
      <c r="H126" t="s">
        <v>23</v>
      </c>
      <c r="I126" t="s">
        <v>24</v>
      </c>
      <c r="J126">
        <v>631</v>
      </c>
      <c r="K126">
        <f>Table2[[#This Row],[Quantity2]]*Table2[[#This Row],[Price]]</f>
        <v>2202.19</v>
      </c>
    </row>
    <row r="127" spans="2:11" x14ac:dyDescent="0.35">
      <c r="B127" s="3">
        <v>10578</v>
      </c>
      <c r="C127" s="4">
        <v>44897</v>
      </c>
      <c r="D127" t="s">
        <v>13</v>
      </c>
      <c r="E127" s="3">
        <v>2.95</v>
      </c>
      <c r="F127" s="3" t="s">
        <v>10</v>
      </c>
      <c r="G127" s="3" t="s">
        <v>19</v>
      </c>
      <c r="H127" t="s">
        <v>23</v>
      </c>
      <c r="I127" t="s">
        <v>24</v>
      </c>
      <c r="J127">
        <v>678</v>
      </c>
      <c r="K127">
        <f>Table2[[#This Row],[Quantity2]]*Table2[[#This Row],[Price]]</f>
        <v>2000.1000000000001</v>
      </c>
    </row>
    <row r="128" spans="2:11" x14ac:dyDescent="0.35">
      <c r="B128" s="3">
        <v>10579</v>
      </c>
      <c r="C128" s="4">
        <v>44897</v>
      </c>
      <c r="D128" t="s">
        <v>15</v>
      </c>
      <c r="E128" s="3">
        <v>4.99</v>
      </c>
      <c r="F128" s="3" t="s">
        <v>10</v>
      </c>
      <c r="G128" s="3" t="s">
        <v>19</v>
      </c>
      <c r="H128" t="s">
        <v>23</v>
      </c>
      <c r="I128" t="s">
        <v>24</v>
      </c>
      <c r="J128">
        <v>201</v>
      </c>
      <c r="K128">
        <f>Table2[[#This Row],[Quantity2]]*Table2[[#This Row],[Price]]</f>
        <v>1002.99</v>
      </c>
    </row>
    <row r="129" spans="2:11" x14ac:dyDescent="0.35">
      <c r="B129" s="3">
        <v>10580</v>
      </c>
      <c r="C129" s="4">
        <v>44898</v>
      </c>
      <c r="D129" t="s">
        <v>18</v>
      </c>
      <c r="E129" s="3">
        <v>12.99</v>
      </c>
      <c r="F129" s="3" t="s">
        <v>10</v>
      </c>
      <c r="G129" s="3" t="s">
        <v>19</v>
      </c>
      <c r="H129" t="s">
        <v>23</v>
      </c>
      <c r="I129" t="s">
        <v>24</v>
      </c>
      <c r="J129">
        <v>524</v>
      </c>
      <c r="K129">
        <f>Table2[[#This Row],[Quantity2]]*Table2[[#This Row],[Price]]</f>
        <v>6806.76</v>
      </c>
    </row>
    <row r="130" spans="2:11" x14ac:dyDescent="0.35">
      <c r="B130" s="3">
        <v>10581</v>
      </c>
      <c r="C130" s="4">
        <v>44898</v>
      </c>
      <c r="D130" t="s">
        <v>22</v>
      </c>
      <c r="E130" s="3">
        <v>9.9499999999999993</v>
      </c>
      <c r="F130" s="3" t="s">
        <v>10</v>
      </c>
      <c r="G130" s="3" t="s">
        <v>19</v>
      </c>
      <c r="H130" t="s">
        <v>23</v>
      </c>
      <c r="I130" t="s">
        <v>24</v>
      </c>
      <c r="J130">
        <v>202</v>
      </c>
      <c r="K130">
        <f>Table2[[#This Row],[Quantity2]]*Table2[[#This Row],[Price]]</f>
        <v>2009.8999999999999</v>
      </c>
    </row>
    <row r="131" spans="2:11" x14ac:dyDescent="0.35">
      <c r="B131" s="3">
        <v>10582</v>
      </c>
      <c r="C131" s="4">
        <v>44898</v>
      </c>
      <c r="D131" t="s">
        <v>9</v>
      </c>
      <c r="E131" s="3">
        <v>3.49</v>
      </c>
      <c r="F131" s="3" t="s">
        <v>10</v>
      </c>
      <c r="G131" s="3" t="s">
        <v>19</v>
      </c>
      <c r="H131" t="s">
        <v>12</v>
      </c>
      <c r="I131" t="s">
        <v>29</v>
      </c>
      <c r="J131">
        <v>631</v>
      </c>
      <c r="K131">
        <f>Table2[[#This Row],[Quantity2]]*Table2[[#This Row],[Price]]</f>
        <v>2202.19</v>
      </c>
    </row>
    <row r="132" spans="2:11" x14ac:dyDescent="0.35">
      <c r="B132" s="3">
        <v>10583</v>
      </c>
      <c r="C132" s="4">
        <v>44898</v>
      </c>
      <c r="D132" t="s">
        <v>13</v>
      </c>
      <c r="E132" s="3">
        <v>2.95</v>
      </c>
      <c r="F132" s="3" t="s">
        <v>10</v>
      </c>
      <c r="G132" s="3" t="s">
        <v>19</v>
      </c>
      <c r="H132" t="s">
        <v>12</v>
      </c>
      <c r="I132" t="s">
        <v>29</v>
      </c>
      <c r="J132">
        <v>678</v>
      </c>
      <c r="K132">
        <f>Table2[[#This Row],[Quantity2]]*Table2[[#This Row],[Price]]</f>
        <v>2000.1000000000001</v>
      </c>
    </row>
    <row r="133" spans="2:11" x14ac:dyDescent="0.35">
      <c r="B133" s="3">
        <v>10584</v>
      </c>
      <c r="C133" s="4">
        <v>44898</v>
      </c>
      <c r="D133" t="s">
        <v>15</v>
      </c>
      <c r="E133" s="3">
        <v>4.99</v>
      </c>
      <c r="F133" s="3" t="s">
        <v>10</v>
      </c>
      <c r="G133" s="3" t="s">
        <v>19</v>
      </c>
      <c r="H133" t="s">
        <v>12</v>
      </c>
      <c r="I133" t="s">
        <v>29</v>
      </c>
      <c r="J133">
        <v>201</v>
      </c>
      <c r="K133">
        <f>Table2[[#This Row],[Quantity2]]*Table2[[#This Row],[Price]]</f>
        <v>1002.99</v>
      </c>
    </row>
    <row r="134" spans="2:11" x14ac:dyDescent="0.35">
      <c r="B134" s="3">
        <v>10585</v>
      </c>
      <c r="C134" s="4">
        <v>44899</v>
      </c>
      <c r="D134" t="s">
        <v>18</v>
      </c>
      <c r="E134" s="3">
        <v>12.99</v>
      </c>
      <c r="F134" s="3" t="s">
        <v>10</v>
      </c>
      <c r="G134" s="3" t="s">
        <v>19</v>
      </c>
      <c r="H134" t="s">
        <v>12</v>
      </c>
      <c r="I134" t="s">
        <v>29</v>
      </c>
      <c r="J134">
        <v>539</v>
      </c>
      <c r="K134">
        <f>Table2[[#This Row],[Quantity2]]*Table2[[#This Row],[Price]]</f>
        <v>7001.61</v>
      </c>
    </row>
    <row r="135" spans="2:11" x14ac:dyDescent="0.35">
      <c r="B135" s="3">
        <v>10586</v>
      </c>
      <c r="C135" s="4">
        <v>44899</v>
      </c>
      <c r="D135" t="s">
        <v>22</v>
      </c>
      <c r="E135" s="3">
        <v>9.9499999999999993</v>
      </c>
      <c r="F135" s="3" t="s">
        <v>10</v>
      </c>
      <c r="G135" s="3" t="s">
        <v>19</v>
      </c>
      <c r="H135" t="s">
        <v>12</v>
      </c>
      <c r="I135" t="s">
        <v>29</v>
      </c>
      <c r="J135">
        <v>202</v>
      </c>
      <c r="K135">
        <f>Table2[[#This Row],[Quantity2]]*Table2[[#This Row],[Price]]</f>
        <v>2009.8999999999999</v>
      </c>
    </row>
    <row r="136" spans="2:11" x14ac:dyDescent="0.35">
      <c r="B136" s="3">
        <v>10590</v>
      </c>
      <c r="C136" s="4">
        <v>44900</v>
      </c>
      <c r="D136" t="s">
        <v>18</v>
      </c>
      <c r="E136" s="3">
        <v>12.99</v>
      </c>
      <c r="F136" s="3" t="s">
        <v>10</v>
      </c>
      <c r="G136" s="3" t="s">
        <v>19</v>
      </c>
      <c r="H136" t="s">
        <v>12</v>
      </c>
      <c r="I136" t="s">
        <v>29</v>
      </c>
      <c r="J136">
        <v>555</v>
      </c>
      <c r="K136">
        <f>Table2[[#This Row],[Quantity2]]*Table2[[#This Row],[Price]]</f>
        <v>7209.45</v>
      </c>
    </row>
    <row r="137" spans="2:11" x14ac:dyDescent="0.35">
      <c r="B137" s="3">
        <v>10591</v>
      </c>
      <c r="C137" s="4">
        <v>44900</v>
      </c>
      <c r="D137" t="s">
        <v>22</v>
      </c>
      <c r="E137" s="3">
        <v>9.9499999999999993</v>
      </c>
      <c r="F137" s="3" t="s">
        <v>10</v>
      </c>
      <c r="G137" s="3" t="s">
        <v>19</v>
      </c>
      <c r="H137" t="s">
        <v>12</v>
      </c>
      <c r="I137" t="s">
        <v>29</v>
      </c>
      <c r="J137">
        <v>202</v>
      </c>
      <c r="K137">
        <f>Table2[[#This Row],[Quantity2]]*Table2[[#This Row],[Price]]</f>
        <v>2009.8999999999999</v>
      </c>
    </row>
    <row r="138" spans="2:11" x14ac:dyDescent="0.35">
      <c r="B138" s="3">
        <v>10592</v>
      </c>
      <c r="C138" s="4">
        <v>44900</v>
      </c>
      <c r="D138" t="s">
        <v>9</v>
      </c>
      <c r="E138" s="3">
        <v>3.49</v>
      </c>
      <c r="F138" s="3" t="s">
        <v>10</v>
      </c>
      <c r="G138" s="3" t="s">
        <v>19</v>
      </c>
      <c r="H138" t="s">
        <v>12</v>
      </c>
      <c r="I138" t="s">
        <v>29</v>
      </c>
      <c r="J138">
        <v>574</v>
      </c>
      <c r="K138">
        <f>Table2[[#This Row],[Quantity2]]*Table2[[#This Row],[Price]]</f>
        <v>2003.2600000000002</v>
      </c>
    </row>
    <row r="139" spans="2:11" x14ac:dyDescent="0.35">
      <c r="B139" s="3">
        <v>10593</v>
      </c>
      <c r="C139" s="4">
        <v>44900</v>
      </c>
      <c r="D139" t="s">
        <v>13</v>
      </c>
      <c r="E139" s="3">
        <v>2.95</v>
      </c>
      <c r="F139" s="3" t="s">
        <v>10</v>
      </c>
      <c r="G139" s="3" t="s">
        <v>19</v>
      </c>
      <c r="H139" t="s">
        <v>12</v>
      </c>
      <c r="I139" t="s">
        <v>29</v>
      </c>
      <c r="J139">
        <v>678</v>
      </c>
      <c r="K139">
        <f>Table2[[#This Row],[Quantity2]]*Table2[[#This Row],[Price]]</f>
        <v>2000.1000000000001</v>
      </c>
    </row>
    <row r="140" spans="2:11" x14ac:dyDescent="0.35">
      <c r="B140" s="3">
        <v>10594</v>
      </c>
      <c r="C140" s="4">
        <v>44900</v>
      </c>
      <c r="D140" t="s">
        <v>15</v>
      </c>
      <c r="E140" s="3">
        <v>4.99</v>
      </c>
      <c r="F140" s="3" t="s">
        <v>10</v>
      </c>
      <c r="G140" s="3" t="s">
        <v>19</v>
      </c>
      <c r="H140" t="s">
        <v>12</v>
      </c>
      <c r="I140" t="s">
        <v>29</v>
      </c>
      <c r="J140">
        <v>201</v>
      </c>
      <c r="K140">
        <f>Table2[[#This Row],[Quantity2]]*Table2[[#This Row],[Price]]</f>
        <v>1002.99</v>
      </c>
    </row>
    <row r="141" spans="2:11" x14ac:dyDescent="0.35">
      <c r="B141" s="3">
        <v>10595</v>
      </c>
      <c r="C141" s="4">
        <v>44901</v>
      </c>
      <c r="D141" t="s">
        <v>18</v>
      </c>
      <c r="E141" s="3">
        <v>12.99</v>
      </c>
      <c r="F141" s="3" t="s">
        <v>10</v>
      </c>
      <c r="G141" s="3" t="s">
        <v>19</v>
      </c>
      <c r="H141" t="s">
        <v>12</v>
      </c>
      <c r="I141" t="s">
        <v>29</v>
      </c>
      <c r="J141">
        <v>539</v>
      </c>
      <c r="K141">
        <f>Table2[[#This Row],[Quantity2]]*Table2[[#This Row],[Price]]</f>
        <v>7001.61</v>
      </c>
    </row>
    <row r="142" spans="2:11" x14ac:dyDescent="0.35">
      <c r="B142" s="3">
        <v>10596</v>
      </c>
      <c r="C142" s="4">
        <v>44901</v>
      </c>
      <c r="D142" t="s">
        <v>22</v>
      </c>
      <c r="E142" s="3">
        <v>9.9499999999999993</v>
      </c>
      <c r="F142" s="3" t="s">
        <v>10</v>
      </c>
      <c r="G142" s="3" t="s">
        <v>19</v>
      </c>
      <c r="H142" t="s">
        <v>12</v>
      </c>
      <c r="I142" t="s">
        <v>29</v>
      </c>
      <c r="J142">
        <v>202</v>
      </c>
      <c r="K142">
        <f>Table2[[#This Row],[Quantity2]]*Table2[[#This Row],[Price]]</f>
        <v>2009.8999999999999</v>
      </c>
    </row>
    <row r="143" spans="2:11" x14ac:dyDescent="0.35">
      <c r="B143" s="3">
        <v>10597</v>
      </c>
      <c r="C143" s="4">
        <v>44901</v>
      </c>
      <c r="D143" t="s">
        <v>9</v>
      </c>
      <c r="E143" s="3">
        <v>3.49</v>
      </c>
      <c r="F143" s="3" t="s">
        <v>10</v>
      </c>
      <c r="G143" s="3" t="s">
        <v>19</v>
      </c>
      <c r="H143" t="s">
        <v>12</v>
      </c>
      <c r="I143" t="s">
        <v>29</v>
      </c>
      <c r="J143">
        <v>574</v>
      </c>
      <c r="K143">
        <f>Table2[[#This Row],[Quantity2]]*Table2[[#This Row],[Price]]</f>
        <v>2003.2600000000002</v>
      </c>
    </row>
    <row r="144" spans="2:11" x14ac:dyDescent="0.35">
      <c r="B144" s="3">
        <v>10598</v>
      </c>
      <c r="C144" s="4">
        <v>44901</v>
      </c>
      <c r="D144" t="s">
        <v>13</v>
      </c>
      <c r="E144" s="3">
        <v>2.95</v>
      </c>
      <c r="F144" s="3" t="s">
        <v>10</v>
      </c>
      <c r="G144" s="3" t="s">
        <v>19</v>
      </c>
      <c r="H144" t="s">
        <v>12</v>
      </c>
      <c r="I144" t="s">
        <v>29</v>
      </c>
      <c r="J144">
        <v>678</v>
      </c>
      <c r="K144">
        <f>Table2[[#This Row],[Quantity2]]*Table2[[#This Row],[Price]]</f>
        <v>2000.1000000000001</v>
      </c>
    </row>
    <row r="145" spans="2:11" x14ac:dyDescent="0.35">
      <c r="B145" s="3">
        <v>10599</v>
      </c>
      <c r="C145" s="4">
        <v>44901</v>
      </c>
      <c r="D145" t="s">
        <v>15</v>
      </c>
      <c r="E145" s="3">
        <v>4.99</v>
      </c>
      <c r="F145" s="3" t="s">
        <v>10</v>
      </c>
      <c r="G145" s="3" t="s">
        <v>19</v>
      </c>
      <c r="H145" t="s">
        <v>12</v>
      </c>
      <c r="I145" t="s">
        <v>29</v>
      </c>
      <c r="J145">
        <v>201</v>
      </c>
      <c r="K145">
        <f>Table2[[#This Row],[Quantity2]]*Table2[[#This Row],[Price]]</f>
        <v>1002.99</v>
      </c>
    </row>
    <row r="146" spans="2:11" x14ac:dyDescent="0.35">
      <c r="B146" s="3">
        <v>10600</v>
      </c>
      <c r="C146" s="4">
        <v>44902</v>
      </c>
      <c r="D146" t="s">
        <v>18</v>
      </c>
      <c r="E146" s="3">
        <v>12.99</v>
      </c>
      <c r="F146" s="3" t="s">
        <v>10</v>
      </c>
      <c r="G146" s="3" t="s">
        <v>19</v>
      </c>
      <c r="H146" t="s">
        <v>12</v>
      </c>
      <c r="I146" t="s">
        <v>29</v>
      </c>
      <c r="J146">
        <v>524</v>
      </c>
      <c r="K146">
        <f>Table2[[#This Row],[Quantity2]]*Table2[[#This Row],[Price]]</f>
        <v>6806.76</v>
      </c>
    </row>
    <row r="147" spans="2:11" x14ac:dyDescent="0.35">
      <c r="B147" s="3">
        <v>10601</v>
      </c>
      <c r="C147" s="4">
        <v>44902</v>
      </c>
      <c r="D147" t="s">
        <v>22</v>
      </c>
      <c r="E147" s="3">
        <v>9.9499999999999993</v>
      </c>
      <c r="F147" s="3" t="s">
        <v>10</v>
      </c>
      <c r="G147" s="3" t="s">
        <v>19</v>
      </c>
      <c r="H147" t="s">
        <v>12</v>
      </c>
      <c r="I147" t="s">
        <v>29</v>
      </c>
      <c r="J147">
        <v>202</v>
      </c>
      <c r="K147">
        <f>Table2[[#This Row],[Quantity2]]*Table2[[#This Row],[Price]]</f>
        <v>2009.8999999999999</v>
      </c>
    </row>
    <row r="148" spans="2:11" x14ac:dyDescent="0.35">
      <c r="B148" s="3">
        <v>10602</v>
      </c>
      <c r="C148" s="4">
        <v>44902</v>
      </c>
      <c r="D148" t="s">
        <v>9</v>
      </c>
      <c r="E148" s="3">
        <v>3.49</v>
      </c>
      <c r="F148" s="3" t="s">
        <v>10</v>
      </c>
      <c r="G148" s="3" t="s">
        <v>28</v>
      </c>
      <c r="H148" t="s">
        <v>12</v>
      </c>
      <c r="I148" t="s">
        <v>29</v>
      </c>
      <c r="J148">
        <v>631</v>
      </c>
      <c r="K148">
        <f>Table2[[#This Row],[Quantity2]]*Table2[[#This Row],[Price]]</f>
        <v>2202.19</v>
      </c>
    </row>
    <row r="149" spans="2:11" x14ac:dyDescent="0.35">
      <c r="B149" s="3">
        <v>10603</v>
      </c>
      <c r="C149" s="4">
        <v>44902</v>
      </c>
      <c r="D149" t="s">
        <v>13</v>
      </c>
      <c r="E149" s="3">
        <v>2.95</v>
      </c>
      <c r="F149" s="3" t="s">
        <v>10</v>
      </c>
      <c r="G149" s="3" t="s">
        <v>28</v>
      </c>
      <c r="H149" t="s">
        <v>12</v>
      </c>
      <c r="I149" t="s">
        <v>29</v>
      </c>
      <c r="J149">
        <v>678</v>
      </c>
      <c r="K149">
        <f>Table2[[#This Row],[Quantity2]]*Table2[[#This Row],[Price]]</f>
        <v>2000.1000000000001</v>
      </c>
    </row>
    <row r="150" spans="2:11" x14ac:dyDescent="0.35">
      <c r="B150" s="3">
        <v>10604</v>
      </c>
      <c r="C150" s="4">
        <v>44902</v>
      </c>
      <c r="D150" t="s">
        <v>15</v>
      </c>
      <c r="E150" s="3">
        <v>4.99</v>
      </c>
      <c r="F150" s="3" t="s">
        <v>10</v>
      </c>
      <c r="G150" s="3" t="s">
        <v>28</v>
      </c>
      <c r="H150" t="s">
        <v>12</v>
      </c>
      <c r="I150" t="s">
        <v>29</v>
      </c>
      <c r="J150">
        <v>201</v>
      </c>
      <c r="K150">
        <f>Table2[[#This Row],[Quantity2]]*Table2[[#This Row],[Price]]</f>
        <v>1002.99</v>
      </c>
    </row>
    <row r="151" spans="2:11" x14ac:dyDescent="0.35">
      <c r="B151" s="3">
        <v>10605</v>
      </c>
      <c r="C151" s="4">
        <v>44903</v>
      </c>
      <c r="D151" t="s">
        <v>18</v>
      </c>
      <c r="E151" s="3">
        <v>12.99</v>
      </c>
      <c r="F151" s="3" t="s">
        <v>10</v>
      </c>
      <c r="G151" s="3" t="s">
        <v>28</v>
      </c>
      <c r="H151" t="s">
        <v>12</v>
      </c>
      <c r="I151" t="s">
        <v>29</v>
      </c>
      <c r="J151">
        <v>539</v>
      </c>
      <c r="K151">
        <f>Table2[[#This Row],[Quantity2]]*Table2[[#This Row],[Price]]</f>
        <v>7001.61</v>
      </c>
    </row>
    <row r="152" spans="2:11" x14ac:dyDescent="0.35">
      <c r="B152" s="3">
        <v>10606</v>
      </c>
      <c r="C152" s="4">
        <v>44903</v>
      </c>
      <c r="D152" t="s">
        <v>22</v>
      </c>
      <c r="E152" s="3">
        <v>9.9499999999999993</v>
      </c>
      <c r="F152" s="3" t="s">
        <v>10</v>
      </c>
      <c r="G152" s="3" t="s">
        <v>28</v>
      </c>
      <c r="H152" t="s">
        <v>12</v>
      </c>
      <c r="I152" t="s">
        <v>29</v>
      </c>
      <c r="J152">
        <v>202</v>
      </c>
      <c r="K152">
        <f>Table2[[#This Row],[Quantity2]]*Table2[[#This Row],[Price]]</f>
        <v>2009.8999999999999</v>
      </c>
    </row>
    <row r="153" spans="2:11" x14ac:dyDescent="0.35">
      <c r="B153" s="3">
        <v>10607</v>
      </c>
      <c r="C153" s="4">
        <v>44903</v>
      </c>
      <c r="D153" t="s">
        <v>9</v>
      </c>
      <c r="E153" s="3">
        <v>3.49</v>
      </c>
      <c r="F153" s="3" t="s">
        <v>10</v>
      </c>
      <c r="G153" s="3" t="s">
        <v>28</v>
      </c>
      <c r="H153" t="s">
        <v>12</v>
      </c>
      <c r="I153" t="s">
        <v>29</v>
      </c>
      <c r="J153">
        <v>631</v>
      </c>
      <c r="K153">
        <f>Table2[[#This Row],[Quantity2]]*Table2[[#This Row],[Price]]</f>
        <v>2202.19</v>
      </c>
    </row>
    <row r="154" spans="2:11" x14ac:dyDescent="0.35">
      <c r="B154" s="3">
        <v>10608</v>
      </c>
      <c r="C154" s="4">
        <v>44903</v>
      </c>
      <c r="D154" t="s">
        <v>13</v>
      </c>
      <c r="E154" s="3">
        <v>2.95</v>
      </c>
      <c r="F154" s="3" t="s">
        <v>10</v>
      </c>
      <c r="G154" s="3" t="s">
        <v>11</v>
      </c>
      <c r="H154" t="s">
        <v>12</v>
      </c>
      <c r="I154" t="s">
        <v>29</v>
      </c>
      <c r="J154">
        <v>678</v>
      </c>
      <c r="K154">
        <f>Table2[[#This Row],[Quantity2]]*Table2[[#This Row],[Price]]</f>
        <v>2000.1000000000001</v>
      </c>
    </row>
    <row r="155" spans="2:11" x14ac:dyDescent="0.35">
      <c r="B155" s="3">
        <v>10609</v>
      </c>
      <c r="C155" s="4">
        <v>44903</v>
      </c>
      <c r="D155" t="s">
        <v>15</v>
      </c>
      <c r="E155" s="3">
        <v>4.99</v>
      </c>
      <c r="F155" s="3" t="s">
        <v>10</v>
      </c>
      <c r="G155" s="3" t="s">
        <v>11</v>
      </c>
      <c r="H155" t="s">
        <v>12</v>
      </c>
      <c r="I155" t="s">
        <v>29</v>
      </c>
      <c r="J155">
        <v>201</v>
      </c>
      <c r="K155">
        <f>Table2[[#This Row],[Quantity2]]*Table2[[#This Row],[Price]]</f>
        <v>1002.99</v>
      </c>
    </row>
    <row r="156" spans="2:11" x14ac:dyDescent="0.35">
      <c r="B156" s="3">
        <v>10610</v>
      </c>
      <c r="C156" s="4">
        <v>44904</v>
      </c>
      <c r="D156" t="s">
        <v>18</v>
      </c>
      <c r="E156" s="3">
        <v>12.99</v>
      </c>
      <c r="F156" s="3" t="s">
        <v>10</v>
      </c>
      <c r="G156" s="3" t="s">
        <v>11</v>
      </c>
      <c r="H156" t="s">
        <v>12</v>
      </c>
      <c r="I156" t="s">
        <v>29</v>
      </c>
      <c r="J156">
        <v>570</v>
      </c>
      <c r="K156">
        <f>Table2[[#This Row],[Quantity2]]*Table2[[#This Row],[Price]]</f>
        <v>7404.3</v>
      </c>
    </row>
    <row r="157" spans="2:11" x14ac:dyDescent="0.35">
      <c r="B157" s="3">
        <v>10611</v>
      </c>
      <c r="C157" s="4">
        <v>44904</v>
      </c>
      <c r="D157" t="s">
        <v>22</v>
      </c>
      <c r="E157" s="3">
        <v>9.9499999999999993</v>
      </c>
      <c r="F157" s="3" t="s">
        <v>10</v>
      </c>
      <c r="G157" s="3" t="s">
        <v>11</v>
      </c>
      <c r="H157" t="s">
        <v>12</v>
      </c>
      <c r="I157" t="s">
        <v>29</v>
      </c>
      <c r="J157">
        <v>202</v>
      </c>
      <c r="K157">
        <f>Table2[[#This Row],[Quantity2]]*Table2[[#This Row],[Price]]</f>
        <v>2009.8999999999999</v>
      </c>
    </row>
    <row r="158" spans="2:11" x14ac:dyDescent="0.35">
      <c r="B158" s="3">
        <v>10612</v>
      </c>
      <c r="C158" s="4">
        <v>44904</v>
      </c>
      <c r="D158" t="s">
        <v>9</v>
      </c>
      <c r="E158" s="3">
        <v>3.49</v>
      </c>
      <c r="F158" s="3" t="s">
        <v>10</v>
      </c>
      <c r="G158" s="3" t="s">
        <v>11</v>
      </c>
      <c r="H158" t="s">
        <v>12</v>
      </c>
      <c r="I158" t="s">
        <v>29</v>
      </c>
      <c r="J158">
        <v>631</v>
      </c>
      <c r="K158">
        <f>Table2[[#This Row],[Quantity2]]*Table2[[#This Row],[Price]]</f>
        <v>2202.19</v>
      </c>
    </row>
    <row r="159" spans="2:11" x14ac:dyDescent="0.35">
      <c r="B159" s="3">
        <v>10613</v>
      </c>
      <c r="C159" s="4">
        <v>44904</v>
      </c>
      <c r="D159" t="s">
        <v>13</v>
      </c>
      <c r="E159" s="3">
        <v>2.95</v>
      </c>
      <c r="F159" s="3" t="s">
        <v>10</v>
      </c>
      <c r="G159" s="3" t="s">
        <v>11</v>
      </c>
      <c r="H159" t="s">
        <v>12</v>
      </c>
      <c r="I159" t="s">
        <v>29</v>
      </c>
      <c r="J159">
        <v>678</v>
      </c>
      <c r="K159">
        <f>Table2[[#This Row],[Quantity2]]*Table2[[#This Row],[Price]]</f>
        <v>2000.1000000000001</v>
      </c>
    </row>
    <row r="160" spans="2:11" x14ac:dyDescent="0.35">
      <c r="B160" s="3">
        <v>10614</v>
      </c>
      <c r="C160" s="4">
        <v>44904</v>
      </c>
      <c r="D160" t="s">
        <v>15</v>
      </c>
      <c r="E160" s="3">
        <v>4.99</v>
      </c>
      <c r="F160" s="3" t="s">
        <v>10</v>
      </c>
      <c r="G160" s="3" t="s">
        <v>11</v>
      </c>
      <c r="H160" t="s">
        <v>12</v>
      </c>
      <c r="I160" t="s">
        <v>29</v>
      </c>
      <c r="J160">
        <v>201</v>
      </c>
      <c r="K160">
        <f>Table2[[#This Row],[Quantity2]]*Table2[[#This Row],[Price]]</f>
        <v>1002.99</v>
      </c>
    </row>
    <row r="161" spans="2:11" x14ac:dyDescent="0.35">
      <c r="B161" s="3">
        <v>10615</v>
      </c>
      <c r="C161" s="4">
        <v>44905</v>
      </c>
      <c r="D161" t="s">
        <v>18</v>
      </c>
      <c r="E161" s="3">
        <v>12.99</v>
      </c>
      <c r="F161" s="3" t="s">
        <v>10</v>
      </c>
      <c r="G161" s="3" t="s">
        <v>11</v>
      </c>
      <c r="H161" t="s">
        <v>12</v>
      </c>
      <c r="I161" t="s">
        <v>29</v>
      </c>
      <c r="J161">
        <v>570</v>
      </c>
      <c r="K161">
        <f>Table2[[#This Row],[Quantity2]]*Table2[[#This Row],[Price]]</f>
        <v>7404.3</v>
      </c>
    </row>
    <row r="162" spans="2:11" x14ac:dyDescent="0.35">
      <c r="B162" s="3">
        <v>10616</v>
      </c>
      <c r="C162" s="4">
        <v>44905</v>
      </c>
      <c r="D162" t="s">
        <v>22</v>
      </c>
      <c r="E162" s="3">
        <v>9.9499999999999993</v>
      </c>
      <c r="F162" s="3" t="s">
        <v>10</v>
      </c>
      <c r="G162" s="3" t="s">
        <v>11</v>
      </c>
      <c r="H162" t="s">
        <v>12</v>
      </c>
      <c r="I162" t="s">
        <v>29</v>
      </c>
      <c r="J162">
        <v>202</v>
      </c>
      <c r="K162">
        <f>Table2[[#This Row],[Quantity2]]*Table2[[#This Row],[Price]]</f>
        <v>2009.8999999999999</v>
      </c>
    </row>
    <row r="163" spans="2:11" x14ac:dyDescent="0.35">
      <c r="B163" s="3">
        <v>10617</v>
      </c>
      <c r="C163" s="4">
        <v>44905</v>
      </c>
      <c r="D163" t="s">
        <v>9</v>
      </c>
      <c r="E163" s="3">
        <v>3.49</v>
      </c>
      <c r="F163" s="3" t="s">
        <v>10</v>
      </c>
      <c r="G163" s="3" t="s">
        <v>11</v>
      </c>
      <c r="H163" t="s">
        <v>12</v>
      </c>
      <c r="I163" t="s">
        <v>29</v>
      </c>
      <c r="J163">
        <v>631</v>
      </c>
      <c r="K163">
        <f>Table2[[#This Row],[Quantity2]]*Table2[[#This Row],[Price]]</f>
        <v>2202.19</v>
      </c>
    </row>
    <row r="164" spans="2:11" x14ac:dyDescent="0.35">
      <c r="B164" s="3">
        <v>10618</v>
      </c>
      <c r="C164" s="4">
        <v>44905</v>
      </c>
      <c r="D164" t="s">
        <v>13</v>
      </c>
      <c r="E164" s="3">
        <v>2.95</v>
      </c>
      <c r="F164" s="3" t="s">
        <v>10</v>
      </c>
      <c r="G164" s="3" t="s">
        <v>11</v>
      </c>
      <c r="H164" t="s">
        <v>12</v>
      </c>
      <c r="I164" t="s">
        <v>29</v>
      </c>
      <c r="J164">
        <v>678</v>
      </c>
      <c r="K164">
        <f>Table2[[#This Row],[Quantity2]]*Table2[[#This Row],[Price]]</f>
        <v>2000.1000000000001</v>
      </c>
    </row>
    <row r="165" spans="2:11" x14ac:dyDescent="0.35">
      <c r="B165" s="3">
        <v>10619</v>
      </c>
      <c r="C165" s="4">
        <v>44905</v>
      </c>
      <c r="D165" t="s">
        <v>15</v>
      </c>
      <c r="E165" s="3">
        <v>4.99</v>
      </c>
      <c r="F165" s="3" t="s">
        <v>10</v>
      </c>
      <c r="G165" s="3" t="s">
        <v>11</v>
      </c>
      <c r="H165" t="s">
        <v>12</v>
      </c>
      <c r="I165" t="s">
        <v>29</v>
      </c>
      <c r="J165">
        <v>201</v>
      </c>
      <c r="K165">
        <f>Table2[[#This Row],[Quantity2]]*Table2[[#This Row],[Price]]</f>
        <v>1002.99</v>
      </c>
    </row>
    <row r="166" spans="2:11" x14ac:dyDescent="0.35">
      <c r="B166" s="3">
        <v>10620</v>
      </c>
      <c r="C166" s="4">
        <v>44906</v>
      </c>
      <c r="D166" t="s">
        <v>18</v>
      </c>
      <c r="E166" s="3">
        <v>12.99</v>
      </c>
      <c r="F166" s="3" t="s">
        <v>10</v>
      </c>
      <c r="G166" s="3" t="s">
        <v>11</v>
      </c>
      <c r="H166" t="s">
        <v>12</v>
      </c>
      <c r="I166" t="s">
        <v>29</v>
      </c>
      <c r="J166">
        <v>586</v>
      </c>
      <c r="K166">
        <f>Table2[[#This Row],[Quantity2]]*Table2[[#This Row],[Price]]</f>
        <v>7612.14</v>
      </c>
    </row>
    <row r="167" spans="2:11" x14ac:dyDescent="0.35">
      <c r="B167" s="3">
        <v>10621</v>
      </c>
      <c r="C167" s="4">
        <v>44906</v>
      </c>
      <c r="D167" t="s">
        <v>22</v>
      </c>
      <c r="E167" s="3">
        <v>9.9499999999999993</v>
      </c>
      <c r="F167" s="3" t="s">
        <v>10</v>
      </c>
      <c r="G167" s="3" t="s">
        <v>11</v>
      </c>
      <c r="H167" t="s">
        <v>12</v>
      </c>
      <c r="I167" t="s">
        <v>29</v>
      </c>
      <c r="J167">
        <v>202</v>
      </c>
      <c r="K167">
        <f>Table2[[#This Row],[Quantity2]]*Table2[[#This Row],[Price]]</f>
        <v>2009.8999999999999</v>
      </c>
    </row>
    <row r="168" spans="2:11" x14ac:dyDescent="0.35">
      <c r="B168" s="3">
        <v>10622</v>
      </c>
      <c r="C168" s="4">
        <v>44906</v>
      </c>
      <c r="D168" t="s">
        <v>9</v>
      </c>
      <c r="E168" s="3">
        <v>3.49</v>
      </c>
      <c r="F168" s="3" t="s">
        <v>10</v>
      </c>
      <c r="G168" s="3" t="s">
        <v>11</v>
      </c>
      <c r="H168" t="s">
        <v>12</v>
      </c>
      <c r="I168" t="s">
        <v>29</v>
      </c>
      <c r="J168">
        <v>631</v>
      </c>
      <c r="K168">
        <f>Table2[[#This Row],[Quantity2]]*Table2[[#This Row],[Price]]</f>
        <v>2202.19</v>
      </c>
    </row>
    <row r="169" spans="2:11" x14ac:dyDescent="0.35">
      <c r="B169" s="3">
        <v>10623</v>
      </c>
      <c r="C169" s="4">
        <v>44906</v>
      </c>
      <c r="D169" t="s">
        <v>13</v>
      </c>
      <c r="E169" s="3">
        <v>2.95</v>
      </c>
      <c r="F169" s="3" t="s">
        <v>10</v>
      </c>
      <c r="G169" s="3" t="s">
        <v>11</v>
      </c>
      <c r="H169" t="s">
        <v>12</v>
      </c>
      <c r="I169" t="s">
        <v>29</v>
      </c>
      <c r="J169">
        <v>746</v>
      </c>
      <c r="K169">
        <f>Table2[[#This Row],[Quantity2]]*Table2[[#This Row],[Price]]</f>
        <v>2200.7000000000003</v>
      </c>
    </row>
    <row r="170" spans="2:11" x14ac:dyDescent="0.35">
      <c r="B170" s="3">
        <v>10624</v>
      </c>
      <c r="C170" s="4">
        <v>44906</v>
      </c>
      <c r="D170" t="s">
        <v>15</v>
      </c>
      <c r="E170" s="3">
        <v>4.99</v>
      </c>
      <c r="F170" s="3" t="s">
        <v>10</v>
      </c>
      <c r="G170" s="3" t="s">
        <v>11</v>
      </c>
      <c r="H170" t="s">
        <v>12</v>
      </c>
      <c r="I170" t="s">
        <v>29</v>
      </c>
      <c r="J170">
        <v>201</v>
      </c>
      <c r="K170">
        <f>Table2[[#This Row],[Quantity2]]*Table2[[#This Row],[Price]]</f>
        <v>1002.99</v>
      </c>
    </row>
    <row r="171" spans="2:11" x14ac:dyDescent="0.35">
      <c r="B171" s="3">
        <v>10625</v>
      </c>
      <c r="C171" s="4">
        <v>44907</v>
      </c>
      <c r="D171" t="s">
        <v>18</v>
      </c>
      <c r="E171" s="3">
        <v>12.99</v>
      </c>
      <c r="F171" s="3" t="s">
        <v>10</v>
      </c>
      <c r="G171" s="3" t="s">
        <v>11</v>
      </c>
      <c r="H171" t="s">
        <v>12</v>
      </c>
      <c r="I171" t="s">
        <v>29</v>
      </c>
      <c r="J171">
        <v>570</v>
      </c>
      <c r="K171">
        <f>Table2[[#This Row],[Quantity2]]*Table2[[#This Row],[Price]]</f>
        <v>7404.3</v>
      </c>
    </row>
    <row r="172" spans="2:11" x14ac:dyDescent="0.35">
      <c r="B172" s="3">
        <v>10626</v>
      </c>
      <c r="C172" s="4">
        <v>44907</v>
      </c>
      <c r="D172" t="s">
        <v>22</v>
      </c>
      <c r="E172" s="3">
        <v>9.9499999999999993</v>
      </c>
      <c r="F172" s="3" t="s">
        <v>10</v>
      </c>
      <c r="G172" s="3" t="s">
        <v>11</v>
      </c>
      <c r="H172" t="s">
        <v>12</v>
      </c>
      <c r="I172" t="s">
        <v>29</v>
      </c>
      <c r="J172">
        <v>202</v>
      </c>
      <c r="K172">
        <f>Table2[[#This Row],[Quantity2]]*Table2[[#This Row],[Price]]</f>
        <v>2009.8999999999999</v>
      </c>
    </row>
    <row r="173" spans="2:11" x14ac:dyDescent="0.35">
      <c r="B173" s="3">
        <v>10627</v>
      </c>
      <c r="C173" s="4">
        <v>44907</v>
      </c>
      <c r="D173" t="s">
        <v>9</v>
      </c>
      <c r="E173" s="3">
        <v>3.49</v>
      </c>
      <c r="F173" s="3" t="s">
        <v>10</v>
      </c>
      <c r="G173" s="3" t="s">
        <v>11</v>
      </c>
      <c r="H173" t="s">
        <v>12</v>
      </c>
      <c r="I173" t="s">
        <v>29</v>
      </c>
      <c r="J173">
        <v>631</v>
      </c>
      <c r="K173">
        <f>Table2[[#This Row],[Quantity2]]*Table2[[#This Row],[Price]]</f>
        <v>2202.19</v>
      </c>
    </row>
    <row r="174" spans="2:11" x14ac:dyDescent="0.35">
      <c r="B174" s="3">
        <v>10628</v>
      </c>
      <c r="C174" s="4">
        <v>44907</v>
      </c>
      <c r="D174" t="s">
        <v>13</v>
      </c>
      <c r="E174" s="3">
        <v>2.95</v>
      </c>
      <c r="F174" s="3" t="s">
        <v>10</v>
      </c>
      <c r="G174" s="3" t="s">
        <v>11</v>
      </c>
      <c r="H174" t="s">
        <v>17</v>
      </c>
      <c r="I174" t="s">
        <v>26</v>
      </c>
      <c r="J174">
        <v>678</v>
      </c>
      <c r="K174">
        <f>Table2[[#This Row],[Quantity2]]*Table2[[#This Row],[Price]]</f>
        <v>2000.1000000000001</v>
      </c>
    </row>
    <row r="175" spans="2:11" x14ac:dyDescent="0.35">
      <c r="B175" s="3">
        <v>10629</v>
      </c>
      <c r="C175" s="4">
        <v>44907</v>
      </c>
      <c r="D175" t="s">
        <v>15</v>
      </c>
      <c r="E175" s="3">
        <v>4.99</v>
      </c>
      <c r="F175" s="3" t="s">
        <v>10</v>
      </c>
      <c r="G175" s="3" t="s">
        <v>11</v>
      </c>
      <c r="H175" t="s">
        <v>17</v>
      </c>
      <c r="I175" t="s">
        <v>26</v>
      </c>
      <c r="J175">
        <v>201</v>
      </c>
      <c r="K175">
        <f>Table2[[#This Row],[Quantity2]]*Table2[[#This Row],[Price]]</f>
        <v>1002.99</v>
      </c>
    </row>
    <row r="176" spans="2:11" x14ac:dyDescent="0.35">
      <c r="B176" s="3">
        <v>10630</v>
      </c>
      <c r="C176" s="4">
        <v>44908</v>
      </c>
      <c r="D176" t="s">
        <v>18</v>
      </c>
      <c r="E176" s="3">
        <v>12.99</v>
      </c>
      <c r="F176" s="3" t="s">
        <v>10</v>
      </c>
      <c r="G176" s="3" t="s">
        <v>28</v>
      </c>
      <c r="H176" t="s">
        <v>17</v>
      </c>
      <c r="I176" t="s">
        <v>26</v>
      </c>
      <c r="J176">
        <v>570</v>
      </c>
      <c r="K176">
        <f>Table2[[#This Row],[Quantity2]]*Table2[[#This Row],[Price]]</f>
        <v>7404.3</v>
      </c>
    </row>
    <row r="177" spans="2:11" x14ac:dyDescent="0.35">
      <c r="B177" s="3">
        <v>10631</v>
      </c>
      <c r="C177" s="4">
        <v>44908</v>
      </c>
      <c r="D177" t="s">
        <v>22</v>
      </c>
      <c r="E177" s="3">
        <v>9.9499999999999993</v>
      </c>
      <c r="F177" s="3" t="s">
        <v>10</v>
      </c>
      <c r="G177" s="3" t="s">
        <v>11</v>
      </c>
      <c r="H177" t="s">
        <v>17</v>
      </c>
      <c r="I177" t="s">
        <v>26</v>
      </c>
      <c r="J177">
        <v>202</v>
      </c>
      <c r="K177">
        <f>Table2[[#This Row],[Quantity2]]*Table2[[#This Row],[Price]]</f>
        <v>2009.8999999999999</v>
      </c>
    </row>
    <row r="178" spans="2:11" x14ac:dyDescent="0.35">
      <c r="B178" s="3">
        <v>10632</v>
      </c>
      <c r="C178" s="4">
        <v>44908</v>
      </c>
      <c r="D178" t="s">
        <v>9</v>
      </c>
      <c r="E178" s="3">
        <v>3.49</v>
      </c>
      <c r="F178" s="3" t="s">
        <v>10</v>
      </c>
      <c r="G178" s="3" t="s">
        <v>11</v>
      </c>
      <c r="H178" t="s">
        <v>17</v>
      </c>
      <c r="I178" t="s">
        <v>26</v>
      </c>
      <c r="J178">
        <v>631</v>
      </c>
      <c r="K178">
        <f>Table2[[#This Row],[Quantity2]]*Table2[[#This Row],[Price]]</f>
        <v>2202.19</v>
      </c>
    </row>
    <row r="179" spans="2:11" x14ac:dyDescent="0.35">
      <c r="B179" s="3">
        <v>10633</v>
      </c>
      <c r="C179" s="4">
        <v>44908</v>
      </c>
      <c r="D179" t="s">
        <v>13</v>
      </c>
      <c r="E179" s="3">
        <v>2.95</v>
      </c>
      <c r="F179" s="3" t="s">
        <v>10</v>
      </c>
      <c r="G179" s="3" t="s">
        <v>11</v>
      </c>
      <c r="H179" t="s">
        <v>17</v>
      </c>
      <c r="I179" t="s">
        <v>26</v>
      </c>
      <c r="J179">
        <v>678</v>
      </c>
      <c r="K179">
        <f>Table2[[#This Row],[Quantity2]]*Table2[[#This Row],[Price]]</f>
        <v>2000.1000000000001</v>
      </c>
    </row>
    <row r="180" spans="2:11" x14ac:dyDescent="0.35">
      <c r="B180" s="3">
        <v>10634</v>
      </c>
      <c r="C180" s="4">
        <v>44908</v>
      </c>
      <c r="D180" t="s">
        <v>15</v>
      </c>
      <c r="E180" s="3">
        <v>4.99</v>
      </c>
      <c r="F180" s="3" t="s">
        <v>10</v>
      </c>
      <c r="G180" s="3" t="s">
        <v>11</v>
      </c>
      <c r="H180" t="s">
        <v>17</v>
      </c>
      <c r="I180" t="s">
        <v>26</v>
      </c>
      <c r="J180">
        <v>201</v>
      </c>
      <c r="K180">
        <f>Table2[[#This Row],[Quantity2]]*Table2[[#This Row],[Price]]</f>
        <v>1002.99</v>
      </c>
    </row>
    <row r="181" spans="2:11" x14ac:dyDescent="0.35">
      <c r="B181" s="3">
        <v>10635</v>
      </c>
      <c r="C181" s="4">
        <v>44909</v>
      </c>
      <c r="D181" t="s">
        <v>18</v>
      </c>
      <c r="E181" s="3">
        <v>12.99</v>
      </c>
      <c r="F181" s="3" t="s">
        <v>10</v>
      </c>
      <c r="G181" s="3" t="s">
        <v>11</v>
      </c>
      <c r="H181" t="s">
        <v>17</v>
      </c>
      <c r="I181" t="s">
        <v>26</v>
      </c>
      <c r="J181">
        <v>555</v>
      </c>
      <c r="K181">
        <f>Table2[[#This Row],[Quantity2]]*Table2[[#This Row],[Price]]</f>
        <v>7209.45</v>
      </c>
    </row>
    <row r="182" spans="2:11" x14ac:dyDescent="0.35">
      <c r="B182" s="3">
        <v>10636</v>
      </c>
      <c r="C182" s="4">
        <v>44909</v>
      </c>
      <c r="D182" t="s">
        <v>22</v>
      </c>
      <c r="E182" s="3">
        <v>9.9499999999999993</v>
      </c>
      <c r="F182" s="3" t="s">
        <v>10</v>
      </c>
      <c r="G182" s="3" t="s">
        <v>11</v>
      </c>
      <c r="H182" t="s">
        <v>17</v>
      </c>
      <c r="I182" t="s">
        <v>26</v>
      </c>
      <c r="J182">
        <v>222</v>
      </c>
      <c r="K182">
        <f>Table2[[#This Row],[Quantity2]]*Table2[[#This Row],[Price]]</f>
        <v>2208.8999999999996</v>
      </c>
    </row>
    <row r="183" spans="2:11" x14ac:dyDescent="0.35">
      <c r="B183" s="3">
        <v>10637</v>
      </c>
      <c r="C183" s="4">
        <v>44909</v>
      </c>
      <c r="D183" t="s">
        <v>9</v>
      </c>
      <c r="E183" s="3">
        <v>3.49</v>
      </c>
      <c r="F183" s="3" t="s">
        <v>10</v>
      </c>
      <c r="G183" s="3" t="s">
        <v>11</v>
      </c>
      <c r="H183" t="s">
        <v>17</v>
      </c>
      <c r="I183" t="s">
        <v>26</v>
      </c>
      <c r="J183">
        <v>631</v>
      </c>
      <c r="K183">
        <f>Table2[[#This Row],[Quantity2]]*Table2[[#This Row],[Price]]</f>
        <v>2202.19</v>
      </c>
    </row>
    <row r="184" spans="2:11" x14ac:dyDescent="0.35">
      <c r="B184" s="3">
        <v>10638</v>
      </c>
      <c r="C184" s="4">
        <v>44909</v>
      </c>
      <c r="D184" t="s">
        <v>13</v>
      </c>
      <c r="E184" s="3">
        <v>2.95</v>
      </c>
      <c r="F184" s="3" t="s">
        <v>10</v>
      </c>
      <c r="G184" s="3" t="s">
        <v>11</v>
      </c>
      <c r="H184" t="s">
        <v>17</v>
      </c>
      <c r="I184" t="s">
        <v>26</v>
      </c>
      <c r="J184">
        <v>678</v>
      </c>
      <c r="K184">
        <f>Table2[[#This Row],[Quantity2]]*Table2[[#This Row],[Price]]</f>
        <v>2000.1000000000001</v>
      </c>
    </row>
    <row r="185" spans="2:11" x14ac:dyDescent="0.35">
      <c r="B185" s="3">
        <v>10639</v>
      </c>
      <c r="C185" s="4">
        <v>44909</v>
      </c>
      <c r="D185" t="s">
        <v>15</v>
      </c>
      <c r="E185" s="3">
        <v>4.99</v>
      </c>
      <c r="F185" s="3" t="s">
        <v>10</v>
      </c>
      <c r="G185" s="3" t="s">
        <v>11</v>
      </c>
      <c r="H185" t="s">
        <v>17</v>
      </c>
      <c r="I185" t="s">
        <v>26</v>
      </c>
      <c r="J185">
        <v>201</v>
      </c>
      <c r="K185">
        <f>Table2[[#This Row],[Quantity2]]*Table2[[#This Row],[Price]]</f>
        <v>1002.99</v>
      </c>
    </row>
    <row r="186" spans="2:11" x14ac:dyDescent="0.35">
      <c r="B186" s="3">
        <v>10640</v>
      </c>
      <c r="C186" s="4">
        <v>44910</v>
      </c>
      <c r="D186" t="s">
        <v>18</v>
      </c>
      <c r="E186" s="3">
        <v>12.99</v>
      </c>
      <c r="F186" s="3" t="s">
        <v>10</v>
      </c>
      <c r="G186" s="3" t="s">
        <v>11</v>
      </c>
      <c r="H186" t="s">
        <v>17</v>
      </c>
      <c r="I186" t="s">
        <v>26</v>
      </c>
      <c r="J186">
        <v>539</v>
      </c>
      <c r="K186">
        <f>Table2[[#This Row],[Quantity2]]*Table2[[#This Row],[Price]]</f>
        <v>7001.61</v>
      </c>
    </row>
    <row r="187" spans="2:11" x14ac:dyDescent="0.35">
      <c r="B187" s="3">
        <v>10641</v>
      </c>
      <c r="C187" s="4">
        <v>44910</v>
      </c>
      <c r="D187" t="s">
        <v>22</v>
      </c>
      <c r="E187" s="3">
        <v>9.9499999999999993</v>
      </c>
      <c r="F187" s="3" t="s">
        <v>10</v>
      </c>
      <c r="G187" s="3" t="s">
        <v>11</v>
      </c>
      <c r="H187" t="s">
        <v>17</v>
      </c>
      <c r="I187" t="s">
        <v>26</v>
      </c>
      <c r="J187">
        <v>222</v>
      </c>
      <c r="K187">
        <f>Table2[[#This Row],[Quantity2]]*Table2[[#This Row],[Price]]</f>
        <v>2208.8999999999996</v>
      </c>
    </row>
    <row r="188" spans="2:11" x14ac:dyDescent="0.35">
      <c r="B188" s="3">
        <v>10642</v>
      </c>
      <c r="C188" s="4">
        <v>44910</v>
      </c>
      <c r="D188" t="s">
        <v>9</v>
      </c>
      <c r="E188" s="3">
        <v>3.49</v>
      </c>
      <c r="F188" s="3" t="s">
        <v>10</v>
      </c>
      <c r="G188" s="3" t="s">
        <v>28</v>
      </c>
      <c r="H188" t="s">
        <v>17</v>
      </c>
      <c r="I188" t="s">
        <v>26</v>
      </c>
      <c r="J188">
        <v>631</v>
      </c>
      <c r="K188">
        <f>Table2[[#This Row],[Quantity2]]*Table2[[#This Row],[Price]]</f>
        <v>2202.19</v>
      </c>
    </row>
    <row r="189" spans="2:11" x14ac:dyDescent="0.35">
      <c r="B189" s="3">
        <v>10643</v>
      </c>
      <c r="C189" s="4">
        <v>44910</v>
      </c>
      <c r="D189" t="s">
        <v>13</v>
      </c>
      <c r="E189" s="3">
        <v>2.95</v>
      </c>
      <c r="F189" s="3" t="s">
        <v>10</v>
      </c>
      <c r="G189" s="3" t="s">
        <v>28</v>
      </c>
      <c r="H189" t="s">
        <v>17</v>
      </c>
      <c r="I189" t="s">
        <v>26</v>
      </c>
      <c r="J189">
        <v>678</v>
      </c>
      <c r="K189">
        <f>Table2[[#This Row],[Quantity2]]*Table2[[#This Row],[Price]]</f>
        <v>2000.1000000000001</v>
      </c>
    </row>
    <row r="190" spans="2:11" x14ac:dyDescent="0.35">
      <c r="B190" s="3">
        <v>10644</v>
      </c>
      <c r="C190" s="4">
        <v>44910</v>
      </c>
      <c r="D190" t="s">
        <v>15</v>
      </c>
      <c r="E190" s="3">
        <v>4.99</v>
      </c>
      <c r="F190" s="3" t="s">
        <v>10</v>
      </c>
      <c r="G190" s="3" t="s">
        <v>28</v>
      </c>
      <c r="H190" t="s">
        <v>17</v>
      </c>
      <c r="I190" t="s">
        <v>26</v>
      </c>
      <c r="J190">
        <v>201</v>
      </c>
      <c r="K190">
        <f>Table2[[#This Row],[Quantity2]]*Table2[[#This Row],[Price]]</f>
        <v>1002.99</v>
      </c>
    </row>
    <row r="191" spans="2:11" x14ac:dyDescent="0.35">
      <c r="B191" s="3">
        <v>10645</v>
      </c>
      <c r="C191" s="4">
        <v>44911</v>
      </c>
      <c r="D191" t="s">
        <v>18</v>
      </c>
      <c r="E191" s="3">
        <v>12.99</v>
      </c>
      <c r="F191" s="3" t="s">
        <v>10</v>
      </c>
      <c r="G191" s="3" t="s">
        <v>28</v>
      </c>
      <c r="H191" t="s">
        <v>17</v>
      </c>
      <c r="I191" t="s">
        <v>26</v>
      </c>
      <c r="J191">
        <v>570</v>
      </c>
      <c r="K191">
        <f>Table2[[#This Row],[Quantity2]]*Table2[[#This Row],[Price]]</f>
        <v>7404.3</v>
      </c>
    </row>
    <row r="192" spans="2:11" x14ac:dyDescent="0.35">
      <c r="B192" s="3">
        <v>10646</v>
      </c>
      <c r="C192" s="4">
        <v>44911</v>
      </c>
      <c r="D192" t="s">
        <v>22</v>
      </c>
      <c r="E192" s="3">
        <v>9.9499999999999993</v>
      </c>
      <c r="F192" s="3" t="s">
        <v>10</v>
      </c>
      <c r="G192" s="3" t="s">
        <v>28</v>
      </c>
      <c r="H192" t="s">
        <v>17</v>
      </c>
      <c r="I192" t="s">
        <v>26</v>
      </c>
      <c r="J192">
        <v>222</v>
      </c>
      <c r="K192">
        <f>Table2[[#This Row],[Quantity2]]*Table2[[#This Row],[Price]]</f>
        <v>2208.8999999999996</v>
      </c>
    </row>
    <row r="193" spans="2:11" x14ac:dyDescent="0.35">
      <c r="B193" s="3">
        <v>10647</v>
      </c>
      <c r="C193" s="4">
        <v>44911</v>
      </c>
      <c r="D193" t="s">
        <v>9</v>
      </c>
      <c r="E193" s="3">
        <v>3.49</v>
      </c>
      <c r="F193" s="3" t="s">
        <v>10</v>
      </c>
      <c r="G193" s="3" t="s">
        <v>11</v>
      </c>
      <c r="H193" t="s">
        <v>17</v>
      </c>
      <c r="I193" t="s">
        <v>26</v>
      </c>
      <c r="J193">
        <v>631</v>
      </c>
      <c r="K193">
        <f>Table2[[#This Row],[Quantity2]]*Table2[[#This Row],[Price]]</f>
        <v>2202.19</v>
      </c>
    </row>
    <row r="194" spans="2:11" x14ac:dyDescent="0.35">
      <c r="B194" s="3">
        <v>10648</v>
      </c>
      <c r="C194" s="4">
        <v>44911</v>
      </c>
      <c r="D194" t="s">
        <v>13</v>
      </c>
      <c r="E194" s="3">
        <v>2.95</v>
      </c>
      <c r="F194" s="3" t="s">
        <v>10</v>
      </c>
      <c r="G194" s="3" t="s">
        <v>11</v>
      </c>
      <c r="H194" t="s">
        <v>17</v>
      </c>
      <c r="I194" t="s">
        <v>26</v>
      </c>
      <c r="J194">
        <v>746</v>
      </c>
      <c r="K194">
        <f>Table2[[#This Row],[Quantity2]]*Table2[[#This Row],[Price]]</f>
        <v>2200.7000000000003</v>
      </c>
    </row>
    <row r="195" spans="2:11" x14ac:dyDescent="0.35">
      <c r="B195" s="3">
        <v>10649</v>
      </c>
      <c r="C195" s="4">
        <v>44911</v>
      </c>
      <c r="D195" t="s">
        <v>15</v>
      </c>
      <c r="E195" s="3">
        <v>4.99</v>
      </c>
      <c r="F195" s="3" t="s">
        <v>10</v>
      </c>
      <c r="G195" s="3" t="s">
        <v>11</v>
      </c>
      <c r="H195" t="s">
        <v>17</v>
      </c>
      <c r="I195" t="s">
        <v>26</v>
      </c>
      <c r="J195">
        <v>201</v>
      </c>
      <c r="K195">
        <f>Table2[[#This Row],[Quantity2]]*Table2[[#This Row],[Price]]</f>
        <v>1002.99</v>
      </c>
    </row>
    <row r="196" spans="2:11" x14ac:dyDescent="0.35">
      <c r="B196" s="3">
        <v>10650</v>
      </c>
      <c r="C196" s="4">
        <v>44912</v>
      </c>
      <c r="D196" t="s">
        <v>18</v>
      </c>
      <c r="E196" s="3">
        <v>12.99</v>
      </c>
      <c r="F196" s="3" t="s">
        <v>10</v>
      </c>
      <c r="G196" s="3" t="s">
        <v>11</v>
      </c>
      <c r="H196" t="s">
        <v>17</v>
      </c>
      <c r="I196" t="s">
        <v>26</v>
      </c>
      <c r="J196">
        <v>586</v>
      </c>
      <c r="K196">
        <f>Table2[[#This Row],[Quantity2]]*Table2[[#This Row],[Price]]</f>
        <v>7612.14</v>
      </c>
    </row>
    <row r="197" spans="2:11" x14ac:dyDescent="0.35">
      <c r="B197" s="3">
        <v>10651</v>
      </c>
      <c r="C197" s="4">
        <v>44912</v>
      </c>
      <c r="D197" t="s">
        <v>22</v>
      </c>
      <c r="E197" s="3">
        <v>9.9499999999999993</v>
      </c>
      <c r="F197" s="3" t="s">
        <v>10</v>
      </c>
      <c r="G197" s="3" t="s">
        <v>11</v>
      </c>
      <c r="H197" t="s">
        <v>17</v>
      </c>
      <c r="I197" t="s">
        <v>26</v>
      </c>
      <c r="J197">
        <v>222</v>
      </c>
      <c r="K197">
        <f>Table2[[#This Row],[Quantity2]]*Table2[[#This Row],[Price]]</f>
        <v>2208.8999999999996</v>
      </c>
    </row>
    <row r="198" spans="2:11" x14ac:dyDescent="0.35">
      <c r="B198" s="3">
        <v>10652</v>
      </c>
      <c r="C198" s="4">
        <v>44912</v>
      </c>
      <c r="D198" t="s">
        <v>9</v>
      </c>
      <c r="E198" s="3">
        <v>3.49</v>
      </c>
      <c r="F198" s="3" t="s">
        <v>10</v>
      </c>
      <c r="G198" s="3" t="s">
        <v>11</v>
      </c>
      <c r="H198" t="s">
        <v>17</v>
      </c>
      <c r="I198" t="s">
        <v>26</v>
      </c>
      <c r="J198">
        <v>688</v>
      </c>
      <c r="K198">
        <f>Table2[[#This Row],[Quantity2]]*Table2[[#This Row],[Price]]</f>
        <v>2401.1200000000003</v>
      </c>
    </row>
    <row r="199" spans="2:11" x14ac:dyDescent="0.35">
      <c r="B199" s="3">
        <v>10653</v>
      </c>
      <c r="C199" s="4">
        <v>44912</v>
      </c>
      <c r="D199" t="s">
        <v>13</v>
      </c>
      <c r="E199" s="3">
        <v>2.95</v>
      </c>
      <c r="F199" s="3" t="s">
        <v>10</v>
      </c>
      <c r="G199" s="3" t="s">
        <v>11</v>
      </c>
      <c r="H199" t="s">
        <v>17</v>
      </c>
      <c r="I199" t="s">
        <v>26</v>
      </c>
      <c r="J199">
        <v>746</v>
      </c>
      <c r="K199">
        <f>Table2[[#This Row],[Quantity2]]*Table2[[#This Row],[Price]]</f>
        <v>2200.7000000000003</v>
      </c>
    </row>
    <row r="200" spans="2:11" x14ac:dyDescent="0.35">
      <c r="B200" s="3">
        <v>10654</v>
      </c>
      <c r="C200" s="4">
        <v>44912</v>
      </c>
      <c r="D200" t="s">
        <v>15</v>
      </c>
      <c r="E200" s="3">
        <v>4.99</v>
      </c>
      <c r="F200" s="3" t="s">
        <v>10</v>
      </c>
      <c r="G200" s="3" t="s">
        <v>11</v>
      </c>
      <c r="H200" t="s">
        <v>17</v>
      </c>
      <c r="I200" t="s">
        <v>26</v>
      </c>
      <c r="J200">
        <v>201</v>
      </c>
      <c r="K200">
        <f>Table2[[#This Row],[Quantity2]]*Table2[[#This Row],[Price]]</f>
        <v>1002.99</v>
      </c>
    </row>
    <row r="201" spans="2:11" x14ac:dyDescent="0.35">
      <c r="B201" s="3">
        <v>10655</v>
      </c>
      <c r="C201" s="4">
        <v>44913</v>
      </c>
      <c r="D201" t="s">
        <v>18</v>
      </c>
      <c r="E201" s="3">
        <v>12.99</v>
      </c>
      <c r="F201" s="3" t="s">
        <v>10</v>
      </c>
      <c r="G201" s="3" t="s">
        <v>11</v>
      </c>
      <c r="H201" t="s">
        <v>17</v>
      </c>
      <c r="I201" t="s">
        <v>26</v>
      </c>
      <c r="J201">
        <v>601</v>
      </c>
      <c r="K201">
        <f>Table2[[#This Row],[Quantity2]]*Table2[[#This Row],[Price]]</f>
        <v>7806.99</v>
      </c>
    </row>
    <row r="202" spans="2:11" x14ac:dyDescent="0.35">
      <c r="B202" s="3">
        <v>10656</v>
      </c>
      <c r="C202" s="4">
        <v>44913</v>
      </c>
      <c r="D202" t="s">
        <v>22</v>
      </c>
      <c r="E202" s="3">
        <v>9.9499999999999993</v>
      </c>
      <c r="F202" s="3" t="s">
        <v>10</v>
      </c>
      <c r="G202" s="3" t="s">
        <v>11</v>
      </c>
      <c r="H202" t="s">
        <v>17</v>
      </c>
      <c r="I202" t="s">
        <v>26</v>
      </c>
      <c r="J202">
        <v>222</v>
      </c>
      <c r="K202">
        <f>Table2[[#This Row],[Quantity2]]*Table2[[#This Row],[Price]]</f>
        <v>2208.8999999999996</v>
      </c>
    </row>
    <row r="203" spans="2:11" x14ac:dyDescent="0.35">
      <c r="B203" s="3">
        <v>10657</v>
      </c>
      <c r="C203" s="4">
        <v>44913</v>
      </c>
      <c r="D203" t="s">
        <v>9</v>
      </c>
      <c r="E203" s="3">
        <v>3.49</v>
      </c>
      <c r="F203" s="3" t="s">
        <v>10</v>
      </c>
      <c r="G203" s="3" t="s">
        <v>11</v>
      </c>
      <c r="H203" t="s">
        <v>17</v>
      </c>
      <c r="I203" t="s">
        <v>26</v>
      </c>
      <c r="J203">
        <v>688</v>
      </c>
      <c r="K203">
        <f>Table2[[#This Row],[Quantity2]]*Table2[[#This Row],[Price]]</f>
        <v>2401.1200000000003</v>
      </c>
    </row>
    <row r="204" spans="2:11" x14ac:dyDescent="0.35">
      <c r="B204" s="3">
        <v>10658</v>
      </c>
      <c r="C204" s="4">
        <v>44913</v>
      </c>
      <c r="D204" t="s">
        <v>13</v>
      </c>
      <c r="E204" s="3">
        <v>2.95</v>
      </c>
      <c r="F204" s="3" t="s">
        <v>10</v>
      </c>
      <c r="G204" s="3" t="s">
        <v>28</v>
      </c>
      <c r="H204" t="s">
        <v>17</v>
      </c>
      <c r="I204" t="s">
        <v>26</v>
      </c>
      <c r="J204">
        <v>746</v>
      </c>
      <c r="K204">
        <f>Table2[[#This Row],[Quantity2]]*Table2[[#This Row],[Price]]</f>
        <v>2200.7000000000003</v>
      </c>
    </row>
    <row r="205" spans="2:11" x14ac:dyDescent="0.35">
      <c r="B205" s="3">
        <v>10659</v>
      </c>
      <c r="C205" s="4">
        <v>44913</v>
      </c>
      <c r="D205" t="s">
        <v>15</v>
      </c>
      <c r="E205" s="3">
        <v>4.99</v>
      </c>
      <c r="F205" s="3" t="s">
        <v>10</v>
      </c>
      <c r="G205" s="3" t="s">
        <v>28</v>
      </c>
      <c r="H205" t="s">
        <v>17</v>
      </c>
      <c r="I205" t="s">
        <v>26</v>
      </c>
      <c r="J205">
        <v>201</v>
      </c>
      <c r="K205">
        <f>Table2[[#This Row],[Quantity2]]*Table2[[#This Row],[Price]]</f>
        <v>1002.99</v>
      </c>
    </row>
    <row r="206" spans="2:11" x14ac:dyDescent="0.35">
      <c r="B206" s="3">
        <v>10660</v>
      </c>
      <c r="C206" s="4">
        <v>44914</v>
      </c>
      <c r="D206" t="s">
        <v>18</v>
      </c>
      <c r="E206" s="3">
        <v>12.99</v>
      </c>
      <c r="F206" s="3" t="s">
        <v>16</v>
      </c>
      <c r="G206" s="3" t="s">
        <v>28</v>
      </c>
      <c r="H206" t="s">
        <v>17</v>
      </c>
      <c r="I206" t="s">
        <v>26</v>
      </c>
      <c r="J206">
        <v>632</v>
      </c>
      <c r="K206">
        <f>Table2[[#This Row],[Quantity2]]*Table2[[#This Row],[Price]]</f>
        <v>8209.68</v>
      </c>
    </row>
    <row r="207" spans="2:11" x14ac:dyDescent="0.35">
      <c r="B207" s="3">
        <v>10661</v>
      </c>
      <c r="C207" s="4">
        <v>44914</v>
      </c>
      <c r="D207" t="s">
        <v>22</v>
      </c>
      <c r="E207" s="3">
        <v>9.9499999999999993</v>
      </c>
      <c r="F207" s="3" t="s">
        <v>16</v>
      </c>
      <c r="G207" s="3" t="s">
        <v>28</v>
      </c>
      <c r="H207" t="s">
        <v>17</v>
      </c>
      <c r="I207" t="s">
        <v>26</v>
      </c>
      <c r="J207">
        <v>222</v>
      </c>
      <c r="K207">
        <f>Table2[[#This Row],[Quantity2]]*Table2[[#This Row],[Price]]</f>
        <v>2208.8999999999996</v>
      </c>
    </row>
    <row r="208" spans="2:11" x14ac:dyDescent="0.35">
      <c r="B208" s="3">
        <v>10662</v>
      </c>
      <c r="C208" s="4">
        <v>44914</v>
      </c>
      <c r="D208" t="s">
        <v>9</v>
      </c>
      <c r="E208" s="3">
        <v>3.49</v>
      </c>
      <c r="F208" s="3" t="s">
        <v>16</v>
      </c>
      <c r="G208" s="3" t="s">
        <v>28</v>
      </c>
      <c r="H208" t="s">
        <v>17</v>
      </c>
      <c r="I208" t="s">
        <v>26</v>
      </c>
      <c r="J208">
        <v>631</v>
      </c>
      <c r="K208">
        <f>Table2[[#This Row],[Quantity2]]*Table2[[#This Row],[Price]]</f>
        <v>2202.19</v>
      </c>
    </row>
    <row r="209" spans="2:11" x14ac:dyDescent="0.35">
      <c r="B209" s="3">
        <v>10663</v>
      </c>
      <c r="C209" s="4">
        <v>44914</v>
      </c>
      <c r="D209" t="s">
        <v>13</v>
      </c>
      <c r="E209" s="3">
        <v>2.95</v>
      </c>
      <c r="F209" s="3" t="s">
        <v>16</v>
      </c>
      <c r="G209" s="3" t="s">
        <v>28</v>
      </c>
      <c r="H209" t="s">
        <v>17</v>
      </c>
      <c r="I209" t="s">
        <v>26</v>
      </c>
      <c r="J209">
        <v>746</v>
      </c>
      <c r="K209">
        <f>Table2[[#This Row],[Quantity2]]*Table2[[#This Row],[Price]]</f>
        <v>2200.7000000000003</v>
      </c>
    </row>
    <row r="210" spans="2:11" x14ac:dyDescent="0.35">
      <c r="B210" s="3">
        <v>10664</v>
      </c>
      <c r="C210" s="4">
        <v>44914</v>
      </c>
      <c r="D210" t="s">
        <v>15</v>
      </c>
      <c r="E210" s="3">
        <v>4.99</v>
      </c>
      <c r="F210" s="3" t="s">
        <v>16</v>
      </c>
      <c r="G210" s="3" t="s">
        <v>28</v>
      </c>
      <c r="H210" t="s">
        <v>17</v>
      </c>
      <c r="I210" t="s">
        <v>26</v>
      </c>
      <c r="J210">
        <v>201</v>
      </c>
      <c r="K210">
        <f>Table2[[#This Row],[Quantity2]]*Table2[[#This Row],[Price]]</f>
        <v>1002.99</v>
      </c>
    </row>
    <row r="211" spans="2:11" x14ac:dyDescent="0.35">
      <c r="B211" s="3">
        <v>10665</v>
      </c>
      <c r="C211" s="4">
        <v>44915</v>
      </c>
      <c r="D211" t="s">
        <v>18</v>
      </c>
      <c r="E211" s="3">
        <v>12.99</v>
      </c>
      <c r="F211" s="3" t="s">
        <v>16</v>
      </c>
      <c r="G211" s="3" t="s">
        <v>28</v>
      </c>
      <c r="H211" t="s">
        <v>17</v>
      </c>
      <c r="I211" t="s">
        <v>26</v>
      </c>
      <c r="J211">
        <v>647</v>
      </c>
      <c r="K211">
        <f>Table2[[#This Row],[Quantity2]]*Table2[[#This Row],[Price]]</f>
        <v>8404.5300000000007</v>
      </c>
    </row>
    <row r="212" spans="2:11" x14ac:dyDescent="0.35">
      <c r="B212" s="3">
        <v>10666</v>
      </c>
      <c r="C212" s="4">
        <v>44915</v>
      </c>
      <c r="D212" t="s">
        <v>22</v>
      </c>
      <c r="E212" s="3">
        <v>9.9499999999999993</v>
      </c>
      <c r="F212" s="3" t="s">
        <v>16</v>
      </c>
      <c r="G212" s="3" t="s">
        <v>28</v>
      </c>
      <c r="H212" t="s">
        <v>17</v>
      </c>
      <c r="I212" t="s">
        <v>26</v>
      </c>
      <c r="J212">
        <v>222</v>
      </c>
      <c r="K212">
        <f>Table2[[#This Row],[Quantity2]]*Table2[[#This Row],[Price]]</f>
        <v>2208.8999999999996</v>
      </c>
    </row>
    <row r="213" spans="2:11" x14ac:dyDescent="0.35">
      <c r="B213" s="3">
        <v>10667</v>
      </c>
      <c r="C213" s="4">
        <v>44915</v>
      </c>
      <c r="D213" t="s">
        <v>9</v>
      </c>
      <c r="E213" s="3">
        <v>3.49</v>
      </c>
      <c r="F213" s="3" t="s">
        <v>16</v>
      </c>
      <c r="G213" s="3" t="s">
        <v>28</v>
      </c>
      <c r="H213" t="s">
        <v>17</v>
      </c>
      <c r="I213" t="s">
        <v>26</v>
      </c>
      <c r="J213">
        <v>631</v>
      </c>
      <c r="K213">
        <f>Table2[[#This Row],[Quantity2]]*Table2[[#This Row],[Price]]</f>
        <v>2202.19</v>
      </c>
    </row>
    <row r="214" spans="2:11" x14ac:dyDescent="0.35">
      <c r="B214" s="3">
        <v>10668</v>
      </c>
      <c r="C214" s="4">
        <v>44915</v>
      </c>
      <c r="D214" t="s">
        <v>13</v>
      </c>
      <c r="E214" s="3">
        <v>2.95</v>
      </c>
      <c r="F214" s="3" t="s">
        <v>16</v>
      </c>
      <c r="G214" s="3" t="s">
        <v>28</v>
      </c>
      <c r="H214" t="s">
        <v>17</v>
      </c>
      <c r="I214" t="s">
        <v>26</v>
      </c>
      <c r="J214">
        <v>746</v>
      </c>
      <c r="K214">
        <f>Table2[[#This Row],[Quantity2]]*Table2[[#This Row],[Price]]</f>
        <v>2200.7000000000003</v>
      </c>
    </row>
    <row r="215" spans="2:11" x14ac:dyDescent="0.35">
      <c r="B215" s="3">
        <v>10669</v>
      </c>
      <c r="C215" s="4">
        <v>44915</v>
      </c>
      <c r="D215" t="s">
        <v>15</v>
      </c>
      <c r="E215" s="3">
        <v>4.99</v>
      </c>
      <c r="F215" s="3" t="s">
        <v>16</v>
      </c>
      <c r="G215" s="3" t="s">
        <v>28</v>
      </c>
      <c r="H215" t="s">
        <v>17</v>
      </c>
      <c r="I215" t="s">
        <v>26</v>
      </c>
      <c r="J215">
        <v>201</v>
      </c>
      <c r="K215">
        <f>Table2[[#This Row],[Quantity2]]*Table2[[#This Row],[Price]]</f>
        <v>1002.99</v>
      </c>
    </row>
    <row r="216" spans="2:11" x14ac:dyDescent="0.35">
      <c r="B216" s="3">
        <v>10670</v>
      </c>
      <c r="C216" s="4">
        <v>44916</v>
      </c>
      <c r="D216" t="s">
        <v>18</v>
      </c>
      <c r="E216" s="3">
        <v>12.99</v>
      </c>
      <c r="F216" s="3" t="s">
        <v>16</v>
      </c>
      <c r="G216" s="3" t="s">
        <v>28</v>
      </c>
      <c r="H216" t="s">
        <v>17</v>
      </c>
      <c r="I216" t="s">
        <v>26</v>
      </c>
      <c r="J216">
        <v>678</v>
      </c>
      <c r="K216">
        <f>Table2[[#This Row],[Quantity2]]*Table2[[#This Row],[Price]]</f>
        <v>8807.2199999999993</v>
      </c>
    </row>
    <row r="217" spans="2:11" x14ac:dyDescent="0.35">
      <c r="B217" s="3">
        <v>10671</v>
      </c>
      <c r="C217" s="4">
        <v>44916</v>
      </c>
      <c r="D217" t="s">
        <v>22</v>
      </c>
      <c r="E217" s="3">
        <v>9.9499999999999993</v>
      </c>
      <c r="F217" s="3" t="s">
        <v>16</v>
      </c>
      <c r="G217" s="3" t="s">
        <v>28</v>
      </c>
      <c r="H217" t="s">
        <v>17</v>
      </c>
      <c r="I217" t="s">
        <v>26</v>
      </c>
      <c r="J217">
        <v>222</v>
      </c>
      <c r="K217">
        <f>Table2[[#This Row],[Quantity2]]*Table2[[#This Row],[Price]]</f>
        <v>2208.8999999999996</v>
      </c>
    </row>
    <row r="218" spans="2:11" x14ac:dyDescent="0.35">
      <c r="B218" s="3">
        <v>10672</v>
      </c>
      <c r="C218" s="4">
        <v>44916</v>
      </c>
      <c r="D218" t="s">
        <v>9</v>
      </c>
      <c r="E218" s="3">
        <v>3.49</v>
      </c>
      <c r="F218" s="3" t="s">
        <v>16</v>
      </c>
      <c r="G218" s="3" t="s">
        <v>28</v>
      </c>
      <c r="H218" t="s">
        <v>17</v>
      </c>
      <c r="I218" t="s">
        <v>26</v>
      </c>
      <c r="J218">
        <v>631</v>
      </c>
      <c r="K218">
        <f>Table2[[#This Row],[Quantity2]]*Table2[[#This Row],[Price]]</f>
        <v>2202.19</v>
      </c>
    </row>
    <row r="219" spans="2:11" x14ac:dyDescent="0.35">
      <c r="B219" s="3">
        <v>10673</v>
      </c>
      <c r="C219" s="4">
        <v>44916</v>
      </c>
      <c r="D219" t="s">
        <v>13</v>
      </c>
      <c r="E219" s="3">
        <v>2.95</v>
      </c>
      <c r="F219" s="3" t="s">
        <v>16</v>
      </c>
      <c r="G219" s="3" t="s">
        <v>28</v>
      </c>
      <c r="H219" t="s">
        <v>17</v>
      </c>
      <c r="I219" t="s">
        <v>26</v>
      </c>
      <c r="J219">
        <v>746</v>
      </c>
      <c r="K219">
        <f>Table2[[#This Row],[Quantity2]]*Table2[[#This Row],[Price]]</f>
        <v>2200.7000000000003</v>
      </c>
    </row>
    <row r="220" spans="2:11" x14ac:dyDescent="0.35">
      <c r="B220" s="3">
        <v>10674</v>
      </c>
      <c r="C220" s="4">
        <v>44916</v>
      </c>
      <c r="D220" t="s">
        <v>15</v>
      </c>
      <c r="E220" s="3">
        <v>4.99</v>
      </c>
      <c r="F220" s="3" t="s">
        <v>16</v>
      </c>
      <c r="G220" s="3" t="s">
        <v>28</v>
      </c>
      <c r="H220" t="s">
        <v>17</v>
      </c>
      <c r="I220" t="s">
        <v>26</v>
      </c>
      <c r="J220">
        <v>201</v>
      </c>
      <c r="K220">
        <f>Table2[[#This Row],[Quantity2]]*Table2[[#This Row],[Price]]</f>
        <v>1002.99</v>
      </c>
    </row>
    <row r="221" spans="2:11" x14ac:dyDescent="0.35">
      <c r="B221" s="3">
        <v>10675</v>
      </c>
      <c r="C221" s="4">
        <v>44917</v>
      </c>
      <c r="D221" t="s">
        <v>18</v>
      </c>
      <c r="E221" s="3">
        <v>12.99</v>
      </c>
      <c r="F221" s="3" t="s">
        <v>16</v>
      </c>
      <c r="G221" s="3" t="s">
        <v>28</v>
      </c>
      <c r="H221" t="s">
        <v>17</v>
      </c>
      <c r="I221" t="s">
        <v>26</v>
      </c>
      <c r="J221">
        <v>678</v>
      </c>
      <c r="K221">
        <f>Table2[[#This Row],[Quantity2]]*Table2[[#This Row],[Price]]</f>
        <v>8807.2199999999993</v>
      </c>
    </row>
    <row r="222" spans="2:11" x14ac:dyDescent="0.35">
      <c r="B222" s="3">
        <v>10676</v>
      </c>
      <c r="C222" s="4">
        <v>44917</v>
      </c>
      <c r="D222" t="s">
        <v>22</v>
      </c>
      <c r="E222" s="3">
        <v>9.9499999999999993</v>
      </c>
      <c r="F222" s="3" t="s">
        <v>16</v>
      </c>
      <c r="G222" s="3" t="s">
        <v>28</v>
      </c>
      <c r="H222" t="s">
        <v>17</v>
      </c>
      <c r="I222" t="s">
        <v>26</v>
      </c>
      <c r="J222">
        <v>242</v>
      </c>
      <c r="K222">
        <f>Table2[[#This Row],[Quantity2]]*Table2[[#This Row],[Price]]</f>
        <v>2407.8999999999996</v>
      </c>
    </row>
    <row r="223" spans="2:11" x14ac:dyDescent="0.35">
      <c r="B223" s="3">
        <v>10677</v>
      </c>
      <c r="C223" s="4">
        <v>44917</v>
      </c>
      <c r="D223" t="s">
        <v>9</v>
      </c>
      <c r="E223" s="3">
        <v>3.49</v>
      </c>
      <c r="F223" s="3" t="s">
        <v>16</v>
      </c>
      <c r="G223" s="3" t="s">
        <v>28</v>
      </c>
      <c r="H223" t="s">
        <v>17</v>
      </c>
      <c r="I223" t="s">
        <v>26</v>
      </c>
      <c r="J223">
        <v>631</v>
      </c>
      <c r="K223">
        <f>Table2[[#This Row],[Quantity2]]*Table2[[#This Row],[Price]]</f>
        <v>2202.19</v>
      </c>
    </row>
    <row r="224" spans="2:11" x14ac:dyDescent="0.35">
      <c r="B224" s="3">
        <v>10678</v>
      </c>
      <c r="C224" s="4">
        <v>44917</v>
      </c>
      <c r="D224" t="s">
        <v>13</v>
      </c>
      <c r="E224" s="3">
        <v>2.95</v>
      </c>
      <c r="F224" s="3" t="s">
        <v>16</v>
      </c>
      <c r="G224" s="3" t="s">
        <v>28</v>
      </c>
      <c r="H224" t="s">
        <v>17</v>
      </c>
      <c r="I224" t="s">
        <v>26</v>
      </c>
      <c r="J224">
        <v>746</v>
      </c>
      <c r="K224">
        <f>Table2[[#This Row],[Quantity2]]*Table2[[#This Row],[Price]]</f>
        <v>2200.7000000000003</v>
      </c>
    </row>
    <row r="225" spans="2:11" x14ac:dyDescent="0.35">
      <c r="B225" s="3">
        <v>10679</v>
      </c>
      <c r="C225" s="4">
        <v>44917</v>
      </c>
      <c r="D225" t="s">
        <v>15</v>
      </c>
      <c r="E225" s="3">
        <v>4.99</v>
      </c>
      <c r="F225" s="3" t="s">
        <v>16</v>
      </c>
      <c r="G225" s="3" t="s">
        <v>28</v>
      </c>
      <c r="H225" t="s">
        <v>17</v>
      </c>
      <c r="I225" t="s">
        <v>26</v>
      </c>
      <c r="J225">
        <v>201</v>
      </c>
      <c r="K225">
        <f>Table2[[#This Row],[Quantity2]]*Table2[[#This Row],[Price]]</f>
        <v>1002.99</v>
      </c>
    </row>
    <row r="226" spans="2:11" x14ac:dyDescent="0.35">
      <c r="B226" s="3">
        <v>10680</v>
      </c>
      <c r="C226" s="4">
        <v>44918</v>
      </c>
      <c r="D226" t="s">
        <v>18</v>
      </c>
      <c r="E226" s="3">
        <v>12.99</v>
      </c>
      <c r="F226" s="3" t="s">
        <v>16</v>
      </c>
      <c r="G226" s="3" t="s">
        <v>28</v>
      </c>
      <c r="H226" t="s">
        <v>17</v>
      </c>
      <c r="I226" t="s">
        <v>26</v>
      </c>
      <c r="J226">
        <v>647</v>
      </c>
      <c r="K226">
        <f>Table2[[#This Row],[Quantity2]]*Table2[[#This Row],[Price]]</f>
        <v>8404.5300000000007</v>
      </c>
    </row>
    <row r="227" spans="2:11" x14ac:dyDescent="0.35">
      <c r="B227" s="3">
        <v>10681</v>
      </c>
      <c r="C227" s="4">
        <v>44918</v>
      </c>
      <c r="D227" t="s">
        <v>22</v>
      </c>
      <c r="E227" s="3">
        <v>9.9499999999999993</v>
      </c>
      <c r="F227" s="3" t="s">
        <v>16</v>
      </c>
      <c r="G227" s="3" t="s">
        <v>28</v>
      </c>
      <c r="H227" t="s">
        <v>17</v>
      </c>
      <c r="I227" t="s">
        <v>26</v>
      </c>
      <c r="J227">
        <v>242</v>
      </c>
      <c r="K227">
        <f>Table2[[#This Row],[Quantity2]]*Table2[[#This Row],[Price]]</f>
        <v>2407.8999999999996</v>
      </c>
    </row>
    <row r="228" spans="2:11" x14ac:dyDescent="0.35">
      <c r="B228" s="3">
        <v>10682</v>
      </c>
      <c r="C228" s="4">
        <v>44918</v>
      </c>
      <c r="D228" t="s">
        <v>9</v>
      </c>
      <c r="E228" s="3">
        <v>3.49</v>
      </c>
      <c r="F228" s="3" t="s">
        <v>16</v>
      </c>
      <c r="G228" s="3" t="s">
        <v>28</v>
      </c>
      <c r="H228" t="s">
        <v>17</v>
      </c>
      <c r="I228" t="s">
        <v>26</v>
      </c>
      <c r="J228">
        <v>631</v>
      </c>
      <c r="K228">
        <f>Table2[[#This Row],[Quantity2]]*Table2[[#This Row],[Price]]</f>
        <v>2202.19</v>
      </c>
    </row>
    <row r="229" spans="2:11" x14ac:dyDescent="0.35">
      <c r="B229" s="3">
        <v>10683</v>
      </c>
      <c r="C229" s="4">
        <v>44918</v>
      </c>
      <c r="D229" t="s">
        <v>13</v>
      </c>
      <c r="E229" s="3">
        <v>2.95</v>
      </c>
      <c r="F229" s="3" t="s">
        <v>16</v>
      </c>
      <c r="G229" s="3" t="s">
        <v>28</v>
      </c>
      <c r="H229" t="s">
        <v>17</v>
      </c>
      <c r="I229" t="s">
        <v>26</v>
      </c>
      <c r="J229">
        <v>678</v>
      </c>
      <c r="K229">
        <f>Table2[[#This Row],[Quantity2]]*Table2[[#This Row],[Price]]</f>
        <v>2000.1000000000001</v>
      </c>
    </row>
    <row r="230" spans="2:11" x14ac:dyDescent="0.35">
      <c r="B230" s="3">
        <v>10684</v>
      </c>
      <c r="C230" s="4">
        <v>44918</v>
      </c>
      <c r="D230" t="s">
        <v>15</v>
      </c>
      <c r="E230" s="3">
        <v>4.99</v>
      </c>
      <c r="F230" s="3" t="s">
        <v>16</v>
      </c>
      <c r="G230" s="3" t="s">
        <v>28</v>
      </c>
      <c r="H230" t="s">
        <v>17</v>
      </c>
      <c r="I230" t="s">
        <v>26</v>
      </c>
      <c r="J230">
        <v>201</v>
      </c>
      <c r="K230">
        <f>Table2[[#This Row],[Quantity2]]*Table2[[#This Row],[Price]]</f>
        <v>1002.99</v>
      </c>
    </row>
    <row r="231" spans="2:11" x14ac:dyDescent="0.35">
      <c r="B231" s="3">
        <v>10685</v>
      </c>
      <c r="C231" s="4">
        <v>44919</v>
      </c>
      <c r="D231" t="s">
        <v>18</v>
      </c>
      <c r="E231" s="3">
        <v>12.99</v>
      </c>
      <c r="F231" s="3" t="s">
        <v>16</v>
      </c>
      <c r="G231" s="3" t="s">
        <v>28</v>
      </c>
      <c r="H231" t="s">
        <v>17</v>
      </c>
      <c r="I231" t="s">
        <v>26</v>
      </c>
      <c r="J231">
        <v>678</v>
      </c>
      <c r="K231">
        <f>Table2[[#This Row],[Quantity2]]*Table2[[#This Row],[Price]]</f>
        <v>8807.2199999999993</v>
      </c>
    </row>
    <row r="232" spans="2:11" x14ac:dyDescent="0.35">
      <c r="B232" s="3">
        <v>10686</v>
      </c>
      <c r="C232" s="4">
        <v>44919</v>
      </c>
      <c r="D232" t="s">
        <v>22</v>
      </c>
      <c r="E232" s="3">
        <v>9.9499999999999993</v>
      </c>
      <c r="F232" s="3" t="s">
        <v>16</v>
      </c>
      <c r="G232" s="3" t="s">
        <v>28</v>
      </c>
      <c r="H232" t="s">
        <v>17</v>
      </c>
      <c r="I232" t="s">
        <v>26</v>
      </c>
      <c r="J232">
        <v>242</v>
      </c>
      <c r="K232">
        <f>Table2[[#This Row],[Quantity2]]*Table2[[#This Row],[Price]]</f>
        <v>2407.8999999999996</v>
      </c>
    </row>
    <row r="233" spans="2:11" x14ac:dyDescent="0.35">
      <c r="B233" s="3">
        <v>10687</v>
      </c>
      <c r="C233" s="4">
        <v>44919</v>
      </c>
      <c r="D233" t="s">
        <v>9</v>
      </c>
      <c r="E233" s="3">
        <v>3.49</v>
      </c>
      <c r="F233" s="3" t="s">
        <v>16</v>
      </c>
      <c r="G233" s="3" t="s">
        <v>28</v>
      </c>
      <c r="H233" t="s">
        <v>21</v>
      </c>
      <c r="I233" t="s">
        <v>20</v>
      </c>
      <c r="J233">
        <v>631</v>
      </c>
      <c r="K233">
        <f>Table2[[#This Row],[Quantity2]]*Table2[[#This Row],[Price]]</f>
        <v>2202.19</v>
      </c>
    </row>
    <row r="234" spans="2:11" x14ac:dyDescent="0.35">
      <c r="B234" s="3">
        <v>10688</v>
      </c>
      <c r="C234" s="4">
        <v>44919</v>
      </c>
      <c r="D234" t="s">
        <v>13</v>
      </c>
      <c r="E234" s="3">
        <v>2.95</v>
      </c>
      <c r="F234" s="3" t="s">
        <v>16</v>
      </c>
      <c r="G234" s="3" t="s">
        <v>28</v>
      </c>
      <c r="H234" t="s">
        <v>21</v>
      </c>
      <c r="I234" t="s">
        <v>20</v>
      </c>
      <c r="J234">
        <v>678</v>
      </c>
      <c r="K234">
        <f>Table2[[#This Row],[Quantity2]]*Table2[[#This Row],[Price]]</f>
        <v>2000.1000000000001</v>
      </c>
    </row>
    <row r="235" spans="2:11" x14ac:dyDescent="0.35">
      <c r="B235" s="3">
        <v>10689</v>
      </c>
      <c r="C235" s="4">
        <v>44919</v>
      </c>
      <c r="D235" t="s">
        <v>15</v>
      </c>
      <c r="E235" s="3">
        <v>4.99</v>
      </c>
      <c r="F235" s="3" t="s">
        <v>16</v>
      </c>
      <c r="G235" s="3" t="s">
        <v>28</v>
      </c>
      <c r="H235" t="s">
        <v>21</v>
      </c>
      <c r="I235" t="s">
        <v>20</v>
      </c>
      <c r="J235">
        <v>201</v>
      </c>
      <c r="K235">
        <f>Table2[[#This Row],[Quantity2]]*Table2[[#This Row],[Price]]</f>
        <v>1002.99</v>
      </c>
    </row>
    <row r="236" spans="2:11" x14ac:dyDescent="0.35">
      <c r="B236" s="3">
        <v>10690</v>
      </c>
      <c r="C236" s="4">
        <v>44920</v>
      </c>
      <c r="D236" t="s">
        <v>18</v>
      </c>
      <c r="E236" s="3">
        <v>12.99</v>
      </c>
      <c r="F236" s="3" t="s">
        <v>16</v>
      </c>
      <c r="G236" s="3" t="s">
        <v>28</v>
      </c>
      <c r="H236" t="s">
        <v>21</v>
      </c>
      <c r="I236" t="s">
        <v>20</v>
      </c>
      <c r="J236">
        <v>678</v>
      </c>
      <c r="K236">
        <f>Table2[[#This Row],[Quantity2]]*Table2[[#This Row],[Price]]</f>
        <v>8807.2199999999993</v>
      </c>
    </row>
    <row r="237" spans="2:11" x14ac:dyDescent="0.35">
      <c r="B237" s="3">
        <v>10691</v>
      </c>
      <c r="C237" s="4">
        <v>44920</v>
      </c>
      <c r="D237" t="s">
        <v>22</v>
      </c>
      <c r="E237" s="3">
        <v>9.9499999999999993</v>
      </c>
      <c r="F237" s="3" t="s">
        <v>16</v>
      </c>
      <c r="G237" s="3" t="s">
        <v>28</v>
      </c>
      <c r="H237" t="s">
        <v>21</v>
      </c>
      <c r="I237" t="s">
        <v>20</v>
      </c>
      <c r="J237">
        <v>262</v>
      </c>
      <c r="K237">
        <f>Table2[[#This Row],[Quantity2]]*Table2[[#This Row],[Price]]</f>
        <v>2606.8999999999996</v>
      </c>
    </row>
    <row r="238" spans="2:11" x14ac:dyDescent="0.35">
      <c r="B238" s="3">
        <v>10692</v>
      </c>
      <c r="C238" s="4">
        <v>44920</v>
      </c>
      <c r="D238" t="s">
        <v>9</v>
      </c>
      <c r="E238" s="3">
        <v>3.49</v>
      </c>
      <c r="F238" s="3" t="s">
        <v>16</v>
      </c>
      <c r="G238" s="3" t="s">
        <v>28</v>
      </c>
      <c r="H238" t="s">
        <v>21</v>
      </c>
      <c r="I238" t="s">
        <v>20</v>
      </c>
      <c r="J238">
        <v>631</v>
      </c>
      <c r="K238">
        <f>Table2[[#This Row],[Quantity2]]*Table2[[#This Row],[Price]]</f>
        <v>2202.19</v>
      </c>
    </row>
    <row r="239" spans="2:11" x14ac:dyDescent="0.35">
      <c r="B239" s="3">
        <v>10693</v>
      </c>
      <c r="C239" s="4">
        <v>44920</v>
      </c>
      <c r="D239" t="s">
        <v>13</v>
      </c>
      <c r="E239" s="3">
        <v>2.95</v>
      </c>
      <c r="F239" s="3" t="s">
        <v>16</v>
      </c>
      <c r="G239" s="3" t="s">
        <v>28</v>
      </c>
      <c r="H239" t="s">
        <v>21</v>
      </c>
      <c r="I239" t="s">
        <v>20</v>
      </c>
      <c r="J239">
        <v>678</v>
      </c>
      <c r="K239">
        <f>Table2[[#This Row],[Quantity2]]*Table2[[#This Row],[Price]]</f>
        <v>2000.1000000000001</v>
      </c>
    </row>
    <row r="240" spans="2:11" x14ac:dyDescent="0.35">
      <c r="B240" s="3">
        <v>10694</v>
      </c>
      <c r="C240" s="4">
        <v>44920</v>
      </c>
      <c r="D240" t="s">
        <v>15</v>
      </c>
      <c r="E240" s="3">
        <v>4.99</v>
      </c>
      <c r="F240" s="3" t="s">
        <v>16</v>
      </c>
      <c r="G240" s="3" t="s">
        <v>28</v>
      </c>
      <c r="H240" t="s">
        <v>21</v>
      </c>
      <c r="I240" t="s">
        <v>20</v>
      </c>
      <c r="J240">
        <v>201</v>
      </c>
      <c r="K240">
        <f>Table2[[#This Row],[Quantity2]]*Table2[[#This Row],[Price]]</f>
        <v>1002.99</v>
      </c>
    </row>
    <row r="241" spans="2:11" x14ac:dyDescent="0.35">
      <c r="B241" s="3">
        <v>10695</v>
      </c>
      <c r="C241" s="4">
        <v>44921</v>
      </c>
      <c r="D241" t="s">
        <v>18</v>
      </c>
      <c r="E241" s="3">
        <v>12.99</v>
      </c>
      <c r="F241" s="3" t="s">
        <v>16</v>
      </c>
      <c r="G241" s="3" t="s">
        <v>28</v>
      </c>
      <c r="H241" t="s">
        <v>21</v>
      </c>
      <c r="I241" t="s">
        <v>20</v>
      </c>
      <c r="J241">
        <v>693</v>
      </c>
      <c r="K241">
        <f>Table2[[#This Row],[Quantity2]]*Table2[[#This Row],[Price]]</f>
        <v>9002.07</v>
      </c>
    </row>
    <row r="242" spans="2:11" x14ac:dyDescent="0.35">
      <c r="B242" s="3">
        <v>10696</v>
      </c>
      <c r="C242" s="4">
        <v>44921</v>
      </c>
      <c r="D242" t="s">
        <v>22</v>
      </c>
      <c r="E242" s="3">
        <v>9.9499999999999993</v>
      </c>
      <c r="F242" s="3" t="s">
        <v>16</v>
      </c>
      <c r="G242" s="3" t="s">
        <v>28</v>
      </c>
      <c r="H242" t="s">
        <v>21</v>
      </c>
      <c r="I242" t="s">
        <v>20</v>
      </c>
      <c r="J242">
        <v>282</v>
      </c>
      <c r="K242">
        <f>Table2[[#This Row],[Quantity2]]*Table2[[#This Row],[Price]]</f>
        <v>2805.8999999999996</v>
      </c>
    </row>
    <row r="243" spans="2:11" x14ac:dyDescent="0.35">
      <c r="B243" s="3">
        <v>10697</v>
      </c>
      <c r="C243" s="4">
        <v>44921</v>
      </c>
      <c r="D243" t="s">
        <v>9</v>
      </c>
      <c r="E243" s="3">
        <v>3.49</v>
      </c>
      <c r="F243" s="3" t="s">
        <v>16</v>
      </c>
      <c r="G243" s="3" t="s">
        <v>28</v>
      </c>
      <c r="H243" t="s">
        <v>21</v>
      </c>
      <c r="I243" t="s">
        <v>20</v>
      </c>
      <c r="J243">
        <v>631</v>
      </c>
      <c r="K243">
        <f>Table2[[#This Row],[Quantity2]]*Table2[[#This Row],[Price]]</f>
        <v>2202.19</v>
      </c>
    </row>
    <row r="244" spans="2:11" x14ac:dyDescent="0.35">
      <c r="B244" s="3">
        <v>10698</v>
      </c>
      <c r="C244" s="4">
        <v>44921</v>
      </c>
      <c r="D244" t="s">
        <v>13</v>
      </c>
      <c r="E244" s="3">
        <v>2.95</v>
      </c>
      <c r="F244" s="3" t="s">
        <v>16</v>
      </c>
      <c r="G244" s="3" t="s">
        <v>28</v>
      </c>
      <c r="H244" t="s">
        <v>21</v>
      </c>
      <c r="I244" t="s">
        <v>20</v>
      </c>
      <c r="J244">
        <v>678</v>
      </c>
      <c r="K244">
        <f>Table2[[#This Row],[Quantity2]]*Table2[[#This Row],[Price]]</f>
        <v>2000.1000000000001</v>
      </c>
    </row>
    <row r="245" spans="2:11" x14ac:dyDescent="0.35">
      <c r="B245" s="3">
        <v>10699</v>
      </c>
      <c r="C245" s="4">
        <v>44921</v>
      </c>
      <c r="D245" t="s">
        <v>15</v>
      </c>
      <c r="E245" s="3">
        <v>4.99</v>
      </c>
      <c r="F245" s="3" t="s">
        <v>16</v>
      </c>
      <c r="G245" s="3" t="s">
        <v>28</v>
      </c>
      <c r="H245" t="s">
        <v>21</v>
      </c>
      <c r="I245" t="s">
        <v>20</v>
      </c>
      <c r="J245">
        <v>201</v>
      </c>
      <c r="K245">
        <f>Table2[[#This Row],[Quantity2]]*Table2[[#This Row],[Price]]</f>
        <v>1002.99</v>
      </c>
    </row>
    <row r="246" spans="2:11" x14ac:dyDescent="0.35">
      <c r="B246" s="3">
        <v>10700</v>
      </c>
      <c r="C246" s="4">
        <v>44922</v>
      </c>
      <c r="D246" t="s">
        <v>18</v>
      </c>
      <c r="E246" s="3">
        <v>12.99</v>
      </c>
      <c r="F246" s="3" t="s">
        <v>16</v>
      </c>
      <c r="G246" s="3" t="s">
        <v>28</v>
      </c>
      <c r="H246" t="s">
        <v>21</v>
      </c>
      <c r="I246" t="s">
        <v>20</v>
      </c>
      <c r="J246">
        <v>693</v>
      </c>
      <c r="K246">
        <f>Table2[[#This Row],[Quantity2]]*Table2[[#This Row],[Price]]</f>
        <v>9002.07</v>
      </c>
    </row>
    <row r="247" spans="2:11" x14ac:dyDescent="0.35">
      <c r="B247" s="3">
        <v>10701</v>
      </c>
      <c r="C247" s="4">
        <v>44922</v>
      </c>
      <c r="D247" t="s">
        <v>22</v>
      </c>
      <c r="E247" s="3">
        <v>9.9499999999999993</v>
      </c>
      <c r="F247" s="3" t="s">
        <v>16</v>
      </c>
      <c r="G247" s="3" t="s">
        <v>28</v>
      </c>
      <c r="H247" t="s">
        <v>21</v>
      </c>
      <c r="I247" t="s">
        <v>20</v>
      </c>
      <c r="J247">
        <v>282</v>
      </c>
      <c r="K247">
        <f>Table2[[#This Row],[Quantity2]]*Table2[[#This Row],[Price]]</f>
        <v>2805.8999999999996</v>
      </c>
    </row>
    <row r="248" spans="2:11" x14ac:dyDescent="0.35">
      <c r="B248" s="3">
        <v>10702</v>
      </c>
      <c r="C248" s="4">
        <v>44922</v>
      </c>
      <c r="D248" t="s">
        <v>9</v>
      </c>
      <c r="E248" s="3">
        <v>3.49</v>
      </c>
      <c r="F248" s="3" t="s">
        <v>16</v>
      </c>
      <c r="G248" s="3" t="s">
        <v>28</v>
      </c>
      <c r="H248" t="s">
        <v>21</v>
      </c>
      <c r="I248" t="s">
        <v>20</v>
      </c>
      <c r="J248">
        <v>631</v>
      </c>
      <c r="K248">
        <f>Table2[[#This Row],[Quantity2]]*Table2[[#This Row],[Price]]</f>
        <v>2202.19</v>
      </c>
    </row>
    <row r="249" spans="2:11" x14ac:dyDescent="0.35">
      <c r="B249" s="3">
        <v>10703</v>
      </c>
      <c r="C249" s="4">
        <v>44922</v>
      </c>
      <c r="D249" t="s">
        <v>13</v>
      </c>
      <c r="E249" s="3">
        <v>2.95</v>
      </c>
      <c r="F249" s="3" t="s">
        <v>16</v>
      </c>
      <c r="G249" s="3" t="s">
        <v>11</v>
      </c>
      <c r="H249" t="s">
        <v>21</v>
      </c>
      <c r="I249" t="s">
        <v>20</v>
      </c>
      <c r="J249">
        <v>678</v>
      </c>
      <c r="K249">
        <f>Table2[[#This Row],[Quantity2]]*Table2[[#This Row],[Price]]</f>
        <v>2000.1000000000001</v>
      </c>
    </row>
    <row r="250" spans="2:11" x14ac:dyDescent="0.35">
      <c r="B250" s="3">
        <v>10704</v>
      </c>
      <c r="C250" s="4">
        <v>44922</v>
      </c>
      <c r="D250" t="s">
        <v>15</v>
      </c>
      <c r="E250" s="3">
        <v>4.99</v>
      </c>
      <c r="F250" s="3" t="s">
        <v>27</v>
      </c>
      <c r="G250" s="3" t="s">
        <v>11</v>
      </c>
      <c r="H250" t="s">
        <v>21</v>
      </c>
      <c r="I250" t="s">
        <v>20</v>
      </c>
      <c r="J250">
        <v>201</v>
      </c>
      <c r="K250">
        <f>Table2[[#This Row],[Quantity2]]*Table2[[#This Row],[Price]]</f>
        <v>1002.99</v>
      </c>
    </row>
    <row r="251" spans="2:11" x14ac:dyDescent="0.35">
      <c r="B251" s="3">
        <v>10705</v>
      </c>
      <c r="C251" s="4">
        <v>44923</v>
      </c>
      <c r="D251" t="s">
        <v>18</v>
      </c>
      <c r="E251" s="3">
        <v>12.99</v>
      </c>
      <c r="F251" s="3" t="s">
        <v>27</v>
      </c>
      <c r="G251" s="3" t="s">
        <v>11</v>
      </c>
      <c r="H251" t="s">
        <v>21</v>
      </c>
      <c r="I251" t="s">
        <v>20</v>
      </c>
      <c r="J251">
        <v>724</v>
      </c>
      <c r="K251">
        <f>Table2[[#This Row],[Quantity2]]*Table2[[#This Row],[Price]]</f>
        <v>9404.76</v>
      </c>
    </row>
    <row r="252" spans="2:11" x14ac:dyDescent="0.35">
      <c r="B252" s="3">
        <v>10706</v>
      </c>
      <c r="C252" s="4">
        <v>44923</v>
      </c>
      <c r="D252" t="s">
        <v>22</v>
      </c>
      <c r="E252" s="3">
        <v>9.9499999999999993</v>
      </c>
      <c r="F252" s="3" t="s">
        <v>27</v>
      </c>
      <c r="G252" s="3" t="s">
        <v>11</v>
      </c>
      <c r="H252" t="s">
        <v>21</v>
      </c>
      <c r="I252" t="s">
        <v>20</v>
      </c>
      <c r="J252">
        <v>302</v>
      </c>
      <c r="K252">
        <f>Table2[[#This Row],[Quantity2]]*Table2[[#This Row],[Price]]</f>
        <v>3004.8999999999996</v>
      </c>
    </row>
    <row r="253" spans="2:11" x14ac:dyDescent="0.35">
      <c r="B253" s="3">
        <v>10707</v>
      </c>
      <c r="C253" s="4">
        <v>44923</v>
      </c>
      <c r="D253" t="s">
        <v>9</v>
      </c>
      <c r="E253" s="3">
        <v>3.49</v>
      </c>
      <c r="F253" s="3" t="s">
        <v>27</v>
      </c>
      <c r="G253" s="3" t="s">
        <v>11</v>
      </c>
      <c r="H253" t="s">
        <v>21</v>
      </c>
      <c r="I253" t="s">
        <v>20</v>
      </c>
      <c r="J253">
        <v>631</v>
      </c>
      <c r="K253">
        <f>Table2[[#This Row],[Quantity2]]*Table2[[#This Row],[Price]]</f>
        <v>2202.19</v>
      </c>
    </row>
    <row r="254" spans="2:11" x14ac:dyDescent="0.35">
      <c r="B254" s="3">
        <v>10708</v>
      </c>
      <c r="C254" s="4">
        <v>44923</v>
      </c>
      <c r="D254" t="s">
        <v>13</v>
      </c>
      <c r="E254" s="3">
        <v>2.95</v>
      </c>
      <c r="F254" s="3" t="s">
        <v>27</v>
      </c>
      <c r="G254" s="3" t="s">
        <v>11</v>
      </c>
      <c r="H254" t="s">
        <v>21</v>
      </c>
      <c r="I254" t="s">
        <v>20</v>
      </c>
      <c r="J254">
        <v>678</v>
      </c>
      <c r="K254">
        <f>Table2[[#This Row],[Quantity2]]*Table2[[#This Row],[Price]]</f>
        <v>2000.1000000000001</v>
      </c>
    </row>
    <row r="255" spans="2:11" x14ac:dyDescent="0.35">
      <c r="B255" s="3">
        <v>10709</v>
      </c>
      <c r="C255" s="4">
        <v>44923</v>
      </c>
      <c r="D255" t="s">
        <v>15</v>
      </c>
      <c r="E255" s="3">
        <v>4.99</v>
      </c>
      <c r="F255" s="3" t="s">
        <v>27</v>
      </c>
      <c r="G255" s="3" t="s">
        <v>11</v>
      </c>
      <c r="H255" t="s">
        <v>21</v>
      </c>
      <c r="I255" t="s">
        <v>20</v>
      </c>
      <c r="J255">
        <v>201</v>
      </c>
      <c r="K255">
        <f>Table2[[#This Row],[Quantity2]]*Table2[[#This Row],[Price]]</f>
        <v>1002.99</v>
      </c>
    </row>
    <row r="256" spans="2:11" x14ac:dyDescent="0.35">
      <c r="B256" s="3">
        <v>10710</v>
      </c>
      <c r="C256" s="4">
        <v>44924</v>
      </c>
      <c r="D256" t="s">
        <v>18</v>
      </c>
      <c r="E256" s="3">
        <v>12.99</v>
      </c>
      <c r="F256" s="3" t="s">
        <v>27</v>
      </c>
      <c r="G256" s="3" t="s">
        <v>11</v>
      </c>
      <c r="H256" t="s">
        <v>21</v>
      </c>
      <c r="I256" t="s">
        <v>20</v>
      </c>
      <c r="J256">
        <v>755</v>
      </c>
      <c r="K256">
        <f>Table2[[#This Row],[Quantity2]]*Table2[[#This Row],[Price]]</f>
        <v>9807.4500000000007</v>
      </c>
    </row>
    <row r="257" spans="2:11" x14ac:dyDescent="0.35">
      <c r="B257" s="3">
        <v>10711</v>
      </c>
      <c r="C257" s="4">
        <v>44924</v>
      </c>
      <c r="D257" t="s">
        <v>22</v>
      </c>
      <c r="E257" s="3">
        <v>9.9499999999999993</v>
      </c>
      <c r="F257" s="3" t="s">
        <v>27</v>
      </c>
      <c r="G257" s="3" t="s">
        <v>11</v>
      </c>
      <c r="H257" t="s">
        <v>21</v>
      </c>
      <c r="I257" t="s">
        <v>20</v>
      </c>
      <c r="J257">
        <v>282</v>
      </c>
      <c r="K257">
        <f>Table2[[#This Row],[Quantity2]]*Table2[[#This Row],[Price]]</f>
        <v>2805.8999999999996</v>
      </c>
    </row>
    <row r="258" spans="2:11" x14ac:dyDescent="0.35">
      <c r="B258" s="3">
        <v>10712</v>
      </c>
      <c r="C258" s="4">
        <v>44924</v>
      </c>
      <c r="D258" t="s">
        <v>9</v>
      </c>
      <c r="E258" s="3">
        <v>3.49</v>
      </c>
      <c r="F258" s="3" t="s">
        <v>27</v>
      </c>
      <c r="G258" s="3" t="s">
        <v>11</v>
      </c>
      <c r="H258" t="s">
        <v>21</v>
      </c>
      <c r="I258" t="s">
        <v>20</v>
      </c>
      <c r="J258">
        <v>631</v>
      </c>
      <c r="K258">
        <f>Table2[[#This Row],[Quantity2]]*Table2[[#This Row],[Price]]</f>
        <v>2202.19</v>
      </c>
    </row>
    <row r="259" spans="2:11" x14ac:dyDescent="0.35">
      <c r="B259" s="3">
        <v>10713</v>
      </c>
      <c r="C259" s="4">
        <v>44924</v>
      </c>
      <c r="D259" t="s">
        <v>13</v>
      </c>
      <c r="E259" s="3">
        <v>2.95</v>
      </c>
      <c r="F259" s="3" t="s">
        <v>27</v>
      </c>
      <c r="G259" s="3" t="s">
        <v>11</v>
      </c>
      <c r="H259" t="s">
        <v>21</v>
      </c>
      <c r="I259" t="s">
        <v>20</v>
      </c>
      <c r="J259">
        <v>678</v>
      </c>
      <c r="K259">
        <f>Table2[[#This Row],[Quantity2]]*Table2[[#This Row],[Price]]</f>
        <v>2000.1000000000001</v>
      </c>
    </row>
  </sheetData>
  <phoneticPr fontId="9"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opLeftCell="A238" workbookViewId="0"/>
  </sheetViews>
  <sheetFormatPr defaultColWidth="10.6640625" defaultRowHeight="15.5" x14ac:dyDescent="0.35"/>
  <sheetData>
    <row r="2" spans="2:13" x14ac:dyDescent="0.35">
      <c r="B2" s="1" t="s">
        <v>0</v>
      </c>
      <c r="C2" s="1" t="s">
        <v>1</v>
      </c>
      <c r="D2" s="1" t="s">
        <v>2</v>
      </c>
      <c r="E2" s="2" t="s">
        <v>3</v>
      </c>
      <c r="F2" s="1" t="s">
        <v>4</v>
      </c>
      <c r="G2" s="2" t="s">
        <v>39</v>
      </c>
      <c r="H2" s="1" t="s">
        <v>8</v>
      </c>
      <c r="I2" s="1" t="s">
        <v>36</v>
      </c>
      <c r="J2" s="1" t="s">
        <v>5</v>
      </c>
      <c r="K2" s="1" t="s">
        <v>6</v>
      </c>
      <c r="L2" s="1" t="s">
        <v>7</v>
      </c>
      <c r="M2" s="1" t="s">
        <v>37</v>
      </c>
    </row>
    <row r="3" spans="2:13" x14ac:dyDescent="0.35">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35">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35">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35">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35">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35">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35">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35">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35">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35">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35">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35">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35">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35">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35">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35">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35">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35">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35">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35">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35">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35">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35">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35">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35">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35">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35">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35">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35">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35">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35">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35">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35">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35">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35">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35">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35">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35">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35">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35">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35">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35">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35">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35">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35">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35">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35">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35">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35">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35">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35">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35">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35">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35">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35">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35">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35">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35">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35">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35">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35">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35">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35">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35">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35">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35">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35">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35">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35">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35">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35">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35">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35">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35">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35">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35">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35">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35">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35">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35">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35">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35">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35">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35">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35">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35">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35">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35">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35">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35">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35">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35">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35">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35">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35">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35">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35">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35">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35">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35">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35">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35">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35">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35">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35">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35">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35">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35">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35">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35">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35">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35">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35">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35">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35">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35">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35">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35">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35">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35">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35">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35">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35">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35">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35">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35">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35">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35">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35">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35">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35">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35">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35">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35">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35">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35">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35">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35">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35">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35">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35">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35">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35">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35">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35">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35">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35">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35">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35">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35">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35">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35">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35">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35">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35">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35">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35">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35">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35">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35">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35">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35">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35">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35">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35">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35">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35">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35">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35">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35">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35">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35">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35">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35">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35">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35">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35">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35">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35">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35">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35">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35">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35">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35">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35">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35">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35">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35">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35">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35">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35">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35">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35">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35">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35">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35">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35">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35">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35">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35">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35">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35">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35">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35">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35">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35">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35">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35">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35">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35">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35">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35">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35">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35">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35">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35">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35">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35">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35">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35">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35">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35">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35">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35">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35">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35">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35">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35">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35">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35">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35">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35">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35">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35">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35">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35">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35">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35">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35">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35">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35">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35">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35">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35">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35">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35">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35">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35">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35">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35">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35">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35">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35">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35">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8"/>
  <sheetViews>
    <sheetView showGridLines="0" topLeftCell="A4" workbookViewId="0">
      <selection activeCell="I4" sqref="I4"/>
    </sheetView>
  </sheetViews>
  <sheetFormatPr defaultColWidth="10.6640625" defaultRowHeight="15.5" x14ac:dyDescent="0.35"/>
  <cols>
    <col min="1" max="1" width="4.1640625" customWidth="1"/>
    <col min="8" max="8" width="12.25" bestFit="1" customWidth="1"/>
    <col min="9" max="9" width="14.33203125" bestFit="1" customWidth="1"/>
  </cols>
  <sheetData>
    <row r="2" spans="2:9" x14ac:dyDescent="0.35">
      <c r="B2" s="6" t="s">
        <v>30</v>
      </c>
      <c r="C2" s="6"/>
      <c r="D2" s="6"/>
      <c r="E2" s="6"/>
      <c r="F2" s="6"/>
      <c r="H2" s="22" t="s">
        <v>56</v>
      </c>
      <c r="I2" t="s">
        <v>58</v>
      </c>
    </row>
    <row r="3" spans="2:9" x14ac:dyDescent="0.35">
      <c r="H3" s="14" t="s">
        <v>28</v>
      </c>
      <c r="I3" s="23">
        <v>0.29850006720466293</v>
      </c>
    </row>
    <row r="4" spans="2:9" x14ac:dyDescent="0.35">
      <c r="B4" s="7" t="s">
        <v>31</v>
      </c>
      <c r="C4" s="8"/>
      <c r="D4" s="8"/>
      <c r="E4" s="8"/>
      <c r="F4" s="8"/>
      <c r="H4" s="14" t="s">
        <v>19</v>
      </c>
      <c r="I4" s="23">
        <v>0.49107638737246317</v>
      </c>
    </row>
    <row r="5" spans="2:9" x14ac:dyDescent="0.35">
      <c r="B5" s="9"/>
      <c r="C5" s="10"/>
      <c r="D5" s="10"/>
      <c r="E5" s="10"/>
      <c r="F5" s="10"/>
      <c r="H5" s="14" t="s">
        <v>11</v>
      </c>
      <c r="I5" s="23">
        <v>0.21042354542287392</v>
      </c>
    </row>
    <row r="6" spans="2:9" x14ac:dyDescent="0.35">
      <c r="B6" s="7" t="s">
        <v>32</v>
      </c>
      <c r="C6" s="8"/>
      <c r="D6" s="8"/>
      <c r="E6" s="8"/>
      <c r="F6" s="8"/>
      <c r="H6" s="14" t="s">
        <v>57</v>
      </c>
      <c r="I6" s="23">
        <v>1</v>
      </c>
    </row>
    <row r="7" spans="2:9" x14ac:dyDescent="0.35">
      <c r="B7" s="9"/>
      <c r="C7" s="10"/>
      <c r="D7" s="10"/>
      <c r="E7" s="10"/>
      <c r="F7" s="10"/>
    </row>
    <row r="8" spans="2:9" x14ac:dyDescent="0.35">
      <c r="B8" s="7" t="s">
        <v>33</v>
      </c>
      <c r="C8" s="8"/>
      <c r="D8" s="8"/>
      <c r="E8" s="8"/>
      <c r="F8"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tabSelected="1" workbookViewId="0">
      <selection activeCell="C2" sqref="C2"/>
    </sheetView>
  </sheetViews>
  <sheetFormatPr defaultColWidth="10.6640625" defaultRowHeight="15.5" x14ac:dyDescent="0.35"/>
  <cols>
    <col min="2" max="2" width="17.5" customWidth="1"/>
    <col min="3" max="3" width="11.33203125" customWidth="1"/>
  </cols>
  <sheetData>
    <row r="2" spans="2:10" x14ac:dyDescent="0.35">
      <c r="B2" s="11" t="s">
        <v>34</v>
      </c>
      <c r="C2" s="12" t="s">
        <v>26</v>
      </c>
      <c r="J2" s="18" t="s">
        <v>29</v>
      </c>
    </row>
    <row r="3" spans="2:10" x14ac:dyDescent="0.35">
      <c r="J3" s="18" t="s">
        <v>25</v>
      </c>
    </row>
    <row r="4" spans="2:10" x14ac:dyDescent="0.35">
      <c r="B4" s="24" t="s">
        <v>35</v>
      </c>
      <c r="C4" s="24"/>
      <c r="J4" s="18" t="s">
        <v>26</v>
      </c>
    </row>
    <row r="5" spans="2:10" x14ac:dyDescent="0.35">
      <c r="B5" t="s">
        <v>36</v>
      </c>
      <c r="C5" t="e" vm="6">
        <f>_xlfn.XLOOKUP(C2,Table1[Manager],Table1[Country])</f>
        <v>#VALUE!</v>
      </c>
      <c r="J5" s="18" t="s">
        <v>20</v>
      </c>
    </row>
    <row r="6" spans="2:10" x14ac:dyDescent="0.35">
      <c r="B6" t="s">
        <v>8</v>
      </c>
      <c r="C6" t="e" vm="5">
        <f>_xlfn.XLOOKUP(C2,Table1[Manager],Table1[City])</f>
        <v>#VALUE!</v>
      </c>
      <c r="J6" s="18" t="s">
        <v>24</v>
      </c>
    </row>
    <row r="7" spans="2:10" x14ac:dyDescent="0.35">
      <c r="C7" s="13"/>
    </row>
    <row r="8" spans="2:10" x14ac:dyDescent="0.35">
      <c r="B8" s="24" t="s">
        <v>37</v>
      </c>
      <c r="C8" s="24"/>
    </row>
    <row r="9" spans="2:10" x14ac:dyDescent="0.35">
      <c r="B9" s="14" t="s">
        <v>9</v>
      </c>
      <c r="C9" s="15">
        <f>SUMIFS(Table1[Revenue],Table1[Product],Findings!B9,Table1[Manager],Findings!$C$2)</f>
        <v>47716.880000000005</v>
      </c>
    </row>
    <row r="10" spans="2:10" x14ac:dyDescent="0.35">
      <c r="B10" s="14" t="s">
        <v>13</v>
      </c>
      <c r="C10" s="15">
        <f>SUMIFS(Table1[Revenue],Table1[Product],Findings!B10,Table1[Manager],Findings!$C$2)</f>
        <v>54129.45999999997</v>
      </c>
    </row>
    <row r="11" spans="2:10" x14ac:dyDescent="0.35">
      <c r="B11" s="14" t="s">
        <v>15</v>
      </c>
      <c r="C11" s="15">
        <f>SUMIFS(Table1[Revenue],Table1[Product],Findings!B11,Table1[Manager],Findings!$C$2)</f>
        <v>18351.3</v>
      </c>
    </row>
    <row r="12" spans="2:10" x14ac:dyDescent="0.35">
      <c r="B12" s="14" t="s">
        <v>18</v>
      </c>
      <c r="C12" s="15">
        <f>SUMIFS(Table1[Revenue],Table1[Product],Findings!B12,Table1[Manager],Findings!$C$2)</f>
        <v>116755.17</v>
      </c>
    </row>
    <row r="13" spans="2:10" x14ac:dyDescent="0.35">
      <c r="B13" s="14" t="s">
        <v>22</v>
      </c>
      <c r="C13" s="15">
        <f>SUMIFS(Table1[Revenue],Table1[Product],Findings!B13,Table1[Manager],Findings!$C$2)</f>
        <v>36792.700000000012</v>
      </c>
    </row>
    <row r="14" spans="2:10" x14ac:dyDescent="0.35">
      <c r="B14" s="16" t="s">
        <v>38</v>
      </c>
      <c r="C14" s="17">
        <f>SUM(C9:C13)</f>
        <v>273745.51</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A67C44-EA67-419A-973D-5A54E60D32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Rithanyaa RJ</cp:lastModifiedBy>
  <dcterms:created xsi:type="dcterms:W3CDTF">2023-02-14T11:15:23Z</dcterms:created>
  <dcterms:modified xsi:type="dcterms:W3CDTF">2024-06-05T21:35:13Z</dcterms:modified>
</cp:coreProperties>
</file>