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veforlearning_books\jobs_varsha\Datascience\"/>
    </mc:Choice>
  </mc:AlternateContent>
  <bookViews>
    <workbookView xWindow="0" yWindow="0" windowWidth="15360" windowHeight="7650" tabRatio="647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7" i="3"/>
  <c r="F6" i="3"/>
  <c r="F5" i="3"/>
  <c r="F4" i="3"/>
  <c r="F3" i="3"/>
  <c r="E9" i="3" l="1"/>
  <c r="E8" i="3"/>
  <c r="E7" i="3"/>
  <c r="E6" i="3"/>
  <c r="E4" i="3"/>
  <c r="E5" i="3"/>
  <c r="E3" i="3"/>
  <c r="D9" i="3"/>
  <c r="D8" i="3"/>
  <c r="D7" i="3"/>
  <c r="D6" i="3"/>
  <c r="D5" i="3"/>
  <c r="D4" i="3"/>
  <c r="D3" i="3"/>
  <c r="C9" i="3"/>
  <c r="C8" i="3"/>
  <c r="C7" i="3"/>
  <c r="C6" i="3"/>
  <c r="C5" i="3"/>
  <c r="C3" i="3"/>
  <c r="C4" i="3"/>
  <c r="K3" i="1"/>
  <c r="B9" i="3"/>
  <c r="B8" i="3"/>
  <c r="B7" i="3"/>
  <c r="B6" i="3"/>
  <c r="B5" i="3"/>
  <c r="B4" i="3"/>
  <c r="B3" i="3"/>
  <c r="F9" i="2" l="1"/>
  <c r="F7" i="2"/>
  <c r="F6" i="2"/>
  <c r="F5" i="2"/>
  <c r="F4" i="2"/>
  <c r="F3" i="2"/>
  <c r="E3" i="2"/>
  <c r="E4" i="2"/>
  <c r="E5" i="2"/>
  <c r="E6" i="2"/>
  <c r="E7" i="2"/>
  <c r="E9" i="2"/>
  <c r="D9" i="2"/>
  <c r="F8" i="2"/>
  <c r="E8" i="2"/>
  <c r="D8" i="2"/>
  <c r="D7" i="2"/>
  <c r="D6" i="2"/>
  <c r="D5" i="2"/>
  <c r="D4" i="2"/>
  <c r="D3" i="2"/>
  <c r="C9" i="2"/>
  <c r="C8" i="2"/>
  <c r="C7" i="2"/>
  <c r="C6" i="2"/>
  <c r="C5" i="2"/>
  <c r="C4" i="2"/>
  <c r="C3" i="2"/>
  <c r="B3" i="2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B9" i="2" l="1"/>
  <c r="B8" i="2"/>
  <c r="B7" i="2"/>
  <c r="B6" i="2"/>
  <c r="B5" i="2"/>
  <c r="B4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<sst xmlns="http://schemas.openxmlformats.org/spreadsheetml/2006/main" count="8879" uniqueCount="1355">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</sst>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0" fillId="0" borderId="0" xfId="0" quotePrefix="1"/>
    <xf numFmtId="0" fontId="0" fillId="0" borderId="1" xfId="0" applyBorder="1" applyAlignment="1">
      <alignment horizontal="right"/>
    </xf>
    <xf numFmtId="0" fontId="1" fillId="0" borderId="2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workbookViewId="0">
      <selection activeCell="E271" sqref="E271"/>
    </sheetView>
  </sheetViews>
  <sheetFormatPr defaultColWidth="11" defaultRowHeight="15" x14ac:dyDescent="0.25"/>
  <cols>
    <col min="3" max="3" width="5.4257812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1" t="s">
        <v>1354</v>
      </c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>
        <f>YEAR(F2)</f>
        <v>2021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>
        <f t="shared" ref="I3:I66" si="0">YEAR(F3)</f>
        <v>2018</v>
      </c>
      <c r="K3">
        <f>SUMIFS(G:G,E:E,"Services",H:H,"London")</f>
        <v>831330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>
        <f t="shared" si="0"/>
        <v>2018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>
        <f t="shared" si="0"/>
        <v>2020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>
        <f t="shared" si="0"/>
        <v>2020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>
        <f t="shared" si="0"/>
        <v>2018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>
        <f t="shared" si="0"/>
        <v>2021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>
        <f t="shared" si="0"/>
        <v>2020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>
        <f t="shared" si="0"/>
        <v>2019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>
        <f t="shared" si="0"/>
        <v>2021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>
        <f t="shared" si="0"/>
        <v>2020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>
        <f t="shared" si="0"/>
        <v>2019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>
        <f t="shared" si="0"/>
        <v>2018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>
        <f t="shared" si="0"/>
        <v>2019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>
        <f t="shared" si="0"/>
        <v>2019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>
        <f t="shared" si="0"/>
        <v>2018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>
        <f t="shared" si="0"/>
        <v>2020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>
        <f t="shared" si="0"/>
        <v>2021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>
        <f t="shared" si="0"/>
        <v>2019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>
        <f t="shared" si="0"/>
        <v>2019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>
        <f t="shared" si="0"/>
        <v>2018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>
        <f t="shared" si="0"/>
        <v>2018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>
        <f t="shared" si="0"/>
        <v>2018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>
        <f t="shared" si="0"/>
        <v>2020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>
        <f t="shared" si="0"/>
        <v>2021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>
        <f t="shared" si="0"/>
        <v>2020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>
        <f t="shared" si="0"/>
        <v>2019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>
        <f t="shared" si="0"/>
        <v>2020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>
        <f t="shared" si="0"/>
        <v>2018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>
        <f t="shared" si="0"/>
        <v>2019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>
        <f t="shared" si="0"/>
        <v>2020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>
        <f t="shared" si="0"/>
        <v>2018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>
        <f t="shared" si="0"/>
        <v>2019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>
        <f t="shared" si="0"/>
        <v>2020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>
        <f t="shared" si="0"/>
        <v>2020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>
        <f t="shared" si="0"/>
        <v>2019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>
        <f t="shared" si="0"/>
        <v>2019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>
        <f t="shared" si="0"/>
        <v>2020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>
        <f t="shared" si="0"/>
        <v>2018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>
        <f t="shared" si="0"/>
        <v>2018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>
        <f t="shared" si="0"/>
        <v>2020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>
        <f t="shared" si="0"/>
        <v>2018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>
        <f t="shared" si="0"/>
        <v>2019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>
        <f t="shared" si="0"/>
        <v>2021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>
        <f t="shared" si="0"/>
        <v>2018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>
        <f t="shared" si="0"/>
        <v>2018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>
        <f t="shared" si="0"/>
        <v>2020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>
        <f t="shared" si="0"/>
        <v>2018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>
        <f t="shared" si="0"/>
        <v>2018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>
        <f t="shared" si="0"/>
        <v>2018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>
        <f t="shared" si="0"/>
        <v>2020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>
        <f t="shared" si="0"/>
        <v>2018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>
        <f t="shared" si="0"/>
        <v>2018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>
        <f t="shared" si="0"/>
        <v>2020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>
        <f t="shared" si="0"/>
        <v>2018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>
        <f t="shared" si="0"/>
        <v>2018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>
        <f t="shared" si="0"/>
        <v>2021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>
        <f t="shared" si="0"/>
        <v>2021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>
        <f t="shared" si="0"/>
        <v>2019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>
        <f t="shared" si="0"/>
        <v>2020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>
        <f t="shared" si="0"/>
        <v>2018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>
        <f t="shared" si="0"/>
        <v>2019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>
        <f t="shared" si="0"/>
        <v>2019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>
        <f t="shared" si="0"/>
        <v>2019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>
        <f t="shared" si="0"/>
        <v>2019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>
        <f t="shared" ref="I67:I130" si="1">YEAR(F67)</f>
        <v>2020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>
        <f t="shared" si="1"/>
        <v>2019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>
        <f t="shared" si="1"/>
        <v>2018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>
        <f t="shared" si="1"/>
        <v>2020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>
        <f t="shared" si="1"/>
        <v>2018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>
        <f t="shared" si="1"/>
        <v>2020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>
        <f t="shared" si="1"/>
        <v>2019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>
        <f t="shared" si="1"/>
        <v>2018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>
        <f t="shared" si="1"/>
        <v>2019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>
        <f t="shared" si="1"/>
        <v>2019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>
        <f t="shared" si="1"/>
        <v>2020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>
        <f t="shared" si="1"/>
        <v>2018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>
        <f t="shared" si="1"/>
        <v>2019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>
        <f t="shared" si="1"/>
        <v>2019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>
        <f t="shared" si="1"/>
        <v>2018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>
        <f t="shared" si="1"/>
        <v>2019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>
        <f t="shared" si="1"/>
        <v>2019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>
        <f t="shared" si="1"/>
        <v>2020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>
        <f t="shared" si="1"/>
        <v>2019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>
        <f t="shared" si="1"/>
        <v>2019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>
        <f t="shared" si="1"/>
        <v>2019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>
        <f t="shared" si="1"/>
        <v>2019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>
        <f t="shared" si="1"/>
        <v>2021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>
        <f t="shared" si="1"/>
        <v>2020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>
        <f t="shared" si="1"/>
        <v>2021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>
        <f t="shared" si="1"/>
        <v>2019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>
        <f t="shared" si="1"/>
        <v>2019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>
        <f t="shared" si="1"/>
        <v>2018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>
        <f t="shared" si="1"/>
        <v>2020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>
        <f t="shared" si="1"/>
        <v>2021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>
        <f t="shared" si="1"/>
        <v>2018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>
        <f t="shared" si="1"/>
        <v>2019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>
        <f t="shared" si="1"/>
        <v>2021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>
        <f t="shared" si="1"/>
        <v>2020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>
        <f t="shared" si="1"/>
        <v>2021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>
        <f t="shared" si="1"/>
        <v>2018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>
        <f t="shared" si="1"/>
        <v>2019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>
        <f t="shared" si="1"/>
        <v>2021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>
        <f t="shared" si="1"/>
        <v>2018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>
        <f t="shared" si="1"/>
        <v>2019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>
        <f t="shared" si="1"/>
        <v>2018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>
        <f t="shared" si="1"/>
        <v>2021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>
        <f t="shared" si="1"/>
        <v>2018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>
        <f t="shared" si="1"/>
        <v>2018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>
        <f t="shared" si="1"/>
        <v>2020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>
        <f t="shared" si="1"/>
        <v>2019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>
        <f t="shared" si="1"/>
        <v>2018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>
        <f t="shared" si="1"/>
        <v>2018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>
        <f t="shared" si="1"/>
        <v>2020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>
        <f t="shared" si="1"/>
        <v>2020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>
        <f t="shared" si="1"/>
        <v>2018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>
        <f t="shared" si="1"/>
        <v>2020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>
        <f t="shared" si="1"/>
        <v>2018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>
        <f t="shared" si="1"/>
        <v>2019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>
        <f t="shared" si="1"/>
        <v>2018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>
        <f t="shared" si="1"/>
        <v>2020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>
        <f t="shared" si="1"/>
        <v>2020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>
        <f t="shared" si="1"/>
        <v>2019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>
        <f t="shared" si="1"/>
        <v>2019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>
        <f t="shared" si="1"/>
        <v>2018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>
        <f t="shared" si="1"/>
        <v>2019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>
        <f t="shared" si="1"/>
        <v>2019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>
        <f t="shared" si="1"/>
        <v>2019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>
        <f t="shared" si="1"/>
        <v>2021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>
        <f t="shared" ref="I131:I194" si="2">YEAR(F131)</f>
        <v>2018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>
        <f t="shared" si="2"/>
        <v>2019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>
        <f t="shared" si="2"/>
        <v>2019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>
        <f t="shared" si="2"/>
        <v>2018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>
        <f t="shared" si="2"/>
        <v>2019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>
        <f t="shared" si="2"/>
        <v>2019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>
        <f t="shared" si="2"/>
        <v>2019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>
        <f t="shared" si="2"/>
        <v>2018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>
        <f t="shared" si="2"/>
        <v>2018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>
        <f t="shared" si="2"/>
        <v>2019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>
        <f t="shared" si="2"/>
        <v>2020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>
        <f t="shared" si="2"/>
        <v>2020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>
        <f t="shared" si="2"/>
        <v>2018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>
        <f t="shared" si="2"/>
        <v>2020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>
        <f t="shared" si="2"/>
        <v>2020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>
        <f t="shared" si="2"/>
        <v>2019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>
        <f t="shared" si="2"/>
        <v>2021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>
        <f t="shared" si="2"/>
        <v>2020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>
        <f t="shared" si="2"/>
        <v>2020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>
        <f t="shared" si="2"/>
        <v>2018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>
        <f t="shared" si="2"/>
        <v>2019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>
        <f t="shared" si="2"/>
        <v>2018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>
        <f t="shared" si="2"/>
        <v>2019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>
        <f t="shared" si="2"/>
        <v>2018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>
        <f t="shared" si="2"/>
        <v>2020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>
        <f t="shared" si="2"/>
        <v>2020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>
        <f t="shared" si="2"/>
        <v>2018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>
        <f t="shared" si="2"/>
        <v>2021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>
        <f t="shared" si="2"/>
        <v>2018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>
        <f t="shared" si="2"/>
        <v>2021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>
        <f t="shared" si="2"/>
        <v>2018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>
        <f t="shared" si="2"/>
        <v>2018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>
        <f t="shared" si="2"/>
        <v>2018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>
        <f t="shared" si="2"/>
        <v>2019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>
        <f t="shared" si="2"/>
        <v>2018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>
        <f t="shared" si="2"/>
        <v>2020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>
        <f t="shared" si="2"/>
        <v>2021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>
        <f t="shared" si="2"/>
        <v>2020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>
        <f t="shared" si="2"/>
        <v>2020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>
        <f t="shared" si="2"/>
        <v>2019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>
        <f t="shared" si="2"/>
        <v>2020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>
        <f t="shared" si="2"/>
        <v>2019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>
        <f t="shared" si="2"/>
        <v>2020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>
        <f t="shared" si="2"/>
        <v>2020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>
        <f t="shared" si="2"/>
        <v>2020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>
        <f t="shared" si="2"/>
        <v>2021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>
        <f t="shared" si="2"/>
        <v>2020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>
        <f t="shared" si="2"/>
        <v>2018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>
        <f t="shared" si="2"/>
        <v>2019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>
        <f t="shared" si="2"/>
        <v>2018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>
        <f t="shared" si="2"/>
        <v>2019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>
        <f t="shared" si="2"/>
        <v>2020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>
        <f t="shared" si="2"/>
        <v>2019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>
        <f t="shared" si="2"/>
        <v>2020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>
        <f t="shared" si="2"/>
        <v>2018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>
        <f t="shared" si="2"/>
        <v>2020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>
        <f t="shared" si="2"/>
        <v>2018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>
        <f t="shared" si="2"/>
        <v>2019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>
        <f t="shared" si="2"/>
        <v>2019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>
        <f t="shared" si="2"/>
        <v>2019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>
        <f t="shared" si="2"/>
        <v>2019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>
        <f t="shared" si="2"/>
        <v>2021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>
        <f t="shared" si="2"/>
        <v>2021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>
        <f t="shared" si="2"/>
        <v>2018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>
        <f t="shared" ref="I195:I258" si="3">YEAR(F195)</f>
        <v>2018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>
        <f t="shared" si="3"/>
        <v>2020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>
        <f t="shared" si="3"/>
        <v>2020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>
        <f t="shared" si="3"/>
        <v>2018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>
        <f t="shared" si="3"/>
        <v>2020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>
        <f t="shared" si="3"/>
        <v>2019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>
        <f t="shared" si="3"/>
        <v>2019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>
        <f t="shared" si="3"/>
        <v>2020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>
        <f t="shared" si="3"/>
        <v>2019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>
        <f t="shared" si="3"/>
        <v>2020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>
        <f t="shared" si="3"/>
        <v>2018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>
        <f t="shared" si="3"/>
        <v>2019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>
        <f t="shared" si="3"/>
        <v>2021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>
        <f t="shared" si="3"/>
        <v>2019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>
        <f t="shared" si="3"/>
        <v>2019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>
        <f t="shared" si="3"/>
        <v>2019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>
        <f t="shared" si="3"/>
        <v>2019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>
        <f t="shared" si="3"/>
        <v>2018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>
        <f t="shared" si="3"/>
        <v>2018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>
        <f t="shared" si="3"/>
        <v>2019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>
        <f t="shared" si="3"/>
        <v>2018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>
        <f t="shared" si="3"/>
        <v>2018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>
        <f t="shared" si="3"/>
        <v>2021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>
        <f t="shared" si="3"/>
        <v>2019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>
        <f t="shared" si="3"/>
        <v>2019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>
        <f t="shared" si="3"/>
        <v>2020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>
        <f t="shared" si="3"/>
        <v>2020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>
        <f t="shared" si="3"/>
        <v>2020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>
        <f t="shared" si="3"/>
        <v>2019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>
        <f t="shared" si="3"/>
        <v>2019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>
        <f t="shared" si="3"/>
        <v>2020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>
        <f t="shared" si="3"/>
        <v>2021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>
        <f t="shared" si="3"/>
        <v>2021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>
        <f t="shared" si="3"/>
        <v>2021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>
        <f t="shared" si="3"/>
        <v>2019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>
        <f t="shared" si="3"/>
        <v>2018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>
        <f t="shared" si="3"/>
        <v>2018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>
        <f t="shared" si="3"/>
        <v>2020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>
        <f t="shared" si="3"/>
        <v>2018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>
        <f t="shared" si="3"/>
        <v>2020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>
        <f t="shared" si="3"/>
        <v>2019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>
        <f t="shared" si="3"/>
        <v>2020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>
        <f t="shared" si="3"/>
        <v>2020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>
        <f t="shared" si="3"/>
        <v>2021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>
        <f t="shared" si="3"/>
        <v>2018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>
        <f t="shared" si="3"/>
        <v>2018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>
        <f t="shared" si="3"/>
        <v>2018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>
        <f t="shared" si="3"/>
        <v>2020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>
        <f t="shared" si="3"/>
        <v>2021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>
        <f t="shared" si="3"/>
        <v>2020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>
        <f t="shared" si="3"/>
        <v>2019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>
        <f t="shared" si="3"/>
        <v>2018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>
        <f t="shared" si="3"/>
        <v>2020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>
        <f t="shared" si="3"/>
        <v>2019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>
        <f t="shared" si="3"/>
        <v>2021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>
        <f t="shared" si="3"/>
        <v>2018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>
        <f t="shared" si="3"/>
        <v>2019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>
        <f t="shared" si="3"/>
        <v>2018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>
        <f t="shared" si="3"/>
        <v>2019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>
        <f t="shared" si="3"/>
        <v>2019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>
        <f t="shared" si="3"/>
        <v>2019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>
        <f t="shared" si="3"/>
        <v>2020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>
        <f t="shared" si="3"/>
        <v>2019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>
        <f t="shared" si="3"/>
        <v>2020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>
        <f t="shared" ref="I259:I322" si="4">YEAR(F259)</f>
        <v>2021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>
        <f t="shared" si="4"/>
        <v>2019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>
        <f t="shared" si="4"/>
        <v>2021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>
        <f t="shared" si="4"/>
        <v>2020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>
        <f t="shared" si="4"/>
        <v>2020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>
        <f t="shared" si="4"/>
        <v>2021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>
        <f t="shared" si="4"/>
        <v>2019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>
        <f t="shared" si="4"/>
        <v>2020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>
        <f t="shared" si="4"/>
        <v>2021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>
        <f t="shared" si="4"/>
        <v>2020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>
        <f t="shared" si="4"/>
        <v>2018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>
        <f t="shared" si="4"/>
        <v>2020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>
        <f t="shared" si="4"/>
        <v>2019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>
        <f t="shared" si="4"/>
        <v>2019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>
        <f t="shared" si="4"/>
        <v>2019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>
        <f t="shared" si="4"/>
        <v>2019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>
        <f t="shared" si="4"/>
        <v>2019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>
        <f t="shared" si="4"/>
        <v>2019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>
        <f t="shared" si="4"/>
        <v>2019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>
        <f t="shared" si="4"/>
        <v>2020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>
        <f t="shared" si="4"/>
        <v>2018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>
        <f t="shared" si="4"/>
        <v>2018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>
        <f t="shared" si="4"/>
        <v>2018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>
        <f t="shared" si="4"/>
        <v>2018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>
        <f t="shared" si="4"/>
        <v>2020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>
        <f t="shared" si="4"/>
        <v>2020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>
        <f t="shared" si="4"/>
        <v>2020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>
        <f t="shared" si="4"/>
        <v>2019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>
        <f t="shared" si="4"/>
        <v>2019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>
        <f t="shared" si="4"/>
        <v>2018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>
        <f t="shared" si="4"/>
        <v>2019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>
        <f t="shared" si="4"/>
        <v>2020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>
        <f t="shared" si="4"/>
        <v>2020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>
        <f t="shared" si="4"/>
        <v>2020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>
        <f t="shared" si="4"/>
        <v>2019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>
        <f t="shared" si="4"/>
        <v>2021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>
        <f t="shared" si="4"/>
        <v>2019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>
        <f t="shared" si="4"/>
        <v>2019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>
        <f t="shared" si="4"/>
        <v>2019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>
        <f t="shared" si="4"/>
        <v>2018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>
        <f t="shared" si="4"/>
        <v>2018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>
        <f t="shared" si="4"/>
        <v>2018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>
        <f t="shared" si="4"/>
        <v>2020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>
        <f t="shared" si="4"/>
        <v>2021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>
        <f t="shared" si="4"/>
        <v>2018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>
        <f t="shared" si="4"/>
        <v>2020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>
        <f t="shared" si="4"/>
        <v>2018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>
        <f t="shared" si="4"/>
        <v>2020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>
        <f t="shared" si="4"/>
        <v>2018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>
        <f t="shared" si="4"/>
        <v>2019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>
        <f t="shared" si="4"/>
        <v>2020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>
        <f t="shared" si="4"/>
        <v>2018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>
        <f t="shared" si="4"/>
        <v>2018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>
        <f t="shared" si="4"/>
        <v>2020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>
        <f t="shared" si="4"/>
        <v>2020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>
        <f t="shared" si="4"/>
        <v>2018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>
        <f t="shared" si="4"/>
        <v>2018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>
        <f t="shared" si="4"/>
        <v>2018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>
        <f t="shared" si="4"/>
        <v>2020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>
        <f t="shared" si="4"/>
        <v>2020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>
        <f t="shared" si="4"/>
        <v>2020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>
        <f t="shared" si="4"/>
        <v>2019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>
        <f t="shared" si="4"/>
        <v>2021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>
        <f t="shared" si="4"/>
        <v>2018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>
        <f t="shared" ref="I323:I386" si="5">YEAR(F323)</f>
        <v>2019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>
        <f t="shared" si="5"/>
        <v>2018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>
        <f t="shared" si="5"/>
        <v>2020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>
        <f t="shared" si="5"/>
        <v>2018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>
        <f t="shared" si="5"/>
        <v>2020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>
        <f t="shared" si="5"/>
        <v>2020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>
        <f t="shared" si="5"/>
        <v>2019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>
        <f t="shared" si="5"/>
        <v>2019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>
        <f t="shared" si="5"/>
        <v>2021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>
        <f t="shared" si="5"/>
        <v>2020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>
        <f t="shared" si="5"/>
        <v>2018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>
        <f t="shared" si="5"/>
        <v>2019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>
        <f t="shared" si="5"/>
        <v>2019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>
        <f t="shared" si="5"/>
        <v>2018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>
        <f t="shared" si="5"/>
        <v>2020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>
        <f t="shared" si="5"/>
        <v>2019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>
        <f t="shared" si="5"/>
        <v>2021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>
        <f t="shared" si="5"/>
        <v>2019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>
        <f t="shared" si="5"/>
        <v>2019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>
        <f t="shared" si="5"/>
        <v>2019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>
        <f t="shared" si="5"/>
        <v>2019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>
        <f t="shared" si="5"/>
        <v>2020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>
        <f t="shared" si="5"/>
        <v>2018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>
        <f t="shared" si="5"/>
        <v>2021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>
        <f t="shared" si="5"/>
        <v>2018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>
        <f t="shared" si="5"/>
        <v>2020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>
        <f t="shared" si="5"/>
        <v>2018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>
        <f t="shared" si="5"/>
        <v>2021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>
        <f t="shared" si="5"/>
        <v>2019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>
        <f t="shared" si="5"/>
        <v>2020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>
        <f t="shared" si="5"/>
        <v>2020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>
        <f t="shared" si="5"/>
        <v>2019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>
        <f t="shared" si="5"/>
        <v>2020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>
        <f t="shared" si="5"/>
        <v>2021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>
        <f t="shared" si="5"/>
        <v>2020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>
        <f t="shared" si="5"/>
        <v>2019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>
        <f t="shared" si="5"/>
        <v>2018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>
        <f t="shared" si="5"/>
        <v>2018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>
        <f t="shared" si="5"/>
        <v>2019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>
        <f t="shared" si="5"/>
        <v>2018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>
        <f t="shared" si="5"/>
        <v>2018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>
        <f t="shared" si="5"/>
        <v>2020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>
        <f t="shared" si="5"/>
        <v>2018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>
        <f t="shared" si="5"/>
        <v>2019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>
        <f t="shared" si="5"/>
        <v>2019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>
        <f t="shared" si="5"/>
        <v>2020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>
        <f t="shared" si="5"/>
        <v>2019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>
        <f t="shared" si="5"/>
        <v>2021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>
        <f t="shared" si="5"/>
        <v>2019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>
        <f t="shared" si="5"/>
        <v>2018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>
        <f t="shared" si="5"/>
        <v>2018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>
        <f t="shared" si="5"/>
        <v>2018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>
        <f t="shared" si="5"/>
        <v>2019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>
        <f t="shared" si="5"/>
        <v>2019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>
        <f t="shared" si="5"/>
        <v>2018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>
        <f t="shared" si="5"/>
        <v>2019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>
        <f t="shared" si="5"/>
        <v>2020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>
        <f t="shared" si="5"/>
        <v>2019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>
        <f t="shared" si="5"/>
        <v>2021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>
        <f t="shared" si="5"/>
        <v>2020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>
        <f t="shared" si="5"/>
        <v>2020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>
        <f t="shared" si="5"/>
        <v>2019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>
        <f t="shared" si="5"/>
        <v>2018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>
        <f t="shared" si="5"/>
        <v>2020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>
        <f t="shared" ref="I387:I450" si="6">YEAR(F387)</f>
        <v>2020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>
        <f t="shared" si="6"/>
        <v>2019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>
        <f t="shared" si="6"/>
        <v>2021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>
        <f t="shared" si="6"/>
        <v>2019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>
        <f t="shared" si="6"/>
        <v>2021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>
        <f t="shared" si="6"/>
        <v>2020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>
        <f t="shared" si="6"/>
        <v>2021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>
        <f t="shared" si="6"/>
        <v>2020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>
        <f t="shared" si="6"/>
        <v>2019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>
        <f t="shared" si="6"/>
        <v>2020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>
        <f t="shared" si="6"/>
        <v>2021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>
        <f t="shared" si="6"/>
        <v>2019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>
        <f t="shared" si="6"/>
        <v>2018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>
        <f t="shared" si="6"/>
        <v>2020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>
        <f t="shared" si="6"/>
        <v>2018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>
        <f t="shared" si="6"/>
        <v>2019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>
        <f t="shared" si="6"/>
        <v>2020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>
        <f t="shared" si="6"/>
        <v>2019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>
        <f t="shared" si="6"/>
        <v>2018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>
        <f t="shared" si="6"/>
        <v>2020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>
        <f t="shared" si="6"/>
        <v>2019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>
        <f t="shared" si="6"/>
        <v>2020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>
        <f t="shared" si="6"/>
        <v>2020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>
        <f t="shared" si="6"/>
        <v>2018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>
        <f t="shared" si="6"/>
        <v>2019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>
        <f t="shared" si="6"/>
        <v>2021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>
        <f t="shared" si="6"/>
        <v>2020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>
        <f t="shared" si="6"/>
        <v>2019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>
        <f t="shared" si="6"/>
        <v>2019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>
        <f t="shared" si="6"/>
        <v>2021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>
        <f t="shared" si="6"/>
        <v>2019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>
        <f t="shared" si="6"/>
        <v>2018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>
        <f t="shared" si="6"/>
        <v>2020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>
        <f t="shared" si="6"/>
        <v>2021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>
        <f t="shared" si="6"/>
        <v>2018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>
        <f t="shared" si="6"/>
        <v>2020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>
        <f t="shared" si="6"/>
        <v>2021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>
        <f t="shared" si="6"/>
        <v>2018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>
        <f t="shared" si="6"/>
        <v>2019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>
        <f t="shared" si="6"/>
        <v>2018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>
        <f t="shared" si="6"/>
        <v>2020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>
        <f t="shared" si="6"/>
        <v>2019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>
        <f t="shared" si="6"/>
        <v>2020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>
        <f t="shared" si="6"/>
        <v>2018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>
        <f t="shared" si="6"/>
        <v>2020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>
        <f t="shared" si="6"/>
        <v>2021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>
        <f t="shared" si="6"/>
        <v>2019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>
        <f t="shared" si="6"/>
        <v>2019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>
        <f t="shared" si="6"/>
        <v>2019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>
        <f t="shared" si="6"/>
        <v>2018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>
        <f t="shared" si="6"/>
        <v>2018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>
        <f t="shared" si="6"/>
        <v>2020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>
        <f t="shared" si="6"/>
        <v>2019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>
        <f t="shared" si="6"/>
        <v>2019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>
        <f t="shared" si="6"/>
        <v>2020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>
        <f t="shared" si="6"/>
        <v>2020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>
        <f t="shared" si="6"/>
        <v>2021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>
        <f t="shared" si="6"/>
        <v>2020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>
        <f t="shared" si="6"/>
        <v>2020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>
        <f t="shared" si="6"/>
        <v>2019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>
        <f t="shared" si="6"/>
        <v>2020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>
        <f t="shared" si="6"/>
        <v>2020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>
        <f t="shared" si="6"/>
        <v>2021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>
        <f t="shared" si="6"/>
        <v>2020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>
        <f t="shared" ref="I451:I514" si="7">YEAR(F451)</f>
        <v>2019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>
        <f t="shared" si="7"/>
        <v>2021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>
        <f t="shared" si="7"/>
        <v>2019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>
        <f t="shared" si="7"/>
        <v>2019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>
        <f t="shared" si="7"/>
        <v>2020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>
        <f t="shared" si="7"/>
        <v>2020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>
        <f t="shared" si="7"/>
        <v>2018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>
        <f t="shared" si="7"/>
        <v>2018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>
        <f t="shared" si="7"/>
        <v>2019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>
        <f t="shared" si="7"/>
        <v>2021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>
        <f t="shared" si="7"/>
        <v>2020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>
        <f t="shared" si="7"/>
        <v>2018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>
        <f t="shared" si="7"/>
        <v>2021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>
        <f t="shared" si="7"/>
        <v>2020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>
        <f t="shared" si="7"/>
        <v>2018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>
        <f t="shared" si="7"/>
        <v>2020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>
        <f t="shared" si="7"/>
        <v>2020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>
        <f t="shared" si="7"/>
        <v>2020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>
        <f t="shared" si="7"/>
        <v>2018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>
        <f t="shared" si="7"/>
        <v>2020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>
        <f t="shared" si="7"/>
        <v>2021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>
        <f t="shared" si="7"/>
        <v>2020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>
        <f t="shared" si="7"/>
        <v>2020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>
        <f t="shared" si="7"/>
        <v>2019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>
        <f t="shared" si="7"/>
        <v>2018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>
        <f t="shared" si="7"/>
        <v>2018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>
        <f t="shared" si="7"/>
        <v>2020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>
        <f t="shared" si="7"/>
        <v>2018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>
        <f t="shared" si="7"/>
        <v>2018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>
        <f t="shared" si="7"/>
        <v>2018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>
        <f t="shared" si="7"/>
        <v>2020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>
        <f t="shared" si="7"/>
        <v>2018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>
        <f t="shared" si="7"/>
        <v>2018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>
        <f t="shared" si="7"/>
        <v>2021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>
        <f t="shared" si="7"/>
        <v>2020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>
        <f t="shared" si="7"/>
        <v>2021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>
        <f t="shared" si="7"/>
        <v>2018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>
        <f t="shared" si="7"/>
        <v>2018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>
        <f t="shared" si="7"/>
        <v>2018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>
        <f t="shared" si="7"/>
        <v>2018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>
        <f t="shared" si="7"/>
        <v>2018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>
        <f t="shared" si="7"/>
        <v>2018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>
        <f t="shared" si="7"/>
        <v>2019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>
        <f t="shared" si="7"/>
        <v>2018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>
        <f t="shared" si="7"/>
        <v>2018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>
        <f t="shared" si="7"/>
        <v>2020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>
        <f t="shared" si="7"/>
        <v>2019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>
        <f t="shared" si="7"/>
        <v>2019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>
        <f t="shared" si="7"/>
        <v>2019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>
        <f t="shared" si="7"/>
        <v>2019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>
        <f t="shared" si="7"/>
        <v>2018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>
        <f t="shared" si="7"/>
        <v>2020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>
        <f t="shared" si="7"/>
        <v>2020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>
        <f t="shared" si="7"/>
        <v>2021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>
        <f t="shared" si="7"/>
        <v>2020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>
        <f t="shared" si="7"/>
        <v>2018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>
        <f t="shared" si="7"/>
        <v>2019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>
        <f t="shared" si="7"/>
        <v>2020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>
        <f t="shared" si="7"/>
        <v>2018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>
        <f t="shared" si="7"/>
        <v>2019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>
        <f t="shared" si="7"/>
        <v>2019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>
        <f t="shared" si="7"/>
        <v>2020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>
        <f t="shared" si="7"/>
        <v>2018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>
        <f t="shared" si="7"/>
        <v>2019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>
        <f t="shared" ref="I515:I578" si="8">YEAR(F515)</f>
        <v>2019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>
        <f t="shared" si="8"/>
        <v>2019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>
        <f t="shared" si="8"/>
        <v>2019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>
        <f t="shared" si="8"/>
        <v>2019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>
        <f t="shared" si="8"/>
        <v>2019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>
        <f t="shared" si="8"/>
        <v>2020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>
        <f t="shared" si="8"/>
        <v>2020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>
        <f t="shared" si="8"/>
        <v>2020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>
        <f t="shared" si="8"/>
        <v>2018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>
        <f t="shared" si="8"/>
        <v>2018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>
        <f t="shared" si="8"/>
        <v>2020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>
        <f t="shared" si="8"/>
        <v>2019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>
        <f t="shared" si="8"/>
        <v>2020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>
        <f t="shared" si="8"/>
        <v>2018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>
        <f t="shared" si="8"/>
        <v>2018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>
        <f t="shared" si="8"/>
        <v>2020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>
        <f t="shared" si="8"/>
        <v>2021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>
        <f t="shared" si="8"/>
        <v>2020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>
        <f t="shared" si="8"/>
        <v>2018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>
        <f t="shared" si="8"/>
        <v>2018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>
        <f t="shared" si="8"/>
        <v>2020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>
        <f t="shared" si="8"/>
        <v>2019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>
        <f t="shared" si="8"/>
        <v>2019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>
        <f t="shared" si="8"/>
        <v>2020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>
        <f t="shared" si="8"/>
        <v>2018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>
        <f t="shared" si="8"/>
        <v>2020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>
        <f t="shared" si="8"/>
        <v>2019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>
        <f t="shared" si="8"/>
        <v>2021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>
        <f t="shared" si="8"/>
        <v>2019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>
        <f t="shared" si="8"/>
        <v>2018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>
        <f t="shared" si="8"/>
        <v>2019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>
        <f t="shared" si="8"/>
        <v>2018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>
        <f t="shared" si="8"/>
        <v>2019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>
        <f t="shared" si="8"/>
        <v>2018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>
        <f t="shared" si="8"/>
        <v>2019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>
        <f t="shared" si="8"/>
        <v>2019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>
        <f t="shared" si="8"/>
        <v>2020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>
        <f t="shared" si="8"/>
        <v>2019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>
        <f t="shared" si="8"/>
        <v>2020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>
        <f t="shared" si="8"/>
        <v>2020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>
        <f t="shared" si="8"/>
        <v>2018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>
        <f t="shared" si="8"/>
        <v>2020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>
        <f t="shared" si="8"/>
        <v>2020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>
        <f t="shared" si="8"/>
        <v>2019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>
        <f t="shared" si="8"/>
        <v>2021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>
        <f t="shared" si="8"/>
        <v>2018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>
        <f t="shared" si="8"/>
        <v>2020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>
        <f t="shared" si="8"/>
        <v>2020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>
        <f t="shared" si="8"/>
        <v>2020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>
        <f t="shared" si="8"/>
        <v>2019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>
        <f t="shared" si="8"/>
        <v>2019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>
        <f t="shared" si="8"/>
        <v>2020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>
        <f t="shared" si="8"/>
        <v>2018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>
        <f t="shared" si="8"/>
        <v>2018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>
        <f t="shared" si="8"/>
        <v>2020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>
        <f t="shared" si="8"/>
        <v>2020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>
        <f t="shared" si="8"/>
        <v>2021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>
        <f t="shared" si="8"/>
        <v>2018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>
        <f t="shared" si="8"/>
        <v>2020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>
        <f t="shared" si="8"/>
        <v>2018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>
        <f t="shared" si="8"/>
        <v>2019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>
        <f t="shared" si="8"/>
        <v>2018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>
        <f t="shared" si="8"/>
        <v>2019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>
        <f t="shared" si="8"/>
        <v>2019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>
        <f t="shared" ref="I579:I642" si="9">YEAR(F579)</f>
        <v>2019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>
        <f t="shared" si="9"/>
        <v>2019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>
        <f t="shared" si="9"/>
        <v>2021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>
        <f t="shared" si="9"/>
        <v>2021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>
        <f t="shared" si="9"/>
        <v>2018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>
        <f t="shared" si="9"/>
        <v>2020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>
        <f t="shared" si="9"/>
        <v>2021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>
        <f t="shared" si="9"/>
        <v>2018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>
        <f t="shared" si="9"/>
        <v>2020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>
        <f t="shared" si="9"/>
        <v>2019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>
        <f t="shared" si="9"/>
        <v>2019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>
        <f t="shared" si="9"/>
        <v>2019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>
        <f t="shared" si="9"/>
        <v>2021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>
        <f t="shared" si="9"/>
        <v>2021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>
        <f t="shared" si="9"/>
        <v>2021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>
        <f t="shared" si="9"/>
        <v>2019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>
        <f t="shared" si="9"/>
        <v>2020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>
        <f t="shared" si="9"/>
        <v>2020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>
        <f t="shared" si="9"/>
        <v>2018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>
        <f t="shared" si="9"/>
        <v>2019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>
        <f t="shared" si="9"/>
        <v>2019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>
        <f t="shared" si="9"/>
        <v>2018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>
        <f t="shared" si="9"/>
        <v>2018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>
        <f t="shared" si="9"/>
        <v>2021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>
        <f t="shared" si="9"/>
        <v>2021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>
        <f t="shared" si="9"/>
        <v>2020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>
        <f t="shared" si="9"/>
        <v>2019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>
        <f t="shared" si="9"/>
        <v>2018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>
        <f t="shared" si="9"/>
        <v>2020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>
        <f t="shared" si="9"/>
        <v>2021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>
        <f t="shared" si="9"/>
        <v>2019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>
        <f t="shared" si="9"/>
        <v>2020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>
        <f t="shared" si="9"/>
        <v>2020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>
        <f t="shared" si="9"/>
        <v>2021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>
        <f t="shared" si="9"/>
        <v>2019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>
        <f t="shared" si="9"/>
        <v>2019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>
        <f t="shared" si="9"/>
        <v>2018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>
        <f t="shared" si="9"/>
        <v>2019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>
        <f t="shared" si="9"/>
        <v>2019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>
        <f t="shared" si="9"/>
        <v>2019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>
        <f t="shared" si="9"/>
        <v>2018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>
        <f t="shared" si="9"/>
        <v>2018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>
        <f t="shared" si="9"/>
        <v>2020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>
        <f t="shared" si="9"/>
        <v>2019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>
        <f t="shared" si="9"/>
        <v>2019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>
        <f t="shared" si="9"/>
        <v>2018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>
        <f t="shared" si="9"/>
        <v>2021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>
        <f t="shared" si="9"/>
        <v>2020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>
        <f t="shared" si="9"/>
        <v>2018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>
        <f t="shared" si="9"/>
        <v>2019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>
        <f t="shared" si="9"/>
        <v>2020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>
        <f t="shared" si="9"/>
        <v>2020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>
        <f t="shared" si="9"/>
        <v>2020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>
        <f t="shared" si="9"/>
        <v>2018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>
        <f t="shared" si="9"/>
        <v>2018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>
        <f t="shared" si="9"/>
        <v>2020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>
        <f t="shared" si="9"/>
        <v>2019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>
        <f t="shared" si="9"/>
        <v>2019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>
        <f t="shared" si="9"/>
        <v>2019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>
        <f t="shared" si="9"/>
        <v>2019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>
        <f t="shared" si="9"/>
        <v>2018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>
        <f t="shared" si="9"/>
        <v>2018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>
        <f t="shared" si="9"/>
        <v>2018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>
        <f t="shared" si="9"/>
        <v>2020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>
        <f t="shared" ref="I643:I706" si="10">YEAR(F643)</f>
        <v>2020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>
        <f t="shared" si="10"/>
        <v>2019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>
        <f t="shared" si="10"/>
        <v>2020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>
        <f t="shared" si="10"/>
        <v>2019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>
        <f t="shared" si="10"/>
        <v>2020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>
        <f t="shared" si="10"/>
        <v>2020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>
        <f t="shared" si="10"/>
        <v>2019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>
        <f t="shared" si="10"/>
        <v>2019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>
        <f t="shared" si="10"/>
        <v>2019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>
        <f t="shared" si="10"/>
        <v>2019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>
        <f t="shared" si="10"/>
        <v>2020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>
        <f t="shared" si="10"/>
        <v>2020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>
        <f t="shared" si="10"/>
        <v>2018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>
        <f t="shared" si="10"/>
        <v>2019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>
        <f t="shared" si="10"/>
        <v>2020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>
        <f t="shared" si="10"/>
        <v>2020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>
        <f t="shared" si="10"/>
        <v>2020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>
        <f t="shared" si="10"/>
        <v>2018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>
        <f t="shared" si="10"/>
        <v>2020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>
        <f t="shared" si="10"/>
        <v>2019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>
        <f t="shared" si="10"/>
        <v>2019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>
        <f t="shared" si="10"/>
        <v>2018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>
        <f t="shared" si="10"/>
        <v>2019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>
        <f t="shared" si="10"/>
        <v>2018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>
        <f t="shared" si="10"/>
        <v>2020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>
        <f t="shared" si="10"/>
        <v>2019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>
        <f t="shared" si="10"/>
        <v>2020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>
        <f t="shared" si="10"/>
        <v>2018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>
        <f t="shared" si="10"/>
        <v>2019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>
        <f t="shared" si="10"/>
        <v>2020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>
        <f t="shared" si="10"/>
        <v>2018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>
        <f t="shared" si="10"/>
        <v>2018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>
        <f t="shared" si="10"/>
        <v>2019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>
        <f t="shared" si="10"/>
        <v>2020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>
        <f t="shared" si="10"/>
        <v>2018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>
        <f t="shared" si="10"/>
        <v>2021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>
        <f t="shared" si="10"/>
        <v>2019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>
        <f t="shared" si="10"/>
        <v>2020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>
        <f t="shared" si="10"/>
        <v>2020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>
        <f t="shared" si="10"/>
        <v>2020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>
        <f t="shared" si="10"/>
        <v>2018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>
        <f t="shared" si="10"/>
        <v>2020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>
        <f t="shared" si="10"/>
        <v>2020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>
        <f t="shared" si="10"/>
        <v>2021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>
        <f t="shared" si="10"/>
        <v>2019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>
        <f t="shared" si="10"/>
        <v>2019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>
        <f t="shared" si="10"/>
        <v>2019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>
        <f t="shared" si="10"/>
        <v>2018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>
        <f t="shared" si="10"/>
        <v>2018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>
        <f t="shared" si="10"/>
        <v>2018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>
        <f t="shared" si="10"/>
        <v>2019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>
        <f t="shared" si="10"/>
        <v>2018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>
        <f t="shared" si="10"/>
        <v>2018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>
        <f t="shared" si="10"/>
        <v>2018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>
        <f t="shared" si="10"/>
        <v>2018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>
        <f t="shared" si="10"/>
        <v>2019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>
        <f t="shared" si="10"/>
        <v>2020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>
        <f t="shared" si="10"/>
        <v>2020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>
        <f t="shared" si="10"/>
        <v>2021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>
        <f t="shared" si="10"/>
        <v>2020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>
        <f t="shared" si="10"/>
        <v>2018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>
        <f t="shared" si="10"/>
        <v>2018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>
        <f t="shared" si="10"/>
        <v>2018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>
        <f t="shared" si="10"/>
        <v>2020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>
        <f t="shared" ref="I707:I770" si="11">YEAR(F707)</f>
        <v>2018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>
        <f t="shared" si="11"/>
        <v>2019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>
        <f t="shared" si="11"/>
        <v>2019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>
        <f t="shared" si="11"/>
        <v>2019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>
        <f t="shared" si="11"/>
        <v>2020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>
        <f t="shared" si="11"/>
        <v>2018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>
        <f t="shared" si="11"/>
        <v>2019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>
        <f t="shared" si="11"/>
        <v>2019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>
        <f t="shared" si="11"/>
        <v>2018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>
        <f t="shared" si="11"/>
        <v>2020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>
        <f t="shared" si="11"/>
        <v>2020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>
        <f t="shared" si="11"/>
        <v>2018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>
        <f t="shared" si="11"/>
        <v>2021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>
        <f t="shared" si="11"/>
        <v>2020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>
        <f t="shared" si="11"/>
        <v>2021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>
        <f t="shared" si="11"/>
        <v>2020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>
        <f t="shared" si="11"/>
        <v>2018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>
        <f t="shared" si="11"/>
        <v>2021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>
        <f t="shared" si="11"/>
        <v>2020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>
        <f t="shared" si="11"/>
        <v>2020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>
        <f t="shared" si="11"/>
        <v>2020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>
        <f t="shared" si="11"/>
        <v>2019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>
        <f t="shared" si="11"/>
        <v>2021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>
        <f t="shared" si="11"/>
        <v>2019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>
        <f t="shared" si="11"/>
        <v>2018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>
        <f t="shared" si="11"/>
        <v>2021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>
        <f t="shared" si="11"/>
        <v>2018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>
        <f t="shared" si="11"/>
        <v>2020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>
        <f t="shared" si="11"/>
        <v>2019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>
        <f t="shared" si="11"/>
        <v>2019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>
        <f t="shared" si="11"/>
        <v>2020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>
        <f t="shared" si="11"/>
        <v>2019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>
        <f t="shared" si="11"/>
        <v>2019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>
        <f t="shared" si="11"/>
        <v>2019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>
        <f t="shared" si="11"/>
        <v>2020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>
        <f t="shared" si="11"/>
        <v>2019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>
        <f t="shared" si="11"/>
        <v>2018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>
        <f t="shared" si="11"/>
        <v>2018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>
        <f t="shared" si="11"/>
        <v>2018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>
        <f t="shared" si="11"/>
        <v>2019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>
        <f t="shared" si="11"/>
        <v>2020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>
        <f t="shared" si="11"/>
        <v>2018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>
        <f t="shared" si="11"/>
        <v>2019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>
        <f t="shared" si="11"/>
        <v>2020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>
        <f t="shared" si="11"/>
        <v>2018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>
        <f t="shared" si="11"/>
        <v>2019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>
        <f t="shared" si="11"/>
        <v>2020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>
        <f t="shared" si="11"/>
        <v>2020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>
        <f t="shared" si="11"/>
        <v>2018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>
        <f t="shared" si="11"/>
        <v>2021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>
        <f t="shared" si="11"/>
        <v>2019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>
        <f t="shared" si="11"/>
        <v>2018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>
        <f t="shared" si="11"/>
        <v>2020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>
        <f t="shared" si="11"/>
        <v>2019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>
        <f t="shared" si="11"/>
        <v>2020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>
        <f t="shared" si="11"/>
        <v>2020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>
        <f t="shared" si="11"/>
        <v>2018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>
        <f t="shared" si="11"/>
        <v>2019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>
        <f t="shared" si="11"/>
        <v>2020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>
        <f t="shared" si="11"/>
        <v>2021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>
        <f t="shared" si="11"/>
        <v>2020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>
        <f t="shared" si="11"/>
        <v>2021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>
        <f t="shared" si="11"/>
        <v>2020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>
        <f t="shared" si="11"/>
        <v>2018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>
        <f t="shared" ref="I771:I834" si="12">YEAR(F771)</f>
        <v>2019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>
        <f t="shared" si="12"/>
        <v>2021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>
        <f t="shared" si="12"/>
        <v>2018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>
        <f t="shared" si="12"/>
        <v>2018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>
        <f t="shared" si="12"/>
        <v>2020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>
        <f t="shared" si="12"/>
        <v>2020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>
        <f t="shared" si="12"/>
        <v>2019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>
        <f t="shared" si="12"/>
        <v>2018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>
        <f t="shared" si="12"/>
        <v>2018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>
        <f t="shared" si="12"/>
        <v>2021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>
        <f t="shared" si="12"/>
        <v>2019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>
        <f t="shared" si="12"/>
        <v>2018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>
        <f t="shared" si="12"/>
        <v>2019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>
        <f t="shared" si="12"/>
        <v>2020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>
        <f t="shared" si="12"/>
        <v>2020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>
        <f t="shared" si="12"/>
        <v>2020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>
        <f t="shared" si="12"/>
        <v>2019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>
        <f t="shared" si="12"/>
        <v>2019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>
        <f t="shared" si="12"/>
        <v>2019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>
        <f t="shared" si="12"/>
        <v>2020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>
        <f t="shared" si="12"/>
        <v>2020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>
        <f t="shared" si="12"/>
        <v>2018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>
        <f t="shared" si="12"/>
        <v>2018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>
        <f t="shared" si="12"/>
        <v>2020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>
        <f t="shared" si="12"/>
        <v>2020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>
        <f t="shared" si="12"/>
        <v>2018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>
        <f t="shared" si="12"/>
        <v>2018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>
        <f t="shared" si="12"/>
        <v>2018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>
        <f t="shared" si="12"/>
        <v>2019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>
        <f t="shared" si="12"/>
        <v>2019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>
        <f t="shared" si="12"/>
        <v>2018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>
        <f t="shared" si="12"/>
        <v>2019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>
        <f t="shared" si="12"/>
        <v>2020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>
        <f t="shared" si="12"/>
        <v>2020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>
        <f t="shared" si="12"/>
        <v>2019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>
        <f t="shared" si="12"/>
        <v>2020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>
        <f t="shared" si="12"/>
        <v>2019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>
        <f t="shared" si="12"/>
        <v>2020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>
        <f t="shared" si="12"/>
        <v>2020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>
        <f t="shared" si="12"/>
        <v>2019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>
        <f t="shared" si="12"/>
        <v>2018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>
        <f t="shared" si="12"/>
        <v>2020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>
        <f t="shared" si="12"/>
        <v>2018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>
        <f t="shared" si="12"/>
        <v>2019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>
        <f t="shared" si="12"/>
        <v>2019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>
        <f t="shared" si="12"/>
        <v>2018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>
        <f t="shared" si="12"/>
        <v>2020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>
        <f t="shared" si="12"/>
        <v>2019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>
        <f t="shared" si="12"/>
        <v>2019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>
        <f t="shared" si="12"/>
        <v>2018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>
        <f t="shared" si="12"/>
        <v>2019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>
        <f t="shared" si="12"/>
        <v>2018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>
        <f t="shared" si="12"/>
        <v>2020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>
        <f t="shared" si="12"/>
        <v>2019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>
        <f t="shared" si="12"/>
        <v>2018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>
        <f t="shared" si="12"/>
        <v>2018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>
        <f t="shared" si="12"/>
        <v>2020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>
        <f t="shared" si="12"/>
        <v>2019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>
        <f t="shared" si="12"/>
        <v>2020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>
        <f t="shared" si="12"/>
        <v>2018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>
        <f t="shared" si="12"/>
        <v>2018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>
        <f t="shared" si="12"/>
        <v>2020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>
        <f t="shared" si="12"/>
        <v>2020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>
        <f t="shared" si="12"/>
        <v>2020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>
        <f t="shared" ref="I835:I898" si="13">YEAR(F835)</f>
        <v>2018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>
        <f t="shared" si="13"/>
        <v>2020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>
        <f t="shared" si="13"/>
        <v>2020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>
        <f t="shared" si="13"/>
        <v>2020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>
        <f t="shared" si="13"/>
        <v>2018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>
        <f t="shared" si="13"/>
        <v>2018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>
        <f t="shared" si="13"/>
        <v>2019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>
        <f t="shared" si="13"/>
        <v>2019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>
        <f t="shared" si="13"/>
        <v>2018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>
        <f t="shared" si="13"/>
        <v>2021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>
        <f t="shared" si="13"/>
        <v>2020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>
        <f t="shared" si="13"/>
        <v>2021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>
        <f t="shared" si="13"/>
        <v>2020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>
        <f t="shared" si="13"/>
        <v>2019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>
        <f t="shared" si="13"/>
        <v>2019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>
        <f t="shared" si="13"/>
        <v>2019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>
        <f t="shared" si="13"/>
        <v>2018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>
        <f t="shared" si="13"/>
        <v>2018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>
        <f t="shared" si="13"/>
        <v>2019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>
        <f t="shared" si="13"/>
        <v>2018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>
        <f t="shared" si="13"/>
        <v>2021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>
        <f t="shared" si="13"/>
        <v>2019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>
        <f t="shared" si="13"/>
        <v>2018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>
        <f t="shared" si="13"/>
        <v>2019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>
        <f t="shared" si="13"/>
        <v>2021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>
        <f t="shared" si="13"/>
        <v>2018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>
        <f t="shared" si="13"/>
        <v>2020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>
        <f t="shared" si="13"/>
        <v>2021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>
        <f t="shared" si="13"/>
        <v>2019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>
        <f t="shared" si="13"/>
        <v>2019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>
        <f t="shared" si="13"/>
        <v>2021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>
        <f t="shared" si="13"/>
        <v>2018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>
        <f t="shared" si="13"/>
        <v>2021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>
        <f t="shared" si="13"/>
        <v>2021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>
        <f t="shared" si="13"/>
        <v>2018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>
        <f t="shared" si="13"/>
        <v>2019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>
        <f t="shared" si="13"/>
        <v>2019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>
        <f t="shared" si="13"/>
        <v>2019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>
        <f t="shared" si="13"/>
        <v>2019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>
        <f t="shared" si="13"/>
        <v>2018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>
        <f t="shared" si="13"/>
        <v>2020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>
        <f t="shared" si="13"/>
        <v>2019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>
        <f t="shared" si="13"/>
        <v>2020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>
        <f t="shared" si="13"/>
        <v>2020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>
        <f t="shared" si="13"/>
        <v>2021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>
        <f t="shared" si="13"/>
        <v>2019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>
        <f t="shared" si="13"/>
        <v>2021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>
        <f t="shared" si="13"/>
        <v>2018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>
        <f t="shared" si="13"/>
        <v>2021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>
        <f t="shared" si="13"/>
        <v>2018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>
        <f t="shared" si="13"/>
        <v>2019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>
        <f t="shared" si="13"/>
        <v>2020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>
        <f t="shared" si="13"/>
        <v>2018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>
        <f t="shared" si="13"/>
        <v>2018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>
        <f t="shared" si="13"/>
        <v>2018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>
        <f t="shared" si="13"/>
        <v>2020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>
        <f t="shared" si="13"/>
        <v>2019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>
        <f t="shared" si="13"/>
        <v>2018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>
        <f t="shared" si="13"/>
        <v>2019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>
        <f t="shared" si="13"/>
        <v>2020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>
        <f t="shared" si="13"/>
        <v>2020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>
        <f t="shared" si="13"/>
        <v>2019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>
        <f t="shared" si="13"/>
        <v>2020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>
        <f t="shared" si="13"/>
        <v>2020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>
        <f t="shared" ref="I899:I962" si="14">YEAR(F899)</f>
        <v>2020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>
        <f t="shared" si="14"/>
        <v>2018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>
        <f t="shared" si="14"/>
        <v>2018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>
        <f t="shared" si="14"/>
        <v>2019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>
        <f t="shared" si="14"/>
        <v>2020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>
        <f t="shared" si="14"/>
        <v>2020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>
        <f t="shared" si="14"/>
        <v>2020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>
        <f t="shared" si="14"/>
        <v>2020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>
        <f t="shared" si="14"/>
        <v>2018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>
        <f t="shared" si="14"/>
        <v>2021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>
        <f t="shared" si="14"/>
        <v>2020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>
        <f t="shared" si="14"/>
        <v>2020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>
        <f t="shared" si="14"/>
        <v>2019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>
        <f t="shared" si="14"/>
        <v>2020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>
        <f t="shared" si="14"/>
        <v>2019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>
        <f t="shared" si="14"/>
        <v>2018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>
        <f t="shared" si="14"/>
        <v>2019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>
        <f t="shared" si="14"/>
        <v>2019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>
        <f t="shared" si="14"/>
        <v>2019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>
        <f t="shared" si="14"/>
        <v>2020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>
        <f t="shared" si="14"/>
        <v>2021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>
        <f t="shared" si="14"/>
        <v>2020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>
        <f t="shared" si="14"/>
        <v>2020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>
        <f t="shared" si="14"/>
        <v>2019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>
        <f t="shared" si="14"/>
        <v>2018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>
        <f t="shared" si="14"/>
        <v>2020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>
        <f t="shared" si="14"/>
        <v>2018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>
        <f t="shared" si="14"/>
        <v>2020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>
        <f t="shared" si="14"/>
        <v>2018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>
        <f t="shared" si="14"/>
        <v>2018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>
        <f t="shared" si="14"/>
        <v>2019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>
        <f t="shared" si="14"/>
        <v>2020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>
        <f t="shared" si="14"/>
        <v>2018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>
        <f t="shared" si="14"/>
        <v>2020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>
        <f t="shared" si="14"/>
        <v>2019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>
        <f t="shared" si="14"/>
        <v>2019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>
        <f t="shared" si="14"/>
        <v>2019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>
        <f t="shared" si="14"/>
        <v>2018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>
        <f t="shared" si="14"/>
        <v>2018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>
        <f t="shared" si="14"/>
        <v>2019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>
        <f t="shared" si="14"/>
        <v>2021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>
        <f t="shared" si="14"/>
        <v>2019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>
        <f t="shared" si="14"/>
        <v>2019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>
        <f t="shared" si="14"/>
        <v>2018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>
        <f t="shared" si="14"/>
        <v>2019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>
        <f t="shared" si="14"/>
        <v>2018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>
        <f t="shared" si="14"/>
        <v>2020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>
        <f t="shared" si="14"/>
        <v>2018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>
        <f t="shared" si="14"/>
        <v>2021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>
        <f t="shared" si="14"/>
        <v>2018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>
        <f t="shared" si="14"/>
        <v>2021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>
        <f t="shared" si="14"/>
        <v>2018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>
        <f t="shared" si="14"/>
        <v>2018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>
        <f t="shared" si="14"/>
        <v>2018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>
        <f t="shared" si="14"/>
        <v>2018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>
        <f t="shared" si="14"/>
        <v>2020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>
        <f t="shared" si="14"/>
        <v>2020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>
        <f t="shared" si="14"/>
        <v>2019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>
        <f t="shared" si="14"/>
        <v>2020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>
        <f t="shared" si="14"/>
        <v>2019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>
        <f t="shared" si="14"/>
        <v>2021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>
        <f t="shared" si="14"/>
        <v>2019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>
        <f t="shared" si="14"/>
        <v>2021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>
        <f t="shared" si="14"/>
        <v>2020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>
        <f t="shared" ref="I963:I1026" si="15">YEAR(F963)</f>
        <v>2019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>
        <f t="shared" si="15"/>
        <v>2019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>
        <f t="shared" si="15"/>
        <v>2018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>
        <f t="shared" si="15"/>
        <v>2019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>
        <f t="shared" si="15"/>
        <v>2019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>
        <f t="shared" si="15"/>
        <v>2018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>
        <f t="shared" si="15"/>
        <v>2021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>
        <f t="shared" si="15"/>
        <v>2018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>
        <f t="shared" si="15"/>
        <v>2019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>
        <f t="shared" si="15"/>
        <v>2019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>
        <f t="shared" si="15"/>
        <v>2020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>
        <f t="shared" si="15"/>
        <v>2019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>
        <f t="shared" si="15"/>
        <v>2021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>
        <f t="shared" si="15"/>
        <v>2018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>
        <f t="shared" si="15"/>
        <v>2018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>
        <f t="shared" si="15"/>
        <v>2020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>
        <f t="shared" si="15"/>
        <v>2018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>
        <f t="shared" si="15"/>
        <v>2019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>
        <f t="shared" si="15"/>
        <v>2020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>
        <f t="shared" si="15"/>
        <v>2020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>
        <f t="shared" si="15"/>
        <v>2020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>
        <f t="shared" si="15"/>
        <v>2020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>
        <f t="shared" si="15"/>
        <v>2018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>
        <f t="shared" si="15"/>
        <v>2019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>
        <f t="shared" si="15"/>
        <v>2019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>
        <f t="shared" si="15"/>
        <v>2018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>
        <f t="shared" si="15"/>
        <v>2018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>
        <f t="shared" si="15"/>
        <v>2018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>
        <f t="shared" si="15"/>
        <v>2018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>
        <f t="shared" si="15"/>
        <v>2018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>
        <f t="shared" si="15"/>
        <v>2020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>
        <f t="shared" si="15"/>
        <v>2018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>
        <f t="shared" si="15"/>
        <v>2020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>
        <f t="shared" si="15"/>
        <v>2020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>
        <f t="shared" si="15"/>
        <v>2018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>
        <f t="shared" si="15"/>
        <v>2021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>
        <f t="shared" si="15"/>
        <v>2019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>
        <f t="shared" si="15"/>
        <v>2019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>
        <f t="shared" si="15"/>
        <v>2019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>
        <f t="shared" si="15"/>
        <v>2020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>
        <f t="shared" si="15"/>
        <v>2020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>
        <f t="shared" si="15"/>
        <v>2020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>
        <f t="shared" si="15"/>
        <v>2020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>
        <f t="shared" si="15"/>
        <v>2019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>
        <f t="shared" si="15"/>
        <v>2020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>
        <f t="shared" si="15"/>
        <v>2018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>
        <f t="shared" si="15"/>
        <v>2018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>
        <f t="shared" si="15"/>
        <v>2019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>
        <f t="shared" si="15"/>
        <v>2018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>
        <f t="shared" si="15"/>
        <v>2019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>
        <f t="shared" si="15"/>
        <v>2020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>
        <f t="shared" si="15"/>
        <v>2018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>
        <f t="shared" si="15"/>
        <v>2018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>
        <f t="shared" si="15"/>
        <v>2020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>
        <f t="shared" si="15"/>
        <v>2020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>
        <f t="shared" si="15"/>
        <v>2018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>
        <f t="shared" si="15"/>
        <v>2018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>
        <f t="shared" si="15"/>
        <v>2020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>
        <f t="shared" si="15"/>
        <v>2019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>
        <f t="shared" si="15"/>
        <v>2019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>
        <f t="shared" si="15"/>
        <v>2019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>
        <f t="shared" si="15"/>
        <v>2018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>
        <f t="shared" si="15"/>
        <v>2018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>
        <f t="shared" si="15"/>
        <v>2018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>
        <f t="shared" ref="I1027:I1090" si="16">YEAR(F1027)</f>
        <v>2020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>
        <f t="shared" si="16"/>
        <v>2020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>
        <f t="shared" si="16"/>
        <v>2020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>
        <f t="shared" si="16"/>
        <v>2018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>
        <f t="shared" si="16"/>
        <v>2019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>
        <f t="shared" si="16"/>
        <v>2019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>
        <f t="shared" si="16"/>
        <v>2020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>
        <f t="shared" si="16"/>
        <v>2018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>
        <f t="shared" si="16"/>
        <v>2020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>
        <f t="shared" si="16"/>
        <v>2021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>
        <f t="shared" si="16"/>
        <v>2020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>
        <f t="shared" si="16"/>
        <v>2020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>
        <f t="shared" si="16"/>
        <v>2019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>
        <f t="shared" si="16"/>
        <v>2019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>
        <f t="shared" si="16"/>
        <v>2020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>
        <f t="shared" si="16"/>
        <v>2019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>
        <f t="shared" si="16"/>
        <v>2020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>
        <f t="shared" si="16"/>
        <v>2019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>
        <f t="shared" si="16"/>
        <v>2020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>
        <f t="shared" si="16"/>
        <v>2020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>
        <f t="shared" si="16"/>
        <v>2018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>
        <f t="shared" si="16"/>
        <v>2019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>
        <f t="shared" si="16"/>
        <v>2020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>
        <f t="shared" si="16"/>
        <v>2018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>
        <f t="shared" si="16"/>
        <v>2018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>
        <f t="shared" si="16"/>
        <v>2020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>
        <f t="shared" si="16"/>
        <v>2020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>
        <f t="shared" si="16"/>
        <v>2019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>
        <f t="shared" si="16"/>
        <v>2019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>
        <f t="shared" si="16"/>
        <v>2019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>
        <f t="shared" si="16"/>
        <v>2018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>
        <f t="shared" si="16"/>
        <v>2019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>
        <f t="shared" si="16"/>
        <v>2018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>
        <f t="shared" si="16"/>
        <v>2018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>
        <f t="shared" si="16"/>
        <v>2020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>
        <f t="shared" si="16"/>
        <v>2018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>
        <f t="shared" si="16"/>
        <v>2019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>
        <f t="shared" si="16"/>
        <v>2021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>
        <f t="shared" si="16"/>
        <v>2021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>
        <f t="shared" si="16"/>
        <v>2019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>
        <f t="shared" si="16"/>
        <v>2018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>
        <f t="shared" si="16"/>
        <v>2020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>
        <f t="shared" si="16"/>
        <v>2020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>
        <f t="shared" si="16"/>
        <v>2019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>
        <f t="shared" si="16"/>
        <v>2019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>
        <f t="shared" si="16"/>
        <v>2018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>
        <f t="shared" si="16"/>
        <v>2020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>
        <f t="shared" si="16"/>
        <v>2018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>
        <f t="shared" si="16"/>
        <v>2020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>
        <f t="shared" si="16"/>
        <v>2019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>
        <f t="shared" si="16"/>
        <v>2019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>
        <f t="shared" si="16"/>
        <v>2018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>
        <f t="shared" si="16"/>
        <v>2020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>
        <f t="shared" si="16"/>
        <v>2019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>
        <f t="shared" si="16"/>
        <v>2020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>
        <f t="shared" si="16"/>
        <v>2018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>
        <f t="shared" si="16"/>
        <v>2021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>
        <f t="shared" si="16"/>
        <v>2018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>
        <f t="shared" si="16"/>
        <v>2019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>
        <f t="shared" si="16"/>
        <v>2020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>
        <f t="shared" si="16"/>
        <v>2018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>
        <f t="shared" si="16"/>
        <v>2018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>
        <f t="shared" si="16"/>
        <v>2018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>
        <f t="shared" si="16"/>
        <v>2020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>
        <f t="shared" ref="I1091:I1154" si="17">YEAR(F1091)</f>
        <v>2020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>
        <f t="shared" si="17"/>
        <v>2021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>
        <f t="shared" si="17"/>
        <v>2018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>
        <f t="shared" si="17"/>
        <v>2020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>
        <f t="shared" si="17"/>
        <v>2018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>
        <f t="shared" si="17"/>
        <v>2020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>
        <f t="shared" si="17"/>
        <v>2020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>
        <f t="shared" si="17"/>
        <v>2019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>
        <f t="shared" si="17"/>
        <v>2018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>
        <f t="shared" si="17"/>
        <v>2020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>
        <f t="shared" si="17"/>
        <v>2018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>
        <f t="shared" si="17"/>
        <v>2019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>
        <f t="shared" si="17"/>
        <v>2019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>
        <f t="shared" si="17"/>
        <v>2019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>
        <f t="shared" si="17"/>
        <v>2020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>
        <f t="shared" si="17"/>
        <v>2018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>
        <f t="shared" si="17"/>
        <v>2021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>
        <f t="shared" si="17"/>
        <v>2018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>
        <f t="shared" si="17"/>
        <v>2019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>
        <f t="shared" si="17"/>
        <v>2018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>
        <f t="shared" si="17"/>
        <v>2019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>
        <f t="shared" si="17"/>
        <v>2018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>
        <f t="shared" si="17"/>
        <v>2019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>
        <f t="shared" si="17"/>
        <v>2020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>
        <f t="shared" si="17"/>
        <v>2018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>
        <f t="shared" si="17"/>
        <v>2020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>
        <f t="shared" si="17"/>
        <v>2019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>
        <f t="shared" si="17"/>
        <v>2019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>
        <f t="shared" si="17"/>
        <v>2019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>
        <f t="shared" si="17"/>
        <v>2019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>
        <f t="shared" si="17"/>
        <v>2018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>
        <f t="shared" si="17"/>
        <v>2020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>
        <f t="shared" si="17"/>
        <v>2019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>
        <f t="shared" si="17"/>
        <v>2021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>
        <f t="shared" si="17"/>
        <v>2019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>
        <f t="shared" si="17"/>
        <v>2021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>
        <f t="shared" si="17"/>
        <v>2019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>
        <f t="shared" si="17"/>
        <v>2018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>
        <f t="shared" si="17"/>
        <v>2020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>
        <f t="shared" si="17"/>
        <v>2019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>
        <f t="shared" si="17"/>
        <v>2018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>
        <f t="shared" si="17"/>
        <v>2020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>
        <f t="shared" si="17"/>
        <v>2020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>
        <f t="shared" si="17"/>
        <v>2019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>
        <f t="shared" si="17"/>
        <v>2018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>
        <f t="shared" si="17"/>
        <v>2018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>
        <f t="shared" si="17"/>
        <v>2021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>
        <f t="shared" si="17"/>
        <v>2019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>
        <f t="shared" si="17"/>
        <v>2019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>
        <f t="shared" si="17"/>
        <v>2020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>
        <f t="shared" si="17"/>
        <v>2019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>
        <f t="shared" si="17"/>
        <v>2018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>
        <f t="shared" si="17"/>
        <v>2019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>
        <f t="shared" si="17"/>
        <v>2018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>
        <f t="shared" si="17"/>
        <v>2019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>
        <f t="shared" si="17"/>
        <v>2018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>
        <f t="shared" si="17"/>
        <v>2018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>
        <f t="shared" si="17"/>
        <v>2019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>
        <f t="shared" si="17"/>
        <v>2018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>
        <f t="shared" si="17"/>
        <v>2019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>
        <f t="shared" si="17"/>
        <v>2018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>
        <f t="shared" si="17"/>
        <v>2018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>
        <f t="shared" si="17"/>
        <v>2021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>
        <f t="shared" si="17"/>
        <v>2018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>
        <f t="shared" ref="I1155:I1218" si="18">YEAR(F1155)</f>
        <v>2019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>
        <f t="shared" si="18"/>
        <v>2020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>
        <f t="shared" si="18"/>
        <v>2019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>
        <f t="shared" si="18"/>
        <v>2019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>
        <f t="shared" si="18"/>
        <v>2019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>
        <f t="shared" si="18"/>
        <v>2019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>
        <f t="shared" si="18"/>
        <v>2019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>
        <f t="shared" si="18"/>
        <v>2019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>
        <f t="shared" si="18"/>
        <v>2020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>
        <f t="shared" si="18"/>
        <v>2020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>
        <f t="shared" si="18"/>
        <v>2020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>
        <f t="shared" si="18"/>
        <v>2020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>
        <f t="shared" si="18"/>
        <v>2021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>
        <f t="shared" si="18"/>
        <v>2019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>
        <f t="shared" si="18"/>
        <v>2019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>
        <f t="shared" si="18"/>
        <v>2020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>
        <f t="shared" si="18"/>
        <v>2020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>
        <f t="shared" si="18"/>
        <v>2019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>
        <f t="shared" si="18"/>
        <v>2020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>
        <f t="shared" si="18"/>
        <v>2019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>
        <f t="shared" si="18"/>
        <v>2020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>
        <f t="shared" si="18"/>
        <v>2019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>
        <f t="shared" si="18"/>
        <v>2019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>
        <f t="shared" si="18"/>
        <v>2021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>
        <f t="shared" si="18"/>
        <v>2018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>
        <f t="shared" si="18"/>
        <v>2018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>
        <f t="shared" si="18"/>
        <v>2019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>
        <f t="shared" si="18"/>
        <v>2020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>
        <f t="shared" si="18"/>
        <v>2019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>
        <f t="shared" si="18"/>
        <v>2021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>
        <f t="shared" si="18"/>
        <v>2018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>
        <f t="shared" si="18"/>
        <v>2019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>
        <f t="shared" si="18"/>
        <v>2019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>
        <f t="shared" si="18"/>
        <v>2019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>
        <f t="shared" si="18"/>
        <v>2019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>
        <f t="shared" si="18"/>
        <v>2019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>
        <f t="shared" si="18"/>
        <v>2020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>
        <f t="shared" si="18"/>
        <v>2019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>
        <f t="shared" si="18"/>
        <v>2020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>
        <f t="shared" si="18"/>
        <v>2021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>
        <f t="shared" si="18"/>
        <v>2018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>
        <f t="shared" si="18"/>
        <v>2018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>
        <f t="shared" si="18"/>
        <v>2018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>
        <f t="shared" si="18"/>
        <v>2019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>
        <f t="shared" si="18"/>
        <v>2019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>
        <f t="shared" si="18"/>
        <v>2020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>
        <f t="shared" si="18"/>
        <v>2019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>
        <f t="shared" si="18"/>
        <v>2018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>
        <f t="shared" si="18"/>
        <v>2019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>
        <f t="shared" si="18"/>
        <v>2019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>
        <f t="shared" si="18"/>
        <v>2021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>
        <f t="shared" si="18"/>
        <v>2018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>
        <f t="shared" si="18"/>
        <v>2019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>
        <f t="shared" si="18"/>
        <v>2019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>
        <f t="shared" si="18"/>
        <v>2018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>
        <f t="shared" si="18"/>
        <v>2020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>
        <f t="shared" si="18"/>
        <v>2018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>
        <f t="shared" si="18"/>
        <v>2021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>
        <f t="shared" si="18"/>
        <v>2019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>
        <f t="shared" si="18"/>
        <v>2019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>
        <f t="shared" si="18"/>
        <v>2019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>
        <f t="shared" si="18"/>
        <v>2018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>
        <f t="shared" si="18"/>
        <v>2019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>
        <f t="shared" si="18"/>
        <v>2019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>
        <f t="shared" ref="I1219:I1282" si="19">YEAR(F1219)</f>
        <v>2018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>
        <f t="shared" si="19"/>
        <v>2019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>
        <f t="shared" si="19"/>
        <v>2021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>
        <f t="shared" si="19"/>
        <v>2020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>
        <f t="shared" si="19"/>
        <v>2019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>
        <f t="shared" si="19"/>
        <v>2019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>
        <f t="shared" si="19"/>
        <v>2018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>
        <f t="shared" si="19"/>
        <v>2019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>
        <f t="shared" si="19"/>
        <v>2020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>
        <f t="shared" si="19"/>
        <v>2018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>
        <f t="shared" si="19"/>
        <v>2019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>
        <f t="shared" si="19"/>
        <v>2020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>
        <f t="shared" si="19"/>
        <v>2020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>
        <f t="shared" si="19"/>
        <v>2018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>
        <f t="shared" si="19"/>
        <v>2019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>
        <f t="shared" si="19"/>
        <v>2020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>
        <f t="shared" si="19"/>
        <v>2018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>
        <f t="shared" si="19"/>
        <v>2020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>
        <f t="shared" si="19"/>
        <v>2019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>
        <f t="shared" si="19"/>
        <v>2020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>
        <f t="shared" si="19"/>
        <v>2020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>
        <f t="shared" si="19"/>
        <v>2019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>
        <f t="shared" si="19"/>
        <v>2018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>
        <f t="shared" si="19"/>
        <v>2019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>
        <f t="shared" si="19"/>
        <v>2020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>
        <f t="shared" si="19"/>
        <v>2018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>
        <f t="shared" si="19"/>
        <v>2020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>
        <f t="shared" si="19"/>
        <v>2018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>
        <f t="shared" si="19"/>
        <v>2021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>
        <f t="shared" si="19"/>
        <v>2020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>
        <f t="shared" si="19"/>
        <v>2018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>
        <f t="shared" si="19"/>
        <v>2018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>
        <f t="shared" si="19"/>
        <v>2018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>
        <f t="shared" si="19"/>
        <v>2018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>
        <f t="shared" si="19"/>
        <v>2019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>
        <f t="shared" si="19"/>
        <v>2019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>
        <f t="shared" si="19"/>
        <v>2018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>
        <f t="shared" si="19"/>
        <v>2020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>
        <f t="shared" si="19"/>
        <v>2020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>
        <f t="shared" si="19"/>
        <v>2020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>
        <f t="shared" si="19"/>
        <v>2020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>
        <f t="shared" si="19"/>
        <v>2021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>
        <f t="shared" si="19"/>
        <v>2019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>
        <f t="shared" si="19"/>
        <v>2018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>
        <f t="shared" si="19"/>
        <v>2018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>
        <f t="shared" si="19"/>
        <v>2018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>
        <f t="shared" si="19"/>
        <v>2019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>
        <f t="shared" si="19"/>
        <v>2018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>
        <f t="shared" si="19"/>
        <v>2019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>
        <f t="shared" si="19"/>
        <v>2020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>
        <f t="shared" si="19"/>
        <v>2018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>
        <f t="shared" si="19"/>
        <v>2019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>
        <f t="shared" si="19"/>
        <v>2019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>
        <f t="shared" si="19"/>
        <v>2020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>
        <f t="shared" si="19"/>
        <v>2019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>
        <f t="shared" si="19"/>
        <v>2021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>
        <f t="shared" si="19"/>
        <v>2019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>
        <f t="shared" si="19"/>
        <v>2020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>
        <f t="shared" si="19"/>
        <v>2018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>
        <f t="shared" si="19"/>
        <v>2020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>
        <f t="shared" si="19"/>
        <v>2019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>
        <f t="shared" si="19"/>
        <v>2020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>
        <f t="shared" si="19"/>
        <v>2021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>
        <f t="shared" si="19"/>
        <v>2020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>
        <f t="shared" ref="I1283:I1346" si="20">YEAR(F1283)</f>
        <v>2018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>
        <f t="shared" si="20"/>
        <v>2019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>
        <f t="shared" si="20"/>
        <v>2019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>
        <f t="shared" si="20"/>
        <v>2018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>
        <f t="shared" si="20"/>
        <v>2020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>
        <f t="shared" si="20"/>
        <v>2020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>
        <f t="shared" si="20"/>
        <v>2021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>
        <f t="shared" si="20"/>
        <v>2018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>
        <f t="shared" si="20"/>
        <v>2020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>
        <f t="shared" si="20"/>
        <v>2019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>
        <f t="shared" si="20"/>
        <v>2021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>
        <f t="shared" si="20"/>
        <v>2018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>
        <f t="shared" si="20"/>
        <v>2019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>
        <f t="shared" si="20"/>
        <v>2019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>
        <f t="shared" si="20"/>
        <v>2018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>
        <f t="shared" si="20"/>
        <v>2018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>
        <f t="shared" si="20"/>
        <v>2019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>
        <f t="shared" si="20"/>
        <v>2018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>
        <f t="shared" si="20"/>
        <v>2018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>
        <f t="shared" si="20"/>
        <v>2019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>
        <f t="shared" si="20"/>
        <v>2020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>
        <f t="shared" si="20"/>
        <v>2018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>
        <f t="shared" si="20"/>
        <v>2021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>
        <f t="shared" si="20"/>
        <v>2018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>
        <f t="shared" si="20"/>
        <v>2019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>
        <f t="shared" si="20"/>
        <v>2020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>
        <f t="shared" si="20"/>
        <v>2020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>
        <f t="shared" si="20"/>
        <v>2019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>
        <f t="shared" si="20"/>
        <v>2018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>
        <f t="shared" si="20"/>
        <v>2019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>
        <f t="shared" si="20"/>
        <v>2019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>
        <f t="shared" si="20"/>
        <v>2020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>
        <f t="shared" si="20"/>
        <v>2019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>
        <f t="shared" si="20"/>
        <v>2019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>
        <f t="shared" si="20"/>
        <v>2019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>
        <f t="shared" si="20"/>
        <v>2018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>
        <f t="shared" si="20"/>
        <v>2018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>
        <f t="shared" si="20"/>
        <v>2019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>
        <f t="shared" si="20"/>
        <v>2018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>
        <f t="shared" si="20"/>
        <v>2018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>
        <f t="shared" si="20"/>
        <v>2020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>
        <f t="shared" si="20"/>
        <v>2019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>
        <f t="shared" si="20"/>
        <v>2021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>
        <f t="shared" si="20"/>
        <v>2020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>
        <f t="shared" si="20"/>
        <v>2020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>
        <f t="shared" si="20"/>
        <v>2020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>
        <f t="shared" si="20"/>
        <v>2019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>
        <f t="shared" si="20"/>
        <v>2021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>
        <f t="shared" si="20"/>
        <v>2021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>
        <f t="shared" si="20"/>
        <v>2019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>
        <f t="shared" si="20"/>
        <v>2018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>
        <f t="shared" si="20"/>
        <v>2018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>
        <f t="shared" si="20"/>
        <v>2018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>
        <f t="shared" si="20"/>
        <v>2021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>
        <f t="shared" si="20"/>
        <v>2018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>
        <f t="shared" si="20"/>
        <v>2020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>
        <f t="shared" si="20"/>
        <v>2021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>
        <f t="shared" si="20"/>
        <v>2020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>
        <f t="shared" si="20"/>
        <v>2019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>
        <f t="shared" si="20"/>
        <v>2019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>
        <f t="shared" si="20"/>
        <v>2018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>
        <f t="shared" si="20"/>
        <v>2021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>
        <f t="shared" si="20"/>
        <v>2018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>
        <f t="shared" si="20"/>
        <v>2020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>
        <f t="shared" ref="I1347:I1410" si="21">YEAR(F1347)</f>
        <v>2019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>
        <f t="shared" si="21"/>
        <v>2020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>
        <f t="shared" si="21"/>
        <v>2019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>
        <f t="shared" si="21"/>
        <v>2019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>
        <f t="shared" si="21"/>
        <v>2020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>
        <f t="shared" si="21"/>
        <v>2021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>
        <f t="shared" si="21"/>
        <v>2018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>
        <f t="shared" si="21"/>
        <v>2021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>
        <f t="shared" si="21"/>
        <v>2021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>
        <f t="shared" si="21"/>
        <v>2018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>
        <f t="shared" si="21"/>
        <v>2019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>
        <f t="shared" si="21"/>
        <v>2019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>
        <f t="shared" si="21"/>
        <v>2019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>
        <f t="shared" si="21"/>
        <v>2018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>
        <f t="shared" si="21"/>
        <v>2019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>
        <f t="shared" si="21"/>
        <v>2019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>
        <f t="shared" si="21"/>
        <v>2019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>
        <f t="shared" si="21"/>
        <v>2018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>
        <f t="shared" si="21"/>
        <v>2018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>
        <f t="shared" si="21"/>
        <v>2020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>
        <f t="shared" si="21"/>
        <v>2019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>
        <f t="shared" si="21"/>
        <v>2018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>
        <f t="shared" si="21"/>
        <v>2020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>
        <f t="shared" si="21"/>
        <v>2018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>
        <f t="shared" si="21"/>
        <v>2020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>
        <f t="shared" si="21"/>
        <v>2018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>
        <f t="shared" si="21"/>
        <v>2018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>
        <f t="shared" si="21"/>
        <v>2020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>
        <f t="shared" si="21"/>
        <v>2019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>
        <f t="shared" si="21"/>
        <v>2019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>
        <f t="shared" si="21"/>
        <v>2019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>
        <f t="shared" si="21"/>
        <v>2020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>
        <f t="shared" si="21"/>
        <v>2019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>
        <f t="shared" si="21"/>
        <v>2019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>
        <f t="shared" si="21"/>
        <v>2020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>
        <f t="shared" si="21"/>
        <v>2018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>
        <f t="shared" si="21"/>
        <v>2018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>
        <f t="shared" si="21"/>
        <v>2019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>
        <f t="shared" si="21"/>
        <v>2018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>
        <f t="shared" si="21"/>
        <v>2019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>
        <f t="shared" si="21"/>
        <v>2018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>
        <f t="shared" si="21"/>
        <v>2018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>
        <f t="shared" si="21"/>
        <v>2019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>
        <f t="shared" si="21"/>
        <v>2019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>
        <f t="shared" si="21"/>
        <v>2018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>
        <f t="shared" si="21"/>
        <v>2020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>
        <f t="shared" si="21"/>
        <v>2019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>
        <f t="shared" si="21"/>
        <v>2018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>
        <f t="shared" si="21"/>
        <v>2019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>
        <f t="shared" si="21"/>
        <v>2021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>
        <f t="shared" si="21"/>
        <v>2020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>
        <f t="shared" si="21"/>
        <v>2019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>
        <f t="shared" si="21"/>
        <v>2019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>
        <f t="shared" si="21"/>
        <v>2020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>
        <f t="shared" si="21"/>
        <v>2018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>
        <f t="shared" si="21"/>
        <v>2019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>
        <f t="shared" si="21"/>
        <v>2021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>
        <f t="shared" si="21"/>
        <v>2019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>
        <f t="shared" si="21"/>
        <v>2019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>
        <f t="shared" si="21"/>
        <v>2018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>
        <f t="shared" si="21"/>
        <v>2020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>
        <f t="shared" si="21"/>
        <v>2018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>
        <f t="shared" si="21"/>
        <v>2020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>
        <f t="shared" si="21"/>
        <v>2018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>
        <f t="shared" ref="I1411:I1474" si="22">YEAR(F1411)</f>
        <v>2020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>
        <f t="shared" si="22"/>
        <v>2020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>
        <f t="shared" si="22"/>
        <v>2021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>
        <f t="shared" si="22"/>
        <v>2019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>
        <f t="shared" si="22"/>
        <v>2021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>
        <f t="shared" si="22"/>
        <v>2018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>
        <f t="shared" si="22"/>
        <v>2020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>
        <f t="shared" si="22"/>
        <v>2020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>
        <f t="shared" si="22"/>
        <v>2019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>
        <f t="shared" si="22"/>
        <v>2019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>
        <f t="shared" si="22"/>
        <v>2018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>
        <f t="shared" si="22"/>
        <v>2020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>
        <f t="shared" si="22"/>
        <v>2018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>
        <f t="shared" si="22"/>
        <v>2018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>
        <f t="shared" si="22"/>
        <v>2018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>
        <f t="shared" si="22"/>
        <v>2021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>
        <f t="shared" si="22"/>
        <v>2019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>
        <f t="shared" si="22"/>
        <v>2020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>
        <f t="shared" si="22"/>
        <v>2018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>
        <f t="shared" si="22"/>
        <v>2019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>
        <f t="shared" si="22"/>
        <v>2018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>
        <f t="shared" si="22"/>
        <v>2019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>
        <f t="shared" si="22"/>
        <v>2020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>
        <f t="shared" si="22"/>
        <v>2019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>
        <f t="shared" si="22"/>
        <v>2020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>
        <f t="shared" si="22"/>
        <v>2018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>
        <f t="shared" si="22"/>
        <v>2020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>
        <f t="shared" si="22"/>
        <v>2018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>
        <f t="shared" si="22"/>
        <v>2020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>
        <f t="shared" si="22"/>
        <v>2020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>
        <f t="shared" si="22"/>
        <v>2021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>
        <f t="shared" si="22"/>
        <v>2020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>
        <f t="shared" si="22"/>
        <v>2018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>
        <f t="shared" si="22"/>
        <v>2020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>
        <f t="shared" si="22"/>
        <v>2020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>
        <f t="shared" si="22"/>
        <v>2020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>
        <f t="shared" si="22"/>
        <v>2019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>
        <f t="shared" si="22"/>
        <v>2018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>
        <f t="shared" si="22"/>
        <v>2020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>
        <f t="shared" si="22"/>
        <v>2018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>
        <f t="shared" si="22"/>
        <v>2018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>
        <f t="shared" si="22"/>
        <v>2020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>
        <f t="shared" si="22"/>
        <v>2018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>
        <f t="shared" si="22"/>
        <v>2018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>
        <f t="shared" si="22"/>
        <v>2019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>
        <f t="shared" si="22"/>
        <v>2019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>
        <f t="shared" si="22"/>
        <v>2019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>
        <f t="shared" si="22"/>
        <v>2020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>
        <f t="shared" si="22"/>
        <v>2019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>
        <f t="shared" si="22"/>
        <v>2018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>
        <f t="shared" si="22"/>
        <v>2020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>
        <f t="shared" si="22"/>
        <v>2019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>
        <f t="shared" si="22"/>
        <v>2019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>
        <f t="shared" si="22"/>
        <v>2019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>
        <f t="shared" si="22"/>
        <v>2020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>
        <f t="shared" si="22"/>
        <v>2020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>
        <f t="shared" si="22"/>
        <v>2019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>
        <f t="shared" si="22"/>
        <v>2019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>
        <f t="shared" si="22"/>
        <v>2020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>
        <f t="shared" si="22"/>
        <v>2018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>
        <f t="shared" si="22"/>
        <v>2020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>
        <f t="shared" si="22"/>
        <v>2020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>
        <f t="shared" si="22"/>
        <v>2019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>
        <f t="shared" si="22"/>
        <v>2018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L10" sqref="L10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11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11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11" x14ac:dyDescent="0.25">
      <c r="A3" s="2" t="s">
        <v>1343</v>
      </c>
      <c r="B3">
        <f>COUNTIF(Feuil1!H:H,"London")</f>
        <v>1042</v>
      </c>
      <c r="C3" s="4">
        <f>COUNTIFS(Feuil1!I:I,2018,Feuil1!H:H,"London")</f>
        <v>290</v>
      </c>
      <c r="D3" s="4">
        <f>COUNTIFS(Feuil1!I:I,2019,Feuil1!H:H,"London")</f>
        <v>341</v>
      </c>
      <c r="E3" s="4">
        <f>COUNTIFS(Feuil1!I:I,2020,Feuil1!H:H,"London")</f>
        <v>310</v>
      </c>
      <c r="F3" s="6">
        <f>COUNTIFS(Feuil1!I:I,2021,Feuil1!H:H,"London")</f>
        <v>101</v>
      </c>
    </row>
    <row r="4" spans="1:11" x14ac:dyDescent="0.25">
      <c r="A4" s="2" t="s">
        <v>1344</v>
      </c>
      <c r="B4">
        <f>COUNTIF(Feuil1!H:H,"Birmingham")</f>
        <v>124</v>
      </c>
      <c r="C4" s="4">
        <f>COUNTIFS(Feuil1!I:I,2018,Feuil1!H:H,"Birmingham")</f>
        <v>43</v>
      </c>
      <c r="D4" s="4">
        <f>COUNTIFS(Feuil1!I:I,2019,Feuil1!H:H,"Birmingham")</f>
        <v>42</v>
      </c>
      <c r="E4" s="4">
        <f>COUNTIFS(Feuil1!I:I,2020,Feuil1!H:H,"Birmingham")</f>
        <v>25</v>
      </c>
      <c r="F4" s="6">
        <f>COUNTIFS(Feuil1!I:I,2021,Feuil1!H:H,"Birmingham")</f>
        <v>14</v>
      </c>
    </row>
    <row r="5" spans="1:11" x14ac:dyDescent="0.25">
      <c r="A5" s="2" t="s">
        <v>1345</v>
      </c>
      <c r="B5" s="10">
        <f>COUNTIF(Feuil1!H:H,"Glasgow")</f>
        <v>77</v>
      </c>
      <c r="C5" s="4">
        <f>COUNTIFS(Feuil1!I:I,2018,Feuil1!H:H,"Glasgow")</f>
        <v>22</v>
      </c>
      <c r="D5" s="4">
        <f>COUNTIFS(Feuil1!I:I,2019,Feuil1!H:H,"Glasgow")</f>
        <v>23</v>
      </c>
      <c r="E5" s="4">
        <f>COUNTIFS(Feuil1!I:I,2020,Feuil1!H:H,"Glasgow")</f>
        <v>24</v>
      </c>
      <c r="F5" s="6">
        <f>COUNTIFS(Feuil1!I:I,2021,Feuil1!H:H,"Glasgow")</f>
        <v>8</v>
      </c>
    </row>
    <row r="6" spans="1:11" x14ac:dyDescent="0.25">
      <c r="A6" s="2" t="s">
        <v>1346</v>
      </c>
      <c r="B6" s="10">
        <f>COUNTIF(Feuil1!H:H,"Liverpool")</f>
        <v>47</v>
      </c>
      <c r="C6" s="4">
        <f>COUNTIFS(Feuil1!I:I,2018,Feuil1!H:H,"Liverpool")</f>
        <v>13</v>
      </c>
      <c r="D6" s="4">
        <f>COUNTIFS(Feuil1!I:I,2019,Feuil1!H:H,"Liverpool")</f>
        <v>14</v>
      </c>
      <c r="E6" s="4">
        <f>COUNTIFS(Feuil1!I:I,2020,Feuil1!H:H,"Liverpool")</f>
        <v>12</v>
      </c>
      <c r="F6" s="6">
        <f>COUNTIFS(Feuil1!I:I,2021,Feuil1!H:H,"Liverpool")</f>
        <v>8</v>
      </c>
    </row>
    <row r="7" spans="1:11" x14ac:dyDescent="0.25">
      <c r="A7" s="2" t="s">
        <v>1347</v>
      </c>
      <c r="B7" s="10">
        <f>COUNTIF(Feuil1!H:H,"Bristol")</f>
        <v>69</v>
      </c>
      <c r="C7" s="4">
        <f>COUNTIFS(Feuil1!I:I,2018,Feuil1!H:H,"Bristol")</f>
        <v>19</v>
      </c>
      <c r="D7" s="4">
        <f>COUNTIFS(Feuil1!I:I,2019,Feuil1!H:H,"Bristol")</f>
        <v>21</v>
      </c>
      <c r="E7" s="4">
        <f>COUNTIFS(Feuil1!I:I,2020,Feuil1!H:H,"Bristol")</f>
        <v>21</v>
      </c>
      <c r="F7" s="6">
        <f>COUNTIFS(Feuil1!I:I,2021,Feuil1!H:H,"Bristol")</f>
        <v>8</v>
      </c>
    </row>
    <row r="8" spans="1:11" x14ac:dyDescent="0.25">
      <c r="A8" s="2" t="s">
        <v>1348</v>
      </c>
      <c r="B8" s="10">
        <f>COUNTIF(Feuil1!H:H,"Manchester")</f>
        <v>59</v>
      </c>
      <c r="C8" s="4">
        <f>COUNTIFS(Feuil1!I:I,2018,Feuil1!H:H,"Manchester")</f>
        <v>23</v>
      </c>
      <c r="D8" s="4">
        <f>COUNTIFS(Feuil1!I:I,2019,Feuil1!H:H,"Manchester")</f>
        <v>12</v>
      </c>
      <c r="E8" s="4">
        <f>COUNTIFS(Feuil1!I:I,2020,Feuil1!H:H,"Manchester")</f>
        <v>15</v>
      </c>
      <c r="F8" s="6">
        <f>COUNTIFS(Feuil1!I:I,2021,Feuil1!H:H,"Manchester")</f>
        <v>9</v>
      </c>
    </row>
    <row r="9" spans="1:11" x14ac:dyDescent="0.25">
      <c r="A9" s="2" t="s">
        <v>1349</v>
      </c>
      <c r="B9" s="10">
        <f>COUNTIF(Feuil1!H:H,"Sheffield")</f>
        <v>56</v>
      </c>
      <c r="C9" s="4">
        <f>COUNTIFS(Feuil1!I:I,"2018",Feuil1!H:H,"Sheffield")</f>
        <v>14</v>
      </c>
      <c r="D9" s="4">
        <f>COUNTIFS(Feuil1!I:I,2019,Feuil1!H:H,"Sheffield")</f>
        <v>20</v>
      </c>
      <c r="E9" s="4">
        <f>COUNTIFS(Feuil1!I:I,2020,Feuil1!H:H,"Sheffield")</f>
        <v>19</v>
      </c>
      <c r="F9" s="6">
        <f>COUNTIFS(Feuil1!I:I,2021,Feuil1!H:H,"Sheffield")</f>
        <v>3</v>
      </c>
      <c r="K9" s="9"/>
    </row>
    <row r="10" spans="1:11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9" sqref="H9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>
        <f>SUMIF(Feuil1!H:H,"London",Feuil1!G:G)</f>
        <v>5340320</v>
      </c>
      <c r="C3">
        <f>SUMIFS(Feuil1!G:G,Feuil1!E:E,"Industry",Feuil1!H:H,"London")</f>
        <v>973150</v>
      </c>
      <c r="D3">
        <f>SUMIFS(Feuil1!G:G,Feuil1!E:E,"Services",Feuil1!H:H,"London")</f>
        <v>831330</v>
      </c>
      <c r="E3">
        <f>SUMIFS(Feuil1!G:G,Feuil1!E:E,"Art - Culture",Feuil1!H:H,"London")</f>
        <v>875750</v>
      </c>
      <c r="F3">
        <f>SUMIFS(Feuil1!G:G,Feuil1!E:E,"Liberal professions",Feuil1!H:H,"London")</f>
        <v>796020</v>
      </c>
      <c r="G3">
        <f>SUMIFS(Feuil1!G:G,Feuil1!E:E,"Trading",Feuil1!H:H,"London")</f>
        <v>906680</v>
      </c>
      <c r="H3">
        <f>SUMIFS(Feuil1!G:G,Feuil1!E:E,"Public management",Feuil1!H:H,"London")</f>
        <v>957390</v>
      </c>
      <c r="I3" s="3"/>
    </row>
    <row r="4" spans="1:9" x14ac:dyDescent="0.25">
      <c r="A4" s="2" t="s">
        <v>1344</v>
      </c>
      <c r="B4">
        <f>SUMIF(Feuil1!H:H,"Birmingham",Feuil1!G:G)</f>
        <v>580990</v>
      </c>
      <c r="C4">
        <f>SUMIFS(Feuil1!G:G,Feuil1!E:E,"Industry",Feuil1!H:H,"Birmingham")</f>
        <v>75570</v>
      </c>
      <c r="D4">
        <f>SUMIFS(Feuil1!G:G,Feuil1!E:E,"Services",Feuil1!H:H,"Birmingham")</f>
        <v>110540</v>
      </c>
      <c r="E4">
        <f>SUMIFS(Feuil1!G:G,Feuil1!E:E,"Art - Culture",Feuil1!H:H,"Birmingham")</f>
        <v>85910</v>
      </c>
      <c r="F4">
        <f>SUMIFS(Feuil1!G:G,Feuil1!E:E,"Liberal professions",Feuil1!H:H,"Birmingham")</f>
        <v>93620</v>
      </c>
      <c r="G4">
        <f>SUMIFS(Feuil1!G:G,Feuil1!E:E,"Trading",Feuil1!H:H,"Birmingham")</f>
        <v>116820</v>
      </c>
      <c r="H4">
        <f>SUMIFS(Feuil1!G:G,Feuil1!E:E,"Public management",Feuil1!H:H,"Birmingham")</f>
        <v>98530</v>
      </c>
      <c r="I4" s="3"/>
    </row>
    <row r="5" spans="1:9" x14ac:dyDescent="0.25">
      <c r="A5" s="2" t="s">
        <v>1345</v>
      </c>
      <c r="B5">
        <f>SUMIF(Feuil1!H:H,"Glasgow",Feuil1!G:G)</f>
        <v>387260</v>
      </c>
      <c r="C5">
        <f>SUMIFS(Feuil1!G:G,Feuil1!E:E,"Industry",Feuil1!H:H,"Glasgow")</f>
        <v>36170</v>
      </c>
      <c r="D5">
        <f>SUMIFS(Feuil1!G:G,Feuil1!E:E,"Services",Feuil1!H:H,"Glasgow")</f>
        <v>79500</v>
      </c>
      <c r="E5">
        <f>SUMIFS(Feuil1!G:G,Feuil1!E:E,"Art - Culture",Feuil1!H:H,"Glasgow")</f>
        <v>60000</v>
      </c>
      <c r="F5">
        <f>SUMIFS(Feuil1!G:G,Feuil1!E:E,"Liberal professions",Feuil1!H:H,"Glasgow")</f>
        <v>80760</v>
      </c>
      <c r="G5">
        <f>SUMIFS(Feuil1!G:G,Feuil1!E:E,"Trading",Feuil1!H:H,"Glasgow")</f>
        <v>60540</v>
      </c>
      <c r="H5">
        <f>SUMIFS(Feuil1!G:G,Feuil1!E:E,"Public management",Feuil1!H:H,"Glasgow")</f>
        <v>70290</v>
      </c>
      <c r="I5" s="3"/>
    </row>
    <row r="6" spans="1:9" x14ac:dyDescent="0.25">
      <c r="A6" s="2" t="s">
        <v>1346</v>
      </c>
      <c r="B6">
        <f>SUMIF(Feuil1!H:H,"Liverpool",Feuil1!G:G)</f>
        <v>185930</v>
      </c>
      <c r="C6">
        <f>SUMIFS(Feuil1!G:G,Feuil1!E:E,"Industry",Feuil1!H:H,"Liverpool")</f>
        <v>34660</v>
      </c>
      <c r="D6">
        <f>SUMIFS(Feuil1!G:G,Feuil1!E:E,"Services",Feuil1!H:H,"Liverpool")</f>
        <v>19790</v>
      </c>
      <c r="E6">
        <f>SUMIFS(Feuil1!G:G,Feuil1!E:E,"Art - Culture",Feuil1!H:H,"Liverpool")</f>
        <v>28760</v>
      </c>
      <c r="F6">
        <f>SUMIFS(Feuil1!G:G,Feuil1!E:E,"Liberal professions",Feuil1!H:H,"Liverpool")</f>
        <v>33400</v>
      </c>
      <c r="G6">
        <f>SUMIFS(Feuil1!G:G,Feuil1!E:E,"Trading",Feuil1!H:H,"Liverpool")</f>
        <v>34100</v>
      </c>
      <c r="H6">
        <f>SUMIFS(Feuil1!G:G,Feuil1!E:E,"Public management",Feuil1!H:H,"Liverpool")</f>
        <v>35220</v>
      </c>
      <c r="I6" s="3"/>
    </row>
    <row r="7" spans="1:9" x14ac:dyDescent="0.25">
      <c r="A7" s="2" t="s">
        <v>1347</v>
      </c>
      <c r="B7">
        <f>SUMIF(Feuil1!H:H,"Bristol",Feuil1!G:G)</f>
        <v>351460</v>
      </c>
      <c r="C7">
        <f>SUMIFS(Feuil1!G:G,Feuil1!E:E,"Industry",Feuil1!H:H,"Bristol")</f>
        <v>69320</v>
      </c>
      <c r="D7">
        <f>SUMIFS(Feuil1!G:G,Feuil1!E:E,"Services",Feuil1!H:H,"Bristol")</f>
        <v>55270</v>
      </c>
      <c r="E7">
        <f>SUMIFS(Feuil1!G:G,Feuil1!E:E,"Art - Culture",Feuil1!H:H,"Bristol")</f>
        <v>86330</v>
      </c>
      <c r="F7">
        <f>SUMIFS(Feuil1!G:G,Feuil1!E:E,"Liberal professions",Feuil1!H:H,"Bristol")</f>
        <v>44750</v>
      </c>
      <c r="G7">
        <f>SUMIFS(Feuil1!G:G,Feuil1!E:E,"Trading",Feuil1!H:H,"Bristol")</f>
        <v>40830</v>
      </c>
      <c r="H7">
        <f>SUMIFS(Feuil1!G:G,Feuil1!E:E,"Public management",Feuil1!H:H,"Bristol")</f>
        <v>54960</v>
      </c>
      <c r="I7" s="3"/>
    </row>
    <row r="8" spans="1:9" x14ac:dyDescent="0.25">
      <c r="A8" s="2" t="s">
        <v>1348</v>
      </c>
      <c r="B8">
        <f>SUMIF(Feuil1!H:H,"Manchester",Feuil1!G:G)</f>
        <v>325640</v>
      </c>
      <c r="C8">
        <f>SUMIFS(Feuil1!G:G,Feuil1!E:E,"Industry",Feuil1!H:H,"Manchester")</f>
        <v>90020</v>
      </c>
      <c r="D8">
        <f>SUMIFS(Feuil1!G:G,Feuil1!E:E,"Services",Feuil1!H:H,"Manchester")</f>
        <v>32150</v>
      </c>
      <c r="E8">
        <f>SUMIFS(Feuil1!G:G,Feuil1!E:E,"Art - Culture",Feuil1!H:H,"Manchester")</f>
        <v>85080</v>
      </c>
      <c r="F8">
        <f>SUMIFS(Feuil1!G:G,Feuil1!E:E,"Liberal professions",Feuil1!H:H,"Manchester")</f>
        <v>39920</v>
      </c>
      <c r="G8">
        <f>SUMIFS(Feuil1!G:G,Feuil1!E:E,"Trading",Feuil1!H:H,"Manchester")</f>
        <v>44760</v>
      </c>
      <c r="H8">
        <f>SUMIFS(Feuil1!G:G,Feuil1!E:E,"Public management",Feuil1!H:H,"Manchester")</f>
        <v>33710</v>
      </c>
      <c r="I8" s="3"/>
    </row>
    <row r="9" spans="1:9" x14ac:dyDescent="0.25">
      <c r="A9" s="2" t="s">
        <v>1349</v>
      </c>
      <c r="B9">
        <f>SUMIF(Feuil1!H:H,"Sheffield",Feuil1!G:G)</f>
        <v>278330</v>
      </c>
      <c r="C9">
        <f>SUMIFS(Feuil1!G:G,Feuil1!E:E,"Industry",Feuil1!H:H,"Sheffield")</f>
        <v>40050</v>
      </c>
      <c r="D9">
        <f>SUMIFS(Feuil1!G:G,Feuil1!E:E,"Services",Feuil1!H:H,"Sheffield")</f>
        <v>77360</v>
      </c>
      <c r="E9">
        <f>SUMIFS(Feuil1!G:G,Feuil1!E:E,"Art - Culture",Feuil1!H:H,"Sheffield")</f>
        <v>20790</v>
      </c>
      <c r="F9">
        <f>SUMIFS(Feuil1!G:G,Feuil1!E:E,"Liberal professions",Feuil1!H:H,"Sheffield")</f>
        <v>30150</v>
      </c>
      <c r="G9">
        <f>SUMIFS(Feuil1!G:G,Feuil1!E:E,"Trading",Feuil1!H:H,"Sheffield")</f>
        <v>72460</v>
      </c>
      <c r="H9">
        <f>SUMIFS(Feuil1!G:G,Feuil1!E:E,"Public management",Feuil1!H:H,"Sheffield")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Shiva Krishna</cp:lastModifiedBy>
  <cp:lastPrinted>2018-07-31T21:07:31Z</cp:lastPrinted>
  <dcterms:created xsi:type="dcterms:W3CDTF">2018-05-27T23:28:43Z</dcterms:created>
  <dcterms:modified xsi:type="dcterms:W3CDTF">2022-09-27T07:00:15Z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