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115710B-B19C-48ED-A307-F7793ED4F77F}" xr6:coauthVersionLast="36" xr6:coauthVersionMax="36" xr10:uidLastSave="{00000000-0000-0000-0000-000000000000}"/>
  <bookViews>
    <workbookView xWindow="0" yWindow="0" windowWidth="24000" windowHeight="8955" activeTab="4" xr2:uid="{2085AAA1-4970-4C2B-AFAC-51C3179783DB}"/>
  </bookViews>
  <sheets>
    <sheet name="Final_Merge" sheetId="5" r:id="rId1"/>
    <sheet name="Session" sheetId="4" r:id="rId2"/>
    <sheet name="Order" sheetId="3" r:id="rId3"/>
    <sheet name="User" sheetId="2" r:id="rId4"/>
    <sheet name="Pivot" sheetId="1" r:id="rId5"/>
  </sheets>
  <definedNames>
    <definedName name="ExternalData_1" localSheetId="3" hidden="1">User!$A$1:$I$11</definedName>
    <definedName name="ExternalData_2" localSheetId="2" hidden="1">Order!$A$1:$J$17</definedName>
    <definedName name="ExternalData_3" localSheetId="1" hidden="1">Session!$A$1:$H$17</definedName>
    <definedName name="ExternalData_4" localSheetId="0" hidden="1">Final_Merge!$A$1:$T$17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M9" i="5"/>
  <c r="M8" i="5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8A719-14D7-4C5A-BB45-9411ABED45A8}" keepAlive="1" name="Query - CookingSessions csv" description="Connection to the 'CookingSessions csv' query in the workbook." type="5" refreshedVersion="6" background="1" saveData="1">
    <dbPr connection="Provider=Microsoft.Mashup.OleDb.1;Data Source=$Workbook$;Location=CookingSessions csv;Extended Properties=&quot;&quot;" command="SELECT * FROM [CookingSessions csv]"/>
  </connection>
  <connection id="2" xr16:uid="{DA4738B4-1AAD-4FF1-90C7-98F4C2C2CD33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3" xr16:uid="{62A5707C-8097-46F7-9D1C-8073811B3431}" keepAlive="1" name="Query - OrderDetails csv" description="Connection to the 'OrderDetails csv' query in the workbook." type="5" refreshedVersion="6" background="1" saveData="1">
    <dbPr connection="Provider=Microsoft.Mashup.OleDb.1;Data Source=$Workbook$;Location=OrderDetails csv;Extended Properties=&quot;&quot;" command="SELECT * FROM [OrderDetails csv]"/>
  </connection>
  <connection id="4" xr16:uid="{28929153-8041-498F-878A-A2FD2E1069F6}" keepAlive="1" name="Query - UserDetails csv" description="Connection to the 'UserDetails csv' query in the workbook." type="5" refreshedVersion="6" background="1" saveData="1">
    <dbPr connection="Provider=Microsoft.Mashup.OleDb.1;Data Source=$Workbook$;Location=UserDetails csv;Extended Properties=&quot;&quot;" command="SELECT * FROM [UserDetails csv]"/>
  </connection>
</connections>
</file>

<file path=xl/sharedStrings.xml><?xml version="1.0" encoding="utf-8"?>
<sst xmlns="http://schemas.openxmlformats.org/spreadsheetml/2006/main" count="471" uniqueCount="123">
  <si>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</si>
  <si>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</si>
  <si>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</si>
  <si>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</si>
  <si>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</si>
  <si>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</si>
  <si>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</si>
  <si>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</si>
  <si>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</si>
  <si>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</si>
  <si>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</si>
  <si>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</si>
  <si>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</si>
  <si>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</si>
  <si>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</si>
  <si>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</si>
  <si>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</si>
  <si>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</si>
  <si>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</si>
  <si>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</si>
  <si>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</si>
  <si>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</si>
  <si>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</si>
  <si>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</si>
  <si>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</si>
  <si>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</si>
  <si>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</si>
  <si>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</si>
  <si>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</si>
  <si>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</si>
  <si>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</si>
  <si>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</si>
  <si>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</si>
  <si>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</si>
  <si>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</si>
  <si>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</si>
  <si>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</si>
  <si>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</si>
  <si>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</si>
  <si>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</si>
  <si>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</si>
  <si>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</si>
  <si>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</si>
  <si>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</si>
  <si>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</si>
  <si>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</si>
  <si>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</si>
  <si>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</si>
  <si>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</si>
  <si>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</si>
  <si>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</si>
  <si>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</si>
  <si>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</si>
  <si>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</si>
  <si>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</si>
  <si>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</si>
  <si>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</si>
  <si>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</si>
  <si>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</si>
  <si>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</si>
  <si>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</si>
  <si>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</si>
  <si>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Order ID</t>
  </si>
  <si>
    <t>Order Date</t>
  </si>
  <si>
    <t>Meal Type</t>
  </si>
  <si>
    <t>Dish Name</t>
  </si>
  <si>
    <t>Order Status</t>
  </si>
  <si>
    <t>Amount (USD)</t>
  </si>
  <si>
    <t>Time of Day</t>
  </si>
  <si>
    <t>Rating</t>
  </si>
  <si>
    <t>Session ID</t>
  </si>
  <si>
    <t>Spaghetti</t>
  </si>
  <si>
    <t>Completed</t>
  </si>
  <si>
    <t>Night</t>
  </si>
  <si>
    <t>S001</t>
  </si>
  <si>
    <t>Caesar Salad</t>
  </si>
  <si>
    <t>Day</t>
  </si>
  <si>
    <t>S002</t>
  </si>
  <si>
    <t>Grilled Chicken</t>
  </si>
  <si>
    <t>Canceled</t>
  </si>
  <si>
    <t>N/A</t>
  </si>
  <si>
    <t>S003</t>
  </si>
  <si>
    <t>Pancakes</t>
  </si>
  <si>
    <t>Morning</t>
  </si>
  <si>
    <t>S004</t>
  </si>
  <si>
    <t>S005</t>
  </si>
  <si>
    <t>S006</t>
  </si>
  <si>
    <t>S007</t>
  </si>
  <si>
    <t>Veggie Burger</t>
  </si>
  <si>
    <t>S008</t>
  </si>
  <si>
    <t>S009</t>
  </si>
  <si>
    <t>Oatmeal</t>
  </si>
  <si>
    <t>S010</t>
  </si>
  <si>
    <t>S011</t>
  </si>
  <si>
    <t>S012</t>
  </si>
  <si>
    <t>S013</t>
  </si>
  <si>
    <t>S014</t>
  </si>
  <si>
    <t>S015</t>
  </si>
  <si>
    <t>S016</t>
  </si>
  <si>
    <t>Session Start</t>
  </si>
  <si>
    <t>Session End</t>
  </si>
  <si>
    <t>Duration (mins)</t>
  </si>
  <si>
    <t>Session Rating</t>
  </si>
  <si>
    <t>Row Labels</t>
  </si>
  <si>
    <t>Grand Total</t>
  </si>
  <si>
    <t>Count of Session ID</t>
  </si>
  <si>
    <t>Sum of Total Orders</t>
  </si>
  <si>
    <t>Age Group</t>
  </si>
  <si>
    <t>20's</t>
  </si>
  <si>
    <t>30's</t>
  </si>
  <si>
    <t>40's</t>
  </si>
  <si>
    <t>Freq per Dish</t>
  </si>
  <si>
    <t>Age vs Order</t>
  </si>
  <si>
    <t>Age vs Meal Type</t>
  </si>
  <si>
    <t>Average of Session Rating</t>
  </si>
  <si>
    <t>Meal Type Frequency</t>
  </si>
  <si>
    <t>Meal Type Rating</t>
  </si>
  <si>
    <t>Sum of Amount (USD)</t>
  </si>
  <si>
    <t>Avg Cost</t>
  </si>
  <si>
    <t>Average of Duration (mins)</t>
  </si>
  <si>
    <t>Order Success Rate</t>
  </si>
  <si>
    <t>Location vs Order</t>
  </si>
  <si>
    <t>Duration vs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</si>
</sst>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NumberFormat="1" applyFont="1" applyFill="1" applyBorder="1"/>
    <xf numFmtId="10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41.384061226854" createdVersion="6" refreshedVersion="6" minRefreshableVersion="3" recordCount="16" xr:uid="{E4B25493-7578-4F31-A49D-3A90ED31558B}">
  <cacheSource type="worksheet">
    <worksheetSource name="Merge1"/>
  </cacheSource>
  <cacheFields count="22">
    <cacheField name="Session ID" numFmtId="0">
      <sharedItems count="16">
        <s v="S001"/>
        <s v="S004"/>
        <s v="S009"/>
        <s v="S002"/>
        <s v="S006"/>
        <s v="S010"/>
        <s v="S003"/>
        <s v="S008"/>
        <s v="S011"/>
        <s v="S005"/>
        <s v="S007"/>
        <s v="S012"/>
        <s v="S013"/>
        <s v="S014"/>
        <s v="S015"/>
        <s v="S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Dish Name" numFmtId="0">
      <sharedItems count="6">
        <s v="Spaghetti"/>
        <s v="Pancakes"/>
        <s v="Grilled Chicken"/>
        <s v="Caesar Salad"/>
        <s v="Oatmeal"/>
        <s v="Veggie Burger"/>
      </sharedItems>
    </cacheField>
    <cacheField name="Meal Type" numFmtId="0">
      <sharedItems count="3">
        <s v="Dinner"/>
        <s v="Breakfast"/>
        <s v="Lunch"/>
      </sharedItems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 count="6">
        <n v="30"/>
        <n v="40"/>
        <n v="20"/>
        <n v="10"/>
        <n v="15"/>
        <n v="45"/>
      </sharedItems>
    </cacheField>
    <cacheField name="Session Rating" numFmtId="0">
      <sharedItems containsSemiMixedTypes="0" containsString="0" containsNumber="1" minValue="4" maxValue="5" count="11">
        <n v="4.5"/>
        <n v="4.2"/>
        <n v="4.9000000000000004"/>
        <n v="4"/>
        <n v="4.3"/>
        <n v="4.0999999999999996"/>
        <n v="4.8"/>
        <n v="4.4000000000000004"/>
        <n v="4.5999999999999996"/>
        <n v="4.7"/>
        <n v="5"/>
      </sharedItems>
    </cacheField>
    <cacheField name="Order ID" numFmtId="0">
      <sharedItems containsSemiMixedTypes="0" containsString="0" containsNumber="1" containsInteger="1" minValue="1001" maxValue="1016"/>
    </cacheField>
    <cacheField name="Order Date" numFmtId="22">
      <sharedItems containsSemiMixedTypes="0" containsNonDate="0" containsDate="1" containsString="0" minDate="2024-12-01T00:00:00" maxDate="2024-12-09T00:00:00"/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/>
    </cacheField>
    <cacheField name="Rating" numFmtId="0">
      <sharedItems containsSemiMixedTypes="0" containsString="0" containsNumber="1" containsInteger="1" minValue="4" maxValue="5" count="2">
        <n v="5"/>
        <n v="4"/>
      </sharedItems>
    </cacheField>
    <cacheField name="User Name" numFmtId="0">
      <sharedItems/>
    </cacheField>
    <cacheField name="Age" numFmtId="0">
      <sharedItems containsSemiMixedTypes="0" containsString="0" containsNumber="1" containsInteger="1" minValue="25" maxValue="42"/>
    </cacheField>
    <cacheField name="Age Group" numFmtId="0">
      <sharedItems count="3">
        <s v="20's"/>
        <s v="30's"/>
        <s v="40's"/>
      </sharedItems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22">
      <sharedItems containsSemiMixedTypes="0" containsNonDate="0" containsDate="1" containsString="0" minDate="2023-01-15T00:00:00" maxDate="2023-08-12T00:00:00"/>
    </cacheField>
    <cacheField name="Favorite Meal" numFmtId="0">
      <sharedItems/>
    </cacheField>
    <cacheField name="Total Orders" numFmtId="0">
      <sharedItems containsSemiMixedTypes="0" containsString="0" containsNumber="1" containsInteger="1" minValue="5" maxValue="15"/>
    </cacheField>
    <cacheField name="Avg Cost" numFmtId="0" formula=" SUM('Amount (USD)')/COUNT('Session ID')" databaseField="0"/>
    <cacheField name="Field1" numFmtId="0" formula=" SUM('Amount (USD)')/COUNT('Session ID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d v="2024-12-01T19:00:00"/>
    <d v="2024-12-01T19:30:00"/>
    <x v="0"/>
    <x v="0"/>
    <n v="1001"/>
    <d v="2024-12-01T00:00:00"/>
    <x v="0"/>
    <n v="15"/>
    <x v="0"/>
    <s v="Alice Johnson"/>
    <n v="28"/>
    <x v="0"/>
    <x v="0"/>
    <d v="2023-01-15T00:00:00"/>
    <s v="Dinner"/>
    <n v="12"/>
  </r>
  <r>
    <x v="1"/>
    <x v="0"/>
    <x v="1"/>
    <x v="1"/>
    <d v="2024-12-02T07:30:00"/>
    <d v="2024-12-02T08:00:00"/>
    <x v="0"/>
    <x v="1"/>
    <n v="1004"/>
    <d v="2024-12-02T00:00:00"/>
    <x v="0"/>
    <n v="8"/>
    <x v="1"/>
    <s v="Alice Johnson"/>
    <n v="28"/>
    <x v="0"/>
    <x v="0"/>
    <d v="2023-01-15T00:00:00"/>
    <s v="Dinner"/>
    <n v="12"/>
  </r>
  <r>
    <x v="2"/>
    <x v="0"/>
    <x v="2"/>
    <x v="0"/>
    <d v="2024-12-05T19:00:00"/>
    <d v="2024-12-05T19:40:00"/>
    <x v="1"/>
    <x v="2"/>
    <n v="1009"/>
    <d v="2024-12-05T00:00:00"/>
    <x v="0"/>
    <n v="12"/>
    <x v="0"/>
    <s v="Alice Johnson"/>
    <n v="28"/>
    <x v="0"/>
    <x v="0"/>
    <d v="2023-01-15T00:00:00"/>
    <s v="Dinner"/>
    <n v="12"/>
  </r>
  <r>
    <x v="3"/>
    <x v="1"/>
    <x v="3"/>
    <x v="2"/>
    <d v="2024-12-01T12:00:00"/>
    <d v="2024-12-01T12:20:00"/>
    <x v="2"/>
    <x v="3"/>
    <n v="1002"/>
    <d v="2024-12-01T00:00:00"/>
    <x v="0"/>
    <n v="10"/>
    <x v="1"/>
    <s v="Bob Smith"/>
    <n v="35"/>
    <x v="1"/>
    <x v="1"/>
    <d v="2023-02-20T00:00:00"/>
    <s v="Lunch"/>
    <n v="8"/>
  </r>
  <r>
    <x v="4"/>
    <x v="1"/>
    <x v="0"/>
    <x v="0"/>
    <d v="2024-12-03T18:30:00"/>
    <d v="2024-12-03T19:00:00"/>
    <x v="0"/>
    <x v="4"/>
    <n v="1006"/>
    <d v="2024-12-03T00:00:00"/>
    <x v="0"/>
    <n v="14"/>
    <x v="1"/>
    <s v="Bob Smith"/>
    <n v="35"/>
    <x v="1"/>
    <x v="1"/>
    <d v="2023-02-20T00:00:00"/>
    <s v="Lunch"/>
    <n v="8"/>
  </r>
  <r>
    <x v="5"/>
    <x v="1"/>
    <x v="4"/>
    <x v="1"/>
    <d v="2024-12-05T07:00:00"/>
    <d v="2024-12-05T07:10:00"/>
    <x v="3"/>
    <x v="5"/>
    <n v="1010"/>
    <d v="2024-12-05T00:00:00"/>
    <x v="0"/>
    <n v="7"/>
    <x v="1"/>
    <s v="Bob Smith"/>
    <n v="35"/>
    <x v="1"/>
    <x v="1"/>
    <d v="2023-02-20T00:00:00"/>
    <s v="Lunch"/>
    <n v="8"/>
  </r>
  <r>
    <x v="6"/>
    <x v="2"/>
    <x v="2"/>
    <x v="0"/>
    <d v="2024-12-02T19:30:00"/>
    <d v="2024-12-02T20:10:00"/>
    <x v="1"/>
    <x v="6"/>
    <n v="1003"/>
    <d v="2024-12-02T00:00:00"/>
    <x v="1"/>
    <n v="12.5"/>
    <x v="1"/>
    <s v="Charlie Lee"/>
    <n v="42"/>
    <x v="2"/>
    <x v="2"/>
    <d v="2023-03-10T00:00:00"/>
    <s v="Breakfast"/>
    <n v="15"/>
  </r>
  <r>
    <x v="7"/>
    <x v="2"/>
    <x v="5"/>
    <x v="2"/>
    <d v="2024-12-04T13:30:00"/>
    <d v="2024-12-04T13:50:00"/>
    <x v="2"/>
    <x v="7"/>
    <n v="1008"/>
    <d v="2024-12-04T00:00:00"/>
    <x v="1"/>
    <n v="11"/>
    <x v="1"/>
    <s v="Charlie Lee"/>
    <n v="42"/>
    <x v="2"/>
    <x v="2"/>
    <d v="2023-03-10T00:00:00"/>
    <s v="Breakfast"/>
    <n v="15"/>
  </r>
  <r>
    <x v="8"/>
    <x v="2"/>
    <x v="1"/>
    <x v="1"/>
    <d v="2024-12-06T08:00:00"/>
    <d v="2024-12-06T08:30:00"/>
    <x v="0"/>
    <x v="8"/>
    <n v="1011"/>
    <d v="2024-12-06T00:00:00"/>
    <x v="0"/>
    <n v="8.5"/>
    <x v="1"/>
    <s v="Charlie Lee"/>
    <n v="42"/>
    <x v="2"/>
    <x v="2"/>
    <d v="2023-03-10T00:00:00"/>
    <s v="Breakfast"/>
    <n v="15"/>
  </r>
  <r>
    <x v="9"/>
    <x v="3"/>
    <x v="3"/>
    <x v="2"/>
    <d v="2024-12-03T13:00:00"/>
    <d v="2024-12-03T13:15:00"/>
    <x v="4"/>
    <x v="9"/>
    <n v="1005"/>
    <d v="2024-12-03T00:00:00"/>
    <x v="0"/>
    <n v="9"/>
    <x v="1"/>
    <s v="David Brown"/>
    <n v="27"/>
    <x v="0"/>
    <x v="3"/>
    <d v="2023-04-05T00:00:00"/>
    <s v="Dinner"/>
    <n v="10"/>
  </r>
  <r>
    <x v="10"/>
    <x v="4"/>
    <x v="2"/>
    <x v="0"/>
    <d v="2024-12-04T18:00:00"/>
    <d v="2024-12-04T18:45:00"/>
    <x v="5"/>
    <x v="8"/>
    <n v="1007"/>
    <d v="2024-12-04T00:00:00"/>
    <x v="0"/>
    <n v="13.5"/>
    <x v="1"/>
    <s v="Emma White"/>
    <n v="30"/>
    <x v="1"/>
    <x v="4"/>
    <d v="2023-05-22T00:00:00"/>
    <s v="Lunch"/>
    <n v="9"/>
  </r>
  <r>
    <x v="11"/>
    <x v="3"/>
    <x v="0"/>
    <x v="0"/>
    <d v="2024-12-06T19:00:00"/>
    <d v="2024-12-06T19:40:00"/>
    <x v="1"/>
    <x v="9"/>
    <n v="1012"/>
    <d v="2024-12-06T00:00:00"/>
    <x v="0"/>
    <n v="12.5"/>
    <x v="1"/>
    <s v="David Brown"/>
    <n v="27"/>
    <x v="0"/>
    <x v="3"/>
    <d v="2023-04-05T00:00:00"/>
    <s v="Dinner"/>
    <n v="10"/>
  </r>
  <r>
    <x v="12"/>
    <x v="4"/>
    <x v="3"/>
    <x v="2"/>
    <d v="2024-12-07T12:30:00"/>
    <d v="2024-12-07T13:00:00"/>
    <x v="0"/>
    <x v="7"/>
    <n v="1013"/>
    <d v="2024-12-07T00:00:00"/>
    <x v="0"/>
    <n v="9"/>
    <x v="1"/>
    <s v="Emma White"/>
    <n v="30"/>
    <x v="1"/>
    <x v="4"/>
    <d v="2023-05-22T00:00:00"/>
    <s v="Lunch"/>
    <n v="9"/>
  </r>
  <r>
    <x v="13"/>
    <x v="5"/>
    <x v="2"/>
    <x v="0"/>
    <d v="2024-12-07T18:00:00"/>
    <d v="2024-12-07T18:45:00"/>
    <x v="5"/>
    <x v="6"/>
    <n v="1014"/>
    <d v="2024-12-07T00:00:00"/>
    <x v="0"/>
    <n v="13"/>
    <x v="0"/>
    <s v="Frank Green"/>
    <n v="25"/>
    <x v="0"/>
    <x v="5"/>
    <d v="2023-06-15T00:00:00"/>
    <s v="Dinner"/>
    <n v="7"/>
  </r>
  <r>
    <x v="14"/>
    <x v="6"/>
    <x v="0"/>
    <x v="0"/>
    <d v="2024-12-08T19:30:00"/>
    <d v="2024-12-08T20:10:00"/>
    <x v="1"/>
    <x v="10"/>
    <n v="1015"/>
    <d v="2024-12-08T00:00:00"/>
    <x v="0"/>
    <n v="14"/>
    <x v="0"/>
    <s v="Grace King"/>
    <n v="38"/>
    <x v="1"/>
    <x v="6"/>
    <d v="2023-07-02T00:00:00"/>
    <s v="Breakfast"/>
    <n v="14"/>
  </r>
  <r>
    <x v="15"/>
    <x v="7"/>
    <x v="5"/>
    <x v="2"/>
    <d v="2024-12-08T13:30:00"/>
    <d v="2024-12-08T13:50:00"/>
    <x v="2"/>
    <x v="4"/>
    <n v="1016"/>
    <d v="2024-12-08T00:00:00"/>
    <x v="0"/>
    <n v="11"/>
    <x v="1"/>
    <s v="Henry Lee"/>
    <n v="31"/>
    <x v="1"/>
    <x v="7"/>
    <d v="2023-08-11T00:00:00"/>
    <s v="Dinn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B69CC-EA23-433E-B988-1389B746CB62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2:C45" firstHeaderRow="0" firstDataRow="1" firstDataCol="1"/>
  <pivotFields count="22">
    <pivotField dataField="1" showAll="0">
      <items count="17">
        <item x="0"/>
        <item x="3"/>
        <item x="6"/>
        <item x="1"/>
        <item x="9"/>
        <item x="4"/>
        <item x="10"/>
        <item x="7"/>
        <item x="2"/>
        <item x="5"/>
        <item x="8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dataField="1" showAll="0"/>
    <pivotField showAll="0"/>
    <pivotField showAll="0"/>
    <pivotField numFmtId="22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ssion ID" fld="0" subtotal="count" showDataAs="percentOfTotal" baseField="10" baseItem="0" numFmtId="10"/>
    <dataField name="Average of Duration (mins)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7CA06-E747-4297-8065-82F7DFF733E1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:C6" firstHeaderRow="0" firstDataRow="1" firstDataCol="1"/>
  <pivotFields count="22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ssion ID" fld="0" subtotal="count" baseField="0" baseItem="0"/>
    <dataField name="Sum of Amount (USD)" fld="11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EA5CC-7699-44ED-A595-62D94773B6DE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G6" firstHeaderRow="1" firstDataRow="1" firstDataCol="1"/>
  <pivotFields count="22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ession Rating" fld="7" subtotal="average" baseField="3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C1B96-01BA-4FD7-97D6-E951D036EB28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:C68" firstHeaderRow="0" firstDataRow="1" firstDataCol="1"/>
  <pivotFields count="22">
    <pivotField dataField="1" showAll="0">
      <items count="17">
        <item x="0"/>
        <item x="3"/>
        <item x="6"/>
        <item x="1"/>
        <item x="9"/>
        <item x="4"/>
        <item x="10"/>
        <item x="7"/>
        <item x="2"/>
        <item x="5"/>
        <item x="8"/>
        <item x="11"/>
        <item x="12"/>
        <item x="13"/>
        <item x="14"/>
        <item x="15"/>
        <item t="default"/>
      </items>
    </pivotField>
    <pivotField showAll="0"/>
    <pivotField showAll="0">
      <items count="7">
        <item x="3"/>
        <item x="2"/>
        <item x="4"/>
        <item x="1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axis="axisRow" showAll="0">
      <items count="7">
        <item x="3"/>
        <item x="4"/>
        <item x="2"/>
        <item x="0"/>
        <item x="1"/>
        <item x="5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ssion Rating" fld="7" subtotal="average" baseField="6" baseItem="0"/>
    <dataField name="Count of Sessi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C43B8-4F60-4B7D-AD2F-6A05D74C1195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9:B58" firstHeaderRow="1" firstDataRow="1" firstDataCol="1"/>
  <pivotFields count="22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22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Order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05940-02F0-4538-8F62-F2EF673852A6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9" firstHeaderRow="1" firstDataRow="1" firstDataCol="1"/>
  <pivotFields count="22">
    <pivotField dataField="1" showAll="0">
      <items count="17">
        <item x="0"/>
        <item x="3"/>
        <item x="6"/>
        <item x="1"/>
        <item x="9"/>
        <item x="4"/>
        <item x="10"/>
        <item x="7"/>
        <item x="2"/>
        <item x="5"/>
        <item x="8"/>
        <item x="11"/>
        <item x="12"/>
        <item x="13"/>
        <item x="14"/>
        <item x="1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>
      <items count="12">
        <item x="3"/>
        <item x="5"/>
        <item x="1"/>
        <item x="4"/>
        <item x="7"/>
        <item x="0"/>
        <item x="8"/>
        <item x="9"/>
        <item x="6"/>
        <item x="2"/>
        <item x="10"/>
        <item t="default"/>
      </items>
    </pivotField>
    <pivotField showAll="0"/>
    <pivotField numFmtId="22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22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5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essi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B720E-1C12-48A6-8B75-FBC62497B258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9:B16" firstHeaderRow="1" firstDataRow="1" firstDataCol="1"/>
  <pivotFields count="22">
    <pivotField dataField="1"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ssion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29D7E-AD8F-475D-B7DD-E0AC6683E784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9:C23" firstHeaderRow="0" firstDataRow="1" firstDataCol="1"/>
  <pivotFields count="22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numFmtId="22" showAll="0"/>
    <pivotField numFmtId="22" showAll="0"/>
    <pivotField showAll="0"/>
    <pivotField showAll="0"/>
    <pivotField showAll="0"/>
    <pivotField numFmtId="22"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22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Orders" fld="19" showDataAs="percentOfTotal" baseField="15" baseItem="0" numFmtId="10"/>
    <dataField name="Sum of Amount (USD)" fld="11" showDataAs="percentOfTotal" baseField="15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887ED07-CB59-4AE8-BEAA-34544E6574B0}" autoFormatId="16" applyNumberFormats="0" applyBorderFormats="0" applyFontFormats="0" applyPatternFormats="0" applyAlignmentFormats="0" applyWidthHeightFormats="0">
  <queryTableRefresh nextId="21">
    <queryTableFields count="20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  <queryTableField id="9" name="Order ID" tableColumnId="9"/>
      <queryTableField id="10" name="Order Date" tableColumnId="10"/>
      <queryTableField id="11" name="Order Status" tableColumnId="11"/>
      <queryTableField id="12" name="Amount (USD)" tableColumnId="12"/>
      <queryTableField id="13" name="Rating" tableColumnId="13"/>
      <queryTableField id="14" name="User Name" tableColumnId="14"/>
      <queryTableField id="15" name="Age" tableColumnId="15"/>
      <queryTableField id="20" dataBound="0" tableColumnId="20"/>
      <queryTableField id="16" name="Location" tableColumnId="16"/>
      <queryTableField id="17" name="Registration Date" tableColumnId="17"/>
      <queryTableField id="18" name="Favorite Meal" tableColumnId="18"/>
      <queryTableField id="19" name="Total Orders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76AFA92-32F0-4545-A678-6E219DDA7BFE}" autoFormatId="16" applyNumberFormats="0" applyBorderFormats="0" applyFontFormats="0" applyPatternFormats="0" applyAlignmentFormats="0" applyWidthHeightFormats="0">
  <queryTableRefresh nextId="9">
    <queryTableFields count="8">
      <queryTableField id="1" name="Session ID" tableColumnId="1"/>
      <queryTableField id="2" name="User ID" tableColumnId="2"/>
      <queryTableField id="3" name="Dish Name" tableColumnId="3"/>
      <queryTableField id="4" name="Meal Type" tableColumnId="4"/>
      <queryTableField id="5" name="Session Start" tableColumnId="5"/>
      <queryTableField id="6" name="Session End" tableColumnId="6"/>
      <queryTableField id="7" name="Duration (mins)" tableColumnId="7"/>
      <queryTableField id="8" name="Session Ratin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7C29557-3532-4992-8DD7-1DADB36794E3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User ID" tableColumnId="2"/>
      <queryTableField id="3" name="Order Date" tableColumnId="3"/>
      <queryTableField id="4" name="Meal Type" tableColumnId="4"/>
      <queryTableField id="5" name="Dish Name" tableColumnId="5"/>
      <queryTableField id="6" name="Order Status" tableColumnId="6"/>
      <queryTableField id="7" name="Amount (USD)" tableColumnId="7"/>
      <queryTableField id="8" name="Time of Day" tableColumnId="8"/>
      <queryTableField id="9" name="Rating" tableColumnId="9"/>
      <queryTableField id="10" name="Session ID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929E7D2-AFC6-46C2-90C9-942236E90DE1}" autoFormatId="16" applyNumberFormats="0" applyBorderFormats="0" applyFontFormats="0" applyPatternFormats="0" applyAlignmentFormats="0" applyWidthHeightFormats="0">
  <queryTableRefresh nextId="10">
    <queryTableFields count="9">
      <queryTableField id="1" name="User ID" tableColumnId="1"/>
      <queryTableField id="2" name="User Name" tableColumnId="2"/>
      <queryTableField id="3" name="Age" tableColumnId="3"/>
      <queryTableField id="4" name="Location" tableColumnId="4"/>
      <queryTableField id="5" name="Registration Date" tableColumnId="5"/>
      <queryTableField id="6" name="Phone" tableColumnId="6"/>
      <queryTableField id="7" name="Email" tableColumnId="7"/>
      <queryTableField id="8" name="Favorite Meal" tableColumnId="8"/>
      <queryTableField id="9" name="Total Order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C8CD5-6DED-4237-8F5B-0CF0E799DFA0}" name="Merge1" displayName="Merge1" ref="A1:T17" tableType="queryTable" totalsRowShown="0">
  <autoFilter ref="A1:T17" xr:uid="{BCA11671-25B2-4123-8373-02331DF8937F}"/>
  <tableColumns count="20">
    <tableColumn id="1" xr3:uid="{10BC9F3A-3110-462B-BBE8-034653CF0434}" uniqueName="1" name="Session ID" queryTableFieldId="1"/>
    <tableColumn id="2" xr3:uid="{C2CAD16B-B032-4017-949B-BC9D8F6CF5C8}" uniqueName="2" name="User ID" queryTableFieldId="2"/>
    <tableColumn id="3" xr3:uid="{03A5660C-8DC9-46A6-82FE-2D00CE40E9B9}" uniqueName="3" name="Dish Name" queryTableFieldId="3"/>
    <tableColumn id="4" xr3:uid="{E3C499D6-76B4-4699-922D-9A29C8E60437}" uniqueName="4" name="Meal Type" queryTableFieldId="4"/>
    <tableColumn id="5" xr3:uid="{62DC3703-1153-41AC-8A9C-68E2DF90D7F2}" uniqueName="5" name="Session Start" queryTableFieldId="5" dataDxfId="8"/>
    <tableColumn id="6" xr3:uid="{810EAA2C-E82D-46B2-85C0-2350A5E3F8EC}" uniqueName="6" name="Session End" queryTableFieldId="6" dataDxfId="7"/>
    <tableColumn id="7" xr3:uid="{BDB5765E-4514-4238-A67B-5F70B1AAE049}" uniqueName="7" name="Duration (mins)" queryTableFieldId="7"/>
    <tableColumn id="8" xr3:uid="{DDC61842-B62A-4E47-A327-10C0AFBCF311}" uniqueName="8" name="Session Rating" queryTableFieldId="8"/>
    <tableColumn id="9" xr3:uid="{9AADE5F7-C65A-4809-B974-148C5AD1B92D}" uniqueName="9" name="Order ID" queryTableFieldId="9"/>
    <tableColumn id="10" xr3:uid="{E07D2A4A-D6D7-4C13-B1B2-2848ABF4F795}" uniqueName="10" name="Order Date" queryTableFieldId="10" dataDxfId="6"/>
    <tableColumn id="11" xr3:uid="{710D64FF-2426-4692-8C25-5A1828F5FDA5}" uniqueName="11" name="Order Status" queryTableFieldId="11"/>
    <tableColumn id="12" xr3:uid="{009FF01C-D6C0-4821-A903-DF01D3B58F5E}" uniqueName="12" name="Amount (USD)" queryTableFieldId="12"/>
    <tableColumn id="13" xr3:uid="{38309ACC-DF04-4BD3-A54C-1979A58C03A7}" uniqueName="13" name="Rating" queryTableFieldId="13"/>
    <tableColumn id="14" xr3:uid="{751F4EF4-C93C-4100-AFF5-8B54DD89EF55}" uniqueName="14" name="User Name" queryTableFieldId="14"/>
    <tableColumn id="15" xr3:uid="{8AFECD31-31EE-4230-93C2-03B579BEF8C1}" uniqueName="15" name="Age" queryTableFieldId="15"/>
    <tableColumn id="20" xr3:uid="{58EC0976-BEF6-42BB-81BC-222D46AEFCFB}" uniqueName="20" name="Age Group" queryTableFieldId="20" dataDxfId="5">
      <calculatedColumnFormula>INT(O2/10)*10 &amp; "'s"</calculatedColumnFormula>
    </tableColumn>
    <tableColumn id="16" xr3:uid="{809B32CA-7B91-4F7A-81FC-C70773E7E9DD}" uniqueName="16" name="Location" queryTableFieldId="16"/>
    <tableColumn id="17" xr3:uid="{9E253277-55C1-4D77-8338-B505F7BE5E56}" uniqueName="17" name="Registration Date" queryTableFieldId="17" dataDxfId="4"/>
    <tableColumn id="18" xr3:uid="{347681B3-5224-44C1-872A-F270E4CAA024}" uniqueName="18" name="Favorite Meal" queryTableFieldId="18"/>
    <tableColumn id="19" xr3:uid="{E4EE1448-4E6C-422A-8F7F-EB22DFFA4C7D}" uniqueName="19" name="Total Orders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098AE9-AE93-4346-A815-FDD8CD4A603D}" name="CookingSessions_csv" displayName="CookingSessions_csv" ref="A1:H17" tableType="queryTable" totalsRowShown="0">
  <autoFilter ref="A1:H17" xr:uid="{E23F7D32-290C-400D-9CD4-492B0C253AD9}"/>
  <tableColumns count="8">
    <tableColumn id="1" xr3:uid="{5FBCA1C1-F7D0-4A4F-AB44-67E91A1BA9CB}" uniqueName="1" name="Session ID" queryTableFieldId="1"/>
    <tableColumn id="2" xr3:uid="{BBF6648A-F188-4185-ABD7-42FB5847003C}" uniqueName="2" name="User ID" queryTableFieldId="2"/>
    <tableColumn id="3" xr3:uid="{FB6E07CE-26C5-45BA-992F-5D15BDA0F0AC}" uniqueName="3" name="Dish Name" queryTableFieldId="3"/>
    <tableColumn id="4" xr3:uid="{03A3C596-E6B5-4A66-B22C-CD18FB4736B4}" uniqueName="4" name="Meal Type" queryTableFieldId="4"/>
    <tableColumn id="5" xr3:uid="{ADEB1734-B6AD-49A8-8F4E-CBA7DD580AA1}" uniqueName="5" name="Session Start" queryTableFieldId="5" dataDxfId="3"/>
    <tableColumn id="6" xr3:uid="{EAB9FBDE-57F0-40F5-8954-5F2E30F55B91}" uniqueName="6" name="Session End" queryTableFieldId="6" dataDxfId="2"/>
    <tableColumn id="7" xr3:uid="{48EFD054-90E0-402B-8AAF-4040779794F9}" uniqueName="7" name="Duration (mins)" queryTableFieldId="7"/>
    <tableColumn id="8" xr3:uid="{98638371-D2E0-4243-9337-B0BADF32D78C}" uniqueName="8" name="Session Rating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E839F-A8C8-4499-95C5-03512A41A07D}" name="OrderDetails_csv" displayName="OrderDetails_csv" ref="A1:J17" tableType="queryTable" totalsRowShown="0">
  <autoFilter ref="A1:J17" xr:uid="{69244AC9-816D-40C8-B229-90672572D4F9}"/>
  <tableColumns count="10">
    <tableColumn id="1" xr3:uid="{ED353759-FCAA-4B5C-87BF-578EA815E6BA}" uniqueName="1" name="Order ID" queryTableFieldId="1"/>
    <tableColumn id="2" xr3:uid="{C5FD3AF4-E07E-4A01-90EE-6FA7B134D7EB}" uniqueName="2" name="User ID" queryTableFieldId="2"/>
    <tableColumn id="3" xr3:uid="{AF567933-53F6-4B23-8DDC-D3A1F10D1AC0}" uniqueName="3" name="Order Date" queryTableFieldId="3" dataDxfId="1"/>
    <tableColumn id="4" xr3:uid="{C0B8E532-3827-463E-911E-0458DDC475B7}" uniqueName="4" name="Meal Type" queryTableFieldId="4"/>
    <tableColumn id="5" xr3:uid="{207AA448-C5F4-476A-9406-F83695983196}" uniqueName="5" name="Dish Name" queryTableFieldId="5"/>
    <tableColumn id="6" xr3:uid="{51652283-CA75-400F-B31B-485882985475}" uniqueName="6" name="Order Status" queryTableFieldId="6"/>
    <tableColumn id="7" xr3:uid="{B03C3C12-C324-4FC1-A076-F704E60809B3}" uniqueName="7" name="Amount (USD)" queryTableFieldId="7"/>
    <tableColumn id="8" xr3:uid="{9CACA133-5CBF-49D0-A060-B071609DF273}" uniqueName="8" name="Time of Day" queryTableFieldId="8"/>
    <tableColumn id="9" xr3:uid="{35C15CD6-A0D1-4644-AE05-3CCFC86DB8D8}" uniqueName="9" name="Rating" queryTableFieldId="9"/>
    <tableColumn id="10" xr3:uid="{8FF369E3-65DA-4E34-911E-7584E071EAAF}" uniqueName="10" name="Session ID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FCBB1-5A37-4569-8051-C82AA2F1010B}" name="UserDetails_csv" displayName="UserDetails_csv" ref="A1:I11" tableType="queryTable" totalsRowShown="0">
  <autoFilter ref="A1:I11" xr:uid="{9FFC92B3-B092-4432-B532-492F8599E676}"/>
  <tableColumns count="9">
    <tableColumn id="1" xr3:uid="{73AB0881-151C-4FE4-AA6E-27AD8B89FE19}" uniqueName="1" name="User ID" queryTableFieldId="1"/>
    <tableColumn id="2" xr3:uid="{C666C8E7-5AC0-47F7-8C12-582267BB6E21}" uniqueName="2" name="User Name" queryTableFieldId="2"/>
    <tableColumn id="3" xr3:uid="{95BE322F-9E82-4B9C-B154-75A409012F5E}" uniqueName="3" name="Age" queryTableFieldId="3"/>
    <tableColumn id="4" xr3:uid="{814E961C-AA6C-4AF4-9408-81C8303AB017}" uniqueName="4" name="Location" queryTableFieldId="4"/>
    <tableColumn id="5" xr3:uid="{A419B75E-4EF7-4F3A-B4C7-FA35430DA1B0}" uniqueName="5" name="Registration Date" queryTableFieldId="5" dataDxfId="0"/>
    <tableColumn id="6" xr3:uid="{A1E7550A-B69B-4EFD-B771-49B4A4CD0029}" uniqueName="6" name="Phone" queryTableFieldId="6"/>
    <tableColumn id="7" xr3:uid="{E1797A9F-C706-4D28-A49E-08C7903FD693}" uniqueName="7" name="Email" queryTableFieldId="7"/>
    <tableColumn id="8" xr3:uid="{E60D5D1E-89EB-421B-8F66-53166396E9A3}" uniqueName="8" name="Favorite Meal" queryTableFieldId="8"/>
    <tableColumn id="9" xr3:uid="{29AF3620-DC29-46C1-B28B-2F9CDB0D6AD7}" uniqueName="9" name="Total Order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DFCB-374E-4C64-8BE1-59B5D9C197A8}">
  <dimension ref="A1:T17"/>
  <sheetViews>
    <sheetView topLeftCell="E1" workbookViewId="0">
      <selection activeCell="G7" sqref="G7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4.5703125" bestFit="1" customWidth="1"/>
    <col min="4" max="4" width="12.5703125" bestFit="1" customWidth="1"/>
    <col min="5" max="6" width="15.5703125" bestFit="1" customWidth="1"/>
    <col min="7" max="7" width="17.28515625" bestFit="1" customWidth="1"/>
    <col min="8" max="8" width="16.140625" bestFit="1" customWidth="1"/>
    <col min="9" max="9" width="10.7109375" bestFit="1" customWidth="1"/>
    <col min="10" max="10" width="15.5703125" bestFit="1" customWidth="1"/>
    <col min="11" max="11" width="14.28515625" bestFit="1" customWidth="1"/>
    <col min="12" max="12" width="16.140625" bestFit="1" customWidth="1"/>
    <col min="13" max="13" width="8.85546875" bestFit="1" customWidth="1"/>
    <col min="14" max="14" width="13.28515625" bestFit="1" customWidth="1"/>
    <col min="15" max="15" width="6.7109375" bestFit="1" customWidth="1"/>
    <col min="16" max="16" width="6.7109375" customWidth="1"/>
    <col min="17" max="17" width="12.7109375" bestFit="1" customWidth="1"/>
    <col min="18" max="18" width="18.7109375" bestFit="1" customWidth="1"/>
    <col min="19" max="19" width="15.7109375" bestFit="1" customWidth="1"/>
    <col min="20" max="20" width="14.140625" bestFit="1" customWidth="1"/>
  </cols>
  <sheetData>
    <row r="1" spans="1:20" x14ac:dyDescent="0.25">
      <c r="A1" t="s">
        <v>70</v>
      </c>
      <c r="B1" t="s">
        <v>0</v>
      </c>
      <c r="C1" t="s">
        <v>65</v>
      </c>
      <c r="D1" t="s">
        <v>64</v>
      </c>
      <c r="E1" t="s">
        <v>99</v>
      </c>
      <c r="F1" t="s">
        <v>100</v>
      </c>
      <c r="G1" t="s">
        <v>101</v>
      </c>
      <c r="H1" t="s">
        <v>102</v>
      </c>
      <c r="I1" t="s">
        <v>62</v>
      </c>
      <c r="J1" t="s">
        <v>63</v>
      </c>
      <c r="K1" t="s">
        <v>66</v>
      </c>
      <c r="L1" t="s">
        <v>67</v>
      </c>
      <c r="M1" t="s">
        <v>69</v>
      </c>
      <c r="N1" t="s">
        <v>1</v>
      </c>
      <c r="O1" t="s">
        <v>2</v>
      </c>
      <c r="P1" t="s">
        <v>107</v>
      </c>
      <c r="Q1" t="s">
        <v>3</v>
      </c>
      <c r="R1" t="s">
        <v>4</v>
      </c>
      <c r="S1" t="s">
        <v>7</v>
      </c>
      <c r="T1" t="s">
        <v>8</v>
      </c>
    </row>
    <row r="2" spans="1:20" x14ac:dyDescent="0.25">
      <c r="A2" t="s">
        <v>74</v>
      </c>
      <c r="B2" t="s">
        <v>9</v>
      </c>
      <c r="C2" t="s">
        <v>71</v>
      </c>
      <c r="D2" t="s">
        <v>14</v>
      </c>
      <c r="E2" s="1">
        <v>45627.791666666664</v>
      </c>
      <c r="F2" s="1">
        <v>45627.8125</v>
      </c>
      <c r="G2">
        <v>30</v>
      </c>
      <c r="H2">
        <v>4.5</v>
      </c>
      <c r="I2">
        <v>1001</v>
      </c>
      <c r="J2" s="1">
        <v>45627</v>
      </c>
      <c r="K2" t="s">
        <v>72</v>
      </c>
      <c r="L2">
        <v>15</v>
      </c>
      <c r="M2">
        <v>5</v>
      </c>
      <c r="N2" t="s">
        <v>10</v>
      </c>
      <c r="O2">
        <v>28</v>
      </c>
      <c r="P2" t="str">
        <f t="shared" ref="P2:P17" si="0">INT(O2/10)*10 &amp; "'s"</f>
        <v>20's</v>
      </c>
      <c r="Q2" t="s">
        <v>11</v>
      </c>
      <c r="R2" s="1">
        <v>44941</v>
      </c>
      <c r="S2" t="s">
        <v>14</v>
      </c>
      <c r="T2">
        <v>12</v>
      </c>
    </row>
    <row r="3" spans="1:20" x14ac:dyDescent="0.25">
      <c r="A3" t="s">
        <v>84</v>
      </c>
      <c r="B3" t="s">
        <v>9</v>
      </c>
      <c r="C3" t="s">
        <v>82</v>
      </c>
      <c r="D3" t="s">
        <v>26</v>
      </c>
      <c r="E3" s="1">
        <v>45628.3125</v>
      </c>
      <c r="F3" s="1">
        <v>45628.333333333336</v>
      </c>
      <c r="G3">
        <v>30</v>
      </c>
      <c r="H3">
        <v>4.2</v>
      </c>
      <c r="I3">
        <v>1004</v>
      </c>
      <c r="J3" s="1">
        <v>45628</v>
      </c>
      <c r="K3" t="s">
        <v>72</v>
      </c>
      <c r="L3">
        <v>8</v>
      </c>
      <c r="M3">
        <v>4</v>
      </c>
      <c r="N3" t="s">
        <v>10</v>
      </c>
      <c r="O3">
        <v>28</v>
      </c>
      <c r="P3" t="str">
        <f t="shared" si="0"/>
        <v>20's</v>
      </c>
      <c r="Q3" t="s">
        <v>11</v>
      </c>
      <c r="R3" s="1">
        <v>44941</v>
      </c>
      <c r="S3" t="s">
        <v>14</v>
      </c>
      <c r="T3">
        <v>12</v>
      </c>
    </row>
    <row r="4" spans="1:20" x14ac:dyDescent="0.25">
      <c r="A4" t="s">
        <v>90</v>
      </c>
      <c r="B4" t="s">
        <v>9</v>
      </c>
      <c r="C4" t="s">
        <v>78</v>
      </c>
      <c r="D4" t="s">
        <v>14</v>
      </c>
      <c r="E4" s="1">
        <v>45631.791666666664</v>
      </c>
      <c r="F4" s="1">
        <v>45631.819444444445</v>
      </c>
      <c r="G4">
        <v>40</v>
      </c>
      <c r="H4">
        <v>4.9000000000000004</v>
      </c>
      <c r="I4">
        <v>1009</v>
      </c>
      <c r="J4" s="1">
        <v>45631</v>
      </c>
      <c r="K4" t="s">
        <v>72</v>
      </c>
      <c r="L4">
        <v>12</v>
      </c>
      <c r="M4">
        <v>5</v>
      </c>
      <c r="N4" t="s">
        <v>10</v>
      </c>
      <c r="O4">
        <v>28</v>
      </c>
      <c r="P4" t="str">
        <f t="shared" si="0"/>
        <v>20's</v>
      </c>
      <c r="Q4" t="s">
        <v>11</v>
      </c>
      <c r="R4" s="1">
        <v>44941</v>
      </c>
      <c r="S4" t="s">
        <v>14</v>
      </c>
      <c r="T4">
        <v>12</v>
      </c>
    </row>
    <row r="5" spans="1:20" x14ac:dyDescent="0.25">
      <c r="A5" t="s">
        <v>77</v>
      </c>
      <c r="B5" t="s">
        <v>15</v>
      </c>
      <c r="C5" t="s">
        <v>75</v>
      </c>
      <c r="D5" t="s">
        <v>20</v>
      </c>
      <c r="E5" s="1">
        <v>45627.5</v>
      </c>
      <c r="F5" s="1">
        <v>45627.513888888891</v>
      </c>
      <c r="G5">
        <v>20</v>
      </c>
      <c r="H5">
        <v>4</v>
      </c>
      <c r="I5">
        <v>1002</v>
      </c>
      <c r="J5" s="1">
        <v>45627</v>
      </c>
      <c r="K5" t="s">
        <v>72</v>
      </c>
      <c r="L5">
        <v>10</v>
      </c>
      <c r="M5">
        <v>4</v>
      </c>
      <c r="N5" t="s">
        <v>16</v>
      </c>
      <c r="O5">
        <v>35</v>
      </c>
      <c r="P5" t="str">
        <f t="shared" si="0"/>
        <v>30's</v>
      </c>
      <c r="Q5" t="s">
        <v>17</v>
      </c>
      <c r="R5" s="1">
        <v>44977</v>
      </c>
      <c r="S5" t="s">
        <v>20</v>
      </c>
      <c r="T5">
        <v>8</v>
      </c>
    </row>
    <row r="6" spans="1:20" x14ac:dyDescent="0.25">
      <c r="A6" t="s">
        <v>86</v>
      </c>
      <c r="B6" t="s">
        <v>15</v>
      </c>
      <c r="C6" t="s">
        <v>71</v>
      </c>
      <c r="D6" t="s">
        <v>14</v>
      </c>
      <c r="E6" s="1">
        <v>45629.770833333336</v>
      </c>
      <c r="F6" s="1">
        <v>45629.791666666664</v>
      </c>
      <c r="G6">
        <v>30</v>
      </c>
      <c r="H6">
        <v>4.3</v>
      </c>
      <c r="I6">
        <v>1006</v>
      </c>
      <c r="J6" s="1">
        <v>45629</v>
      </c>
      <c r="K6" t="s">
        <v>72</v>
      </c>
      <c r="L6">
        <v>14</v>
      </c>
      <c r="M6">
        <v>4</v>
      </c>
      <c r="N6" t="s">
        <v>16</v>
      </c>
      <c r="O6">
        <v>35</v>
      </c>
      <c r="P6" t="str">
        <f t="shared" si="0"/>
        <v>30's</v>
      </c>
      <c r="Q6" t="s">
        <v>17</v>
      </c>
      <c r="R6" s="1">
        <v>44977</v>
      </c>
      <c r="S6" t="s">
        <v>20</v>
      </c>
      <c r="T6">
        <v>8</v>
      </c>
    </row>
    <row r="7" spans="1:20" x14ac:dyDescent="0.25">
      <c r="A7" t="s">
        <v>92</v>
      </c>
      <c r="B7" t="s">
        <v>15</v>
      </c>
      <c r="C7" t="s">
        <v>91</v>
      </c>
      <c r="D7" t="s">
        <v>26</v>
      </c>
      <c r="E7" s="1">
        <v>45631.291666666664</v>
      </c>
      <c r="F7" s="1">
        <v>45631.298611111109</v>
      </c>
      <c r="G7">
        <v>10</v>
      </c>
      <c r="H7">
        <v>4.0999999999999996</v>
      </c>
      <c r="I7">
        <v>1010</v>
      </c>
      <c r="J7" s="1">
        <v>45631</v>
      </c>
      <c r="K7" t="s">
        <v>72</v>
      </c>
      <c r="L7">
        <v>7</v>
      </c>
      <c r="M7">
        <v>4</v>
      </c>
      <c r="N7" t="s">
        <v>16</v>
      </c>
      <c r="O7">
        <v>35</v>
      </c>
      <c r="P7" t="str">
        <f t="shared" si="0"/>
        <v>30's</v>
      </c>
      <c r="Q7" t="s">
        <v>17</v>
      </c>
      <c r="R7" s="1">
        <v>44977</v>
      </c>
      <c r="S7" t="s">
        <v>20</v>
      </c>
      <c r="T7">
        <v>8</v>
      </c>
    </row>
    <row r="8" spans="1:20" x14ac:dyDescent="0.25">
      <c r="A8" t="s">
        <v>81</v>
      </c>
      <c r="B8" t="s">
        <v>21</v>
      </c>
      <c r="C8" t="s">
        <v>78</v>
      </c>
      <c r="D8" t="s">
        <v>14</v>
      </c>
      <c r="E8" s="1">
        <v>45628.8125</v>
      </c>
      <c r="F8" s="1">
        <v>45628.840277777781</v>
      </c>
      <c r="G8">
        <v>40</v>
      </c>
      <c r="H8">
        <v>4.8</v>
      </c>
      <c r="I8">
        <v>1003</v>
      </c>
      <c r="J8" s="1">
        <v>45628</v>
      </c>
      <c r="K8" t="s">
        <v>79</v>
      </c>
      <c r="L8">
        <v>12.5</v>
      </c>
      <c r="M8">
        <f>ROUNDDOWN((M4+M12+M15)/3,0)</f>
        <v>4</v>
      </c>
      <c r="N8" t="s">
        <v>22</v>
      </c>
      <c r="O8">
        <v>42</v>
      </c>
      <c r="P8" t="str">
        <f t="shared" si="0"/>
        <v>40's</v>
      </c>
      <c r="Q8" t="s">
        <v>23</v>
      </c>
      <c r="R8" s="1">
        <v>44995</v>
      </c>
      <c r="S8" t="s">
        <v>26</v>
      </c>
      <c r="T8">
        <v>15</v>
      </c>
    </row>
    <row r="9" spans="1:20" x14ac:dyDescent="0.25">
      <c r="A9" t="s">
        <v>89</v>
      </c>
      <c r="B9" t="s">
        <v>21</v>
      </c>
      <c r="C9" t="s">
        <v>88</v>
      </c>
      <c r="D9" t="s">
        <v>20</v>
      </c>
      <c r="E9" s="1">
        <v>45630.5625</v>
      </c>
      <c r="F9" s="1">
        <v>45630.576388888891</v>
      </c>
      <c r="G9">
        <v>20</v>
      </c>
      <c r="H9">
        <v>4.4000000000000004</v>
      </c>
      <c r="I9">
        <v>1008</v>
      </c>
      <c r="J9" s="1">
        <v>45630</v>
      </c>
      <c r="K9" t="s">
        <v>79</v>
      </c>
      <c r="L9">
        <v>11</v>
      </c>
      <c r="M9">
        <f>(M17)</f>
        <v>4</v>
      </c>
      <c r="N9" t="s">
        <v>22</v>
      </c>
      <c r="O9">
        <v>42</v>
      </c>
      <c r="P9" t="str">
        <f t="shared" si="0"/>
        <v>40's</v>
      </c>
      <c r="Q9" t="s">
        <v>23</v>
      </c>
      <c r="R9" s="1">
        <v>44995</v>
      </c>
      <c r="S9" t="s">
        <v>26</v>
      </c>
      <c r="T9">
        <v>15</v>
      </c>
    </row>
    <row r="10" spans="1:20" x14ac:dyDescent="0.25">
      <c r="A10" t="s">
        <v>93</v>
      </c>
      <c r="B10" t="s">
        <v>21</v>
      </c>
      <c r="C10" t="s">
        <v>82</v>
      </c>
      <c r="D10" t="s">
        <v>26</v>
      </c>
      <c r="E10" s="1">
        <v>45632.333333333336</v>
      </c>
      <c r="F10" s="1">
        <v>45632.354166666664</v>
      </c>
      <c r="G10">
        <v>30</v>
      </c>
      <c r="H10">
        <v>4.5999999999999996</v>
      </c>
      <c r="I10">
        <v>1011</v>
      </c>
      <c r="J10" s="1">
        <v>45632</v>
      </c>
      <c r="K10" t="s">
        <v>72</v>
      </c>
      <c r="L10">
        <v>8.5</v>
      </c>
      <c r="M10">
        <v>4</v>
      </c>
      <c r="N10" t="s">
        <v>22</v>
      </c>
      <c r="O10">
        <v>42</v>
      </c>
      <c r="P10" t="str">
        <f t="shared" si="0"/>
        <v>40's</v>
      </c>
      <c r="Q10" t="s">
        <v>23</v>
      </c>
      <c r="R10" s="1">
        <v>44995</v>
      </c>
      <c r="S10" t="s">
        <v>26</v>
      </c>
      <c r="T10">
        <v>15</v>
      </c>
    </row>
    <row r="11" spans="1:20" x14ac:dyDescent="0.25">
      <c r="A11" t="s">
        <v>85</v>
      </c>
      <c r="B11" t="s">
        <v>27</v>
      </c>
      <c r="C11" t="s">
        <v>75</v>
      </c>
      <c r="D11" t="s">
        <v>20</v>
      </c>
      <c r="E11" s="1">
        <v>45629.541666666664</v>
      </c>
      <c r="F11" s="1">
        <v>45629.552083333336</v>
      </c>
      <c r="G11">
        <v>15</v>
      </c>
      <c r="H11">
        <v>4.7</v>
      </c>
      <c r="I11">
        <v>1005</v>
      </c>
      <c r="J11" s="1">
        <v>45629</v>
      </c>
      <c r="K11" t="s">
        <v>72</v>
      </c>
      <c r="L11">
        <v>9</v>
      </c>
      <c r="M11">
        <v>4</v>
      </c>
      <c r="N11" t="s">
        <v>28</v>
      </c>
      <c r="O11">
        <v>27</v>
      </c>
      <c r="P11" t="str">
        <f t="shared" si="0"/>
        <v>20's</v>
      </c>
      <c r="Q11" t="s">
        <v>29</v>
      </c>
      <c r="R11" s="1">
        <v>45021</v>
      </c>
      <c r="S11" t="s">
        <v>14</v>
      </c>
      <c r="T11">
        <v>10</v>
      </c>
    </row>
    <row r="12" spans="1:20" x14ac:dyDescent="0.25">
      <c r="A12" t="s">
        <v>87</v>
      </c>
      <c r="B12" t="s">
        <v>32</v>
      </c>
      <c r="C12" t="s">
        <v>78</v>
      </c>
      <c r="D12" t="s">
        <v>14</v>
      </c>
      <c r="E12" s="1">
        <v>45630.75</v>
      </c>
      <c r="F12" s="1">
        <v>45630.78125</v>
      </c>
      <c r="G12">
        <v>45</v>
      </c>
      <c r="H12">
        <v>4.5999999999999996</v>
      </c>
      <c r="I12">
        <v>1007</v>
      </c>
      <c r="J12" s="1">
        <v>45630</v>
      </c>
      <c r="K12" t="s">
        <v>72</v>
      </c>
      <c r="L12">
        <v>13.5</v>
      </c>
      <c r="M12">
        <v>4</v>
      </c>
      <c r="N12" t="s">
        <v>33</v>
      </c>
      <c r="O12">
        <v>30</v>
      </c>
      <c r="P12" t="str">
        <f t="shared" si="0"/>
        <v>30's</v>
      </c>
      <c r="Q12" t="s">
        <v>34</v>
      </c>
      <c r="R12" s="1">
        <v>45068</v>
      </c>
      <c r="S12" t="s">
        <v>20</v>
      </c>
      <c r="T12">
        <v>9</v>
      </c>
    </row>
    <row r="13" spans="1:20" x14ac:dyDescent="0.25">
      <c r="A13" t="s">
        <v>94</v>
      </c>
      <c r="B13" t="s">
        <v>27</v>
      </c>
      <c r="C13" t="s">
        <v>71</v>
      </c>
      <c r="D13" t="s">
        <v>14</v>
      </c>
      <c r="E13" s="1">
        <v>45632.791666666664</v>
      </c>
      <c r="F13" s="1">
        <v>45632.819444444445</v>
      </c>
      <c r="G13">
        <v>40</v>
      </c>
      <c r="H13">
        <v>4.7</v>
      </c>
      <c r="I13">
        <v>1012</v>
      </c>
      <c r="J13" s="1">
        <v>45632</v>
      </c>
      <c r="K13" t="s">
        <v>72</v>
      </c>
      <c r="L13">
        <v>12.5</v>
      </c>
      <c r="M13">
        <v>4</v>
      </c>
      <c r="N13" t="s">
        <v>28</v>
      </c>
      <c r="O13">
        <v>27</v>
      </c>
      <c r="P13" t="str">
        <f t="shared" si="0"/>
        <v>20's</v>
      </c>
      <c r="Q13" t="s">
        <v>29</v>
      </c>
      <c r="R13" s="1">
        <v>45021</v>
      </c>
      <c r="S13" t="s">
        <v>14</v>
      </c>
      <c r="T13">
        <v>10</v>
      </c>
    </row>
    <row r="14" spans="1:20" x14ac:dyDescent="0.25">
      <c r="A14" t="s">
        <v>95</v>
      </c>
      <c r="B14" t="s">
        <v>32</v>
      </c>
      <c r="C14" t="s">
        <v>75</v>
      </c>
      <c r="D14" t="s">
        <v>20</v>
      </c>
      <c r="E14" s="1">
        <v>45633.520833333336</v>
      </c>
      <c r="F14" s="1">
        <v>45633.541666666664</v>
      </c>
      <c r="G14">
        <v>30</v>
      </c>
      <c r="H14">
        <v>4.4000000000000004</v>
      </c>
      <c r="I14">
        <v>1013</v>
      </c>
      <c r="J14" s="1">
        <v>45633</v>
      </c>
      <c r="K14" t="s">
        <v>72</v>
      </c>
      <c r="L14">
        <v>9</v>
      </c>
      <c r="M14">
        <v>4</v>
      </c>
      <c r="N14" t="s">
        <v>33</v>
      </c>
      <c r="O14">
        <v>30</v>
      </c>
      <c r="P14" t="str">
        <f t="shared" si="0"/>
        <v>30's</v>
      </c>
      <c r="Q14" t="s">
        <v>34</v>
      </c>
      <c r="R14" s="1">
        <v>45068</v>
      </c>
      <c r="S14" t="s">
        <v>20</v>
      </c>
      <c r="T14">
        <v>9</v>
      </c>
    </row>
    <row r="15" spans="1:20" x14ac:dyDescent="0.25">
      <c r="A15" t="s">
        <v>96</v>
      </c>
      <c r="B15" t="s">
        <v>37</v>
      </c>
      <c r="C15" t="s">
        <v>78</v>
      </c>
      <c r="D15" t="s">
        <v>14</v>
      </c>
      <c r="E15" s="1">
        <v>45633.75</v>
      </c>
      <c r="F15" s="1">
        <v>45633.78125</v>
      </c>
      <c r="G15">
        <v>45</v>
      </c>
      <c r="H15">
        <v>4.8</v>
      </c>
      <c r="I15">
        <v>1014</v>
      </c>
      <c r="J15" s="1">
        <v>45633</v>
      </c>
      <c r="K15" t="s">
        <v>72</v>
      </c>
      <c r="L15">
        <v>13</v>
      </c>
      <c r="M15">
        <v>5</v>
      </c>
      <c r="N15" t="s">
        <v>38</v>
      </c>
      <c r="O15">
        <v>25</v>
      </c>
      <c r="P15" t="str">
        <f t="shared" si="0"/>
        <v>20's</v>
      </c>
      <c r="Q15" t="s">
        <v>39</v>
      </c>
      <c r="R15" s="1">
        <v>45092</v>
      </c>
      <c r="S15" t="s">
        <v>14</v>
      </c>
      <c r="T15">
        <v>7</v>
      </c>
    </row>
    <row r="16" spans="1:20" x14ac:dyDescent="0.25">
      <c r="A16" t="s">
        <v>97</v>
      </c>
      <c r="B16" t="s">
        <v>42</v>
      </c>
      <c r="C16" t="s">
        <v>71</v>
      </c>
      <c r="D16" t="s">
        <v>14</v>
      </c>
      <c r="E16" s="1">
        <v>45634.8125</v>
      </c>
      <c r="F16" s="1">
        <v>45634.840277777781</v>
      </c>
      <c r="G16">
        <v>40</v>
      </c>
      <c r="H16">
        <v>5</v>
      </c>
      <c r="I16">
        <v>1015</v>
      </c>
      <c r="J16" s="1">
        <v>45634</v>
      </c>
      <c r="K16" t="s">
        <v>72</v>
      </c>
      <c r="L16">
        <v>14</v>
      </c>
      <c r="M16">
        <v>5</v>
      </c>
      <c r="N16" t="s">
        <v>43</v>
      </c>
      <c r="O16">
        <v>38</v>
      </c>
      <c r="P16" t="str">
        <f t="shared" si="0"/>
        <v>30's</v>
      </c>
      <c r="Q16" t="s">
        <v>44</v>
      </c>
      <c r="R16" s="1">
        <v>45109</v>
      </c>
      <c r="S16" t="s">
        <v>26</v>
      </c>
      <c r="T16">
        <v>14</v>
      </c>
    </row>
    <row r="17" spans="1:20" x14ac:dyDescent="0.25">
      <c r="A17" t="s">
        <v>98</v>
      </c>
      <c r="B17" t="s">
        <v>47</v>
      </c>
      <c r="C17" t="s">
        <v>88</v>
      </c>
      <c r="D17" t="s">
        <v>20</v>
      </c>
      <c r="E17" s="1">
        <v>45634.5625</v>
      </c>
      <c r="F17" s="1">
        <v>45634.576388888891</v>
      </c>
      <c r="G17">
        <v>20</v>
      </c>
      <c r="H17">
        <v>4.3</v>
      </c>
      <c r="I17">
        <v>1016</v>
      </c>
      <c r="J17" s="1">
        <v>45634</v>
      </c>
      <c r="K17" t="s">
        <v>72</v>
      </c>
      <c r="L17">
        <v>11</v>
      </c>
      <c r="M17">
        <v>4</v>
      </c>
      <c r="N17" t="s">
        <v>48</v>
      </c>
      <c r="O17">
        <v>31</v>
      </c>
      <c r="P17" t="str">
        <f t="shared" si="0"/>
        <v>30's</v>
      </c>
      <c r="Q17" t="s">
        <v>49</v>
      </c>
      <c r="R17" s="1">
        <v>45149</v>
      </c>
      <c r="S17" t="s">
        <v>14</v>
      </c>
      <c r="T17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87D3-7365-433D-A3E0-C92CA22B3AF9}">
  <dimension ref="A1:H17"/>
  <sheetViews>
    <sheetView workbookViewId="0">
      <selection activeCell="C2" sqref="C2:D6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4.5703125" bestFit="1" customWidth="1"/>
    <col min="4" max="4" width="12.5703125" bestFit="1" customWidth="1"/>
    <col min="5" max="6" width="15.5703125" bestFit="1" customWidth="1"/>
    <col min="7" max="7" width="17.28515625" bestFit="1" customWidth="1"/>
    <col min="8" max="8" width="16.140625" bestFit="1" customWidth="1"/>
  </cols>
  <sheetData>
    <row r="1" spans="1:8" x14ac:dyDescent="0.25">
      <c r="A1" t="s">
        <v>70</v>
      </c>
      <c r="B1" t="s">
        <v>0</v>
      </c>
      <c r="C1" t="s">
        <v>65</v>
      </c>
      <c r="D1" t="s">
        <v>64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25">
      <c r="A2" t="s">
        <v>74</v>
      </c>
      <c r="B2" t="s">
        <v>9</v>
      </c>
      <c r="C2" t="s">
        <v>71</v>
      </c>
      <c r="D2" t="s">
        <v>14</v>
      </c>
      <c r="E2" s="1">
        <v>45627.791666666664</v>
      </c>
      <c r="F2" s="1">
        <v>45627.8125</v>
      </c>
      <c r="G2">
        <v>30</v>
      </c>
      <c r="H2">
        <v>4.5</v>
      </c>
    </row>
    <row r="3" spans="1:8" x14ac:dyDescent="0.25">
      <c r="A3" t="s">
        <v>77</v>
      </c>
      <c r="B3" t="s">
        <v>15</v>
      </c>
      <c r="C3" t="s">
        <v>75</v>
      </c>
      <c r="D3" t="s">
        <v>20</v>
      </c>
      <c r="E3" s="1">
        <v>45627.5</v>
      </c>
      <c r="F3" s="1">
        <v>45627.513888888891</v>
      </c>
      <c r="G3">
        <v>20</v>
      </c>
      <c r="H3">
        <v>4</v>
      </c>
    </row>
    <row r="4" spans="1:8" x14ac:dyDescent="0.25">
      <c r="A4" t="s">
        <v>81</v>
      </c>
      <c r="B4" t="s">
        <v>21</v>
      </c>
      <c r="C4" t="s">
        <v>78</v>
      </c>
      <c r="D4" t="s">
        <v>14</v>
      </c>
      <c r="E4" s="1">
        <v>45628.8125</v>
      </c>
      <c r="F4" s="1">
        <v>45628.840277777781</v>
      </c>
      <c r="G4">
        <v>40</v>
      </c>
      <c r="H4">
        <v>4.8</v>
      </c>
    </row>
    <row r="5" spans="1:8" x14ac:dyDescent="0.25">
      <c r="A5" t="s">
        <v>84</v>
      </c>
      <c r="B5" t="s">
        <v>9</v>
      </c>
      <c r="C5" t="s">
        <v>82</v>
      </c>
      <c r="D5" t="s">
        <v>26</v>
      </c>
      <c r="E5" s="1">
        <v>45628.3125</v>
      </c>
      <c r="F5" s="1">
        <v>45628.333333333336</v>
      </c>
      <c r="G5">
        <v>30</v>
      </c>
      <c r="H5">
        <v>4.2</v>
      </c>
    </row>
    <row r="6" spans="1:8" x14ac:dyDescent="0.25">
      <c r="A6" t="s">
        <v>85</v>
      </c>
      <c r="B6" t="s">
        <v>27</v>
      </c>
      <c r="C6" t="s">
        <v>75</v>
      </c>
      <c r="D6" t="s">
        <v>20</v>
      </c>
      <c r="E6" s="1">
        <v>45629.541666666664</v>
      </c>
      <c r="F6" s="1">
        <v>45629.552083333336</v>
      </c>
      <c r="G6">
        <v>15</v>
      </c>
      <c r="H6">
        <v>4.7</v>
      </c>
    </row>
    <row r="7" spans="1:8" x14ac:dyDescent="0.25">
      <c r="A7" t="s">
        <v>86</v>
      </c>
      <c r="B7" t="s">
        <v>15</v>
      </c>
      <c r="C7" t="s">
        <v>71</v>
      </c>
      <c r="D7" t="s">
        <v>14</v>
      </c>
      <c r="E7" s="1">
        <v>45629.770833333336</v>
      </c>
      <c r="F7" s="1">
        <v>45629.791666666664</v>
      </c>
      <c r="G7">
        <v>30</v>
      </c>
      <c r="H7">
        <v>4.3</v>
      </c>
    </row>
    <row r="8" spans="1:8" x14ac:dyDescent="0.25">
      <c r="A8" t="s">
        <v>87</v>
      </c>
      <c r="B8" t="s">
        <v>32</v>
      </c>
      <c r="C8" t="s">
        <v>78</v>
      </c>
      <c r="D8" t="s">
        <v>14</v>
      </c>
      <c r="E8" s="1">
        <v>45630.75</v>
      </c>
      <c r="F8" s="1">
        <v>45630.78125</v>
      </c>
      <c r="G8">
        <v>45</v>
      </c>
      <c r="H8">
        <v>4.5999999999999996</v>
      </c>
    </row>
    <row r="9" spans="1:8" x14ac:dyDescent="0.25">
      <c r="A9" t="s">
        <v>89</v>
      </c>
      <c r="B9" t="s">
        <v>21</v>
      </c>
      <c r="C9" t="s">
        <v>88</v>
      </c>
      <c r="D9" t="s">
        <v>20</v>
      </c>
      <c r="E9" s="1">
        <v>45630.5625</v>
      </c>
      <c r="F9" s="1">
        <v>45630.576388888891</v>
      </c>
      <c r="G9">
        <v>20</v>
      </c>
      <c r="H9">
        <v>4.4000000000000004</v>
      </c>
    </row>
    <row r="10" spans="1:8" x14ac:dyDescent="0.25">
      <c r="A10" t="s">
        <v>90</v>
      </c>
      <c r="B10" t="s">
        <v>9</v>
      </c>
      <c r="C10" t="s">
        <v>78</v>
      </c>
      <c r="D10" t="s">
        <v>14</v>
      </c>
      <c r="E10" s="1">
        <v>45631.791666666664</v>
      </c>
      <c r="F10" s="1">
        <v>45631.819444444445</v>
      </c>
      <c r="G10">
        <v>40</v>
      </c>
      <c r="H10">
        <v>4.9000000000000004</v>
      </c>
    </row>
    <row r="11" spans="1:8" x14ac:dyDescent="0.25">
      <c r="A11" t="s">
        <v>92</v>
      </c>
      <c r="B11" t="s">
        <v>15</v>
      </c>
      <c r="C11" t="s">
        <v>91</v>
      </c>
      <c r="D11" t="s">
        <v>26</v>
      </c>
      <c r="E11" s="1">
        <v>45631.291666666664</v>
      </c>
      <c r="F11" s="1">
        <v>45631.298611111109</v>
      </c>
      <c r="G11">
        <v>10</v>
      </c>
      <c r="H11">
        <v>4.0999999999999996</v>
      </c>
    </row>
    <row r="12" spans="1:8" x14ac:dyDescent="0.25">
      <c r="A12" t="s">
        <v>93</v>
      </c>
      <c r="B12" t="s">
        <v>21</v>
      </c>
      <c r="C12" t="s">
        <v>82</v>
      </c>
      <c r="D12" t="s">
        <v>26</v>
      </c>
      <c r="E12" s="1">
        <v>45632.333333333336</v>
      </c>
      <c r="F12" s="1">
        <v>45632.354166666664</v>
      </c>
      <c r="G12">
        <v>30</v>
      </c>
      <c r="H12">
        <v>4.5999999999999996</v>
      </c>
    </row>
    <row r="13" spans="1:8" x14ac:dyDescent="0.25">
      <c r="A13" t="s">
        <v>94</v>
      </c>
      <c r="B13" t="s">
        <v>27</v>
      </c>
      <c r="C13" t="s">
        <v>71</v>
      </c>
      <c r="D13" t="s">
        <v>14</v>
      </c>
      <c r="E13" s="1">
        <v>45632.791666666664</v>
      </c>
      <c r="F13" s="1">
        <v>45632.819444444445</v>
      </c>
      <c r="G13">
        <v>40</v>
      </c>
      <c r="H13">
        <v>4.7</v>
      </c>
    </row>
    <row r="14" spans="1:8" x14ac:dyDescent="0.25">
      <c r="A14" t="s">
        <v>95</v>
      </c>
      <c r="B14" t="s">
        <v>32</v>
      </c>
      <c r="C14" t="s">
        <v>75</v>
      </c>
      <c r="D14" t="s">
        <v>20</v>
      </c>
      <c r="E14" s="1">
        <v>45633.520833333336</v>
      </c>
      <c r="F14" s="1">
        <v>45633.541666666664</v>
      </c>
      <c r="G14">
        <v>30</v>
      </c>
      <c r="H14">
        <v>4.4000000000000004</v>
      </c>
    </row>
    <row r="15" spans="1:8" x14ac:dyDescent="0.25">
      <c r="A15" t="s">
        <v>96</v>
      </c>
      <c r="B15" t="s">
        <v>37</v>
      </c>
      <c r="C15" t="s">
        <v>78</v>
      </c>
      <c r="D15" t="s">
        <v>14</v>
      </c>
      <c r="E15" s="1">
        <v>45633.75</v>
      </c>
      <c r="F15" s="1">
        <v>45633.78125</v>
      </c>
      <c r="G15">
        <v>45</v>
      </c>
      <c r="H15">
        <v>4.8</v>
      </c>
    </row>
    <row r="16" spans="1:8" x14ac:dyDescent="0.25">
      <c r="A16" t="s">
        <v>97</v>
      </c>
      <c r="B16" t="s">
        <v>42</v>
      </c>
      <c r="C16" t="s">
        <v>71</v>
      </c>
      <c r="D16" t="s">
        <v>14</v>
      </c>
      <c r="E16" s="1">
        <v>45634.8125</v>
      </c>
      <c r="F16" s="1">
        <v>45634.840277777781</v>
      </c>
      <c r="G16">
        <v>40</v>
      </c>
      <c r="H16">
        <v>5</v>
      </c>
    </row>
    <row r="17" spans="1:8" x14ac:dyDescent="0.25">
      <c r="A17" t="s">
        <v>98</v>
      </c>
      <c r="B17" t="s">
        <v>47</v>
      </c>
      <c r="C17" t="s">
        <v>88</v>
      </c>
      <c r="D17" t="s">
        <v>20</v>
      </c>
      <c r="E17" s="1">
        <v>45634.5625</v>
      </c>
      <c r="F17" s="1">
        <v>45634.576388888891</v>
      </c>
      <c r="G17">
        <v>20</v>
      </c>
      <c r="H17">
        <v>4.3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F39F-4BAA-42A7-BCE1-6F4901FC1690}">
  <dimension ref="A1:J17"/>
  <sheetViews>
    <sheetView workbookViewId="0">
      <selection activeCell="D2" sqref="D2:E4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15.5703125" bestFit="1" customWidth="1"/>
    <col min="4" max="4" width="12.5703125" bestFit="1" customWidth="1"/>
    <col min="5" max="5" width="14.5703125" bestFit="1" customWidth="1"/>
    <col min="6" max="6" width="14.28515625" bestFit="1" customWidth="1"/>
    <col min="7" max="7" width="16.140625" bestFit="1" customWidth="1"/>
    <col min="8" max="8" width="13.7109375" bestFit="1" customWidth="1"/>
    <col min="9" max="9" width="8.85546875" bestFit="1" customWidth="1"/>
    <col min="10" max="10" width="12.28515625" bestFit="1" customWidth="1"/>
  </cols>
  <sheetData>
    <row r="1" spans="1:10" x14ac:dyDescent="0.25">
      <c r="A1" t="s">
        <v>62</v>
      </c>
      <c r="B1" t="s">
        <v>0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0" x14ac:dyDescent="0.25">
      <c r="A2">
        <v>1001</v>
      </c>
      <c r="B2" t="s">
        <v>9</v>
      </c>
      <c r="C2" s="1">
        <v>45627</v>
      </c>
      <c r="D2" t="s">
        <v>14</v>
      </c>
      <c r="E2" t="s">
        <v>71</v>
      </c>
      <c r="F2" t="s">
        <v>72</v>
      </c>
      <c r="G2">
        <v>15</v>
      </c>
      <c r="H2" t="s">
        <v>73</v>
      </c>
      <c r="I2">
        <v>5</v>
      </c>
      <c r="J2" t="s">
        <v>74</v>
      </c>
    </row>
    <row r="3" spans="1:10" x14ac:dyDescent="0.25">
      <c r="A3">
        <v>1002</v>
      </c>
      <c r="B3" t="s">
        <v>15</v>
      </c>
      <c r="C3" s="1">
        <v>45627</v>
      </c>
      <c r="D3" t="s">
        <v>20</v>
      </c>
      <c r="E3" t="s">
        <v>75</v>
      </c>
      <c r="F3" t="s">
        <v>72</v>
      </c>
      <c r="G3">
        <v>10</v>
      </c>
      <c r="H3" t="s">
        <v>76</v>
      </c>
      <c r="I3">
        <v>4</v>
      </c>
      <c r="J3" t="s">
        <v>77</v>
      </c>
    </row>
    <row r="4" spans="1:10" x14ac:dyDescent="0.25">
      <c r="A4">
        <v>1003</v>
      </c>
      <c r="B4" t="s">
        <v>21</v>
      </c>
      <c r="C4" s="1">
        <v>45628</v>
      </c>
      <c r="D4" t="s">
        <v>14</v>
      </c>
      <c r="E4" t="s">
        <v>78</v>
      </c>
      <c r="F4" t="s">
        <v>79</v>
      </c>
      <c r="G4">
        <v>12.5</v>
      </c>
      <c r="H4" t="s">
        <v>73</v>
      </c>
      <c r="I4" t="s">
        <v>80</v>
      </c>
      <c r="J4" t="s">
        <v>81</v>
      </c>
    </row>
    <row r="5" spans="1:10" x14ac:dyDescent="0.25">
      <c r="A5">
        <v>1004</v>
      </c>
      <c r="B5" t="s">
        <v>9</v>
      </c>
      <c r="C5" s="1">
        <v>45628</v>
      </c>
      <c r="D5" t="s">
        <v>26</v>
      </c>
      <c r="E5" t="s">
        <v>82</v>
      </c>
      <c r="F5" t="s">
        <v>72</v>
      </c>
      <c r="G5">
        <v>8</v>
      </c>
      <c r="H5" t="s">
        <v>83</v>
      </c>
      <c r="I5">
        <v>4</v>
      </c>
      <c r="J5" t="s">
        <v>84</v>
      </c>
    </row>
    <row r="6" spans="1:10" x14ac:dyDescent="0.25">
      <c r="A6">
        <v>1005</v>
      </c>
      <c r="B6" t="s">
        <v>27</v>
      </c>
      <c r="C6" s="1">
        <v>45629</v>
      </c>
      <c r="D6" t="s">
        <v>20</v>
      </c>
      <c r="E6" t="s">
        <v>75</v>
      </c>
      <c r="F6" t="s">
        <v>72</v>
      </c>
      <c r="G6">
        <v>9</v>
      </c>
      <c r="H6" t="s">
        <v>76</v>
      </c>
      <c r="I6">
        <v>4</v>
      </c>
      <c r="J6" t="s">
        <v>85</v>
      </c>
    </row>
    <row r="7" spans="1:10" x14ac:dyDescent="0.25">
      <c r="A7">
        <v>1006</v>
      </c>
      <c r="B7" t="s">
        <v>15</v>
      </c>
      <c r="C7" s="1">
        <v>45629</v>
      </c>
      <c r="D7" t="s">
        <v>14</v>
      </c>
      <c r="E7" t="s">
        <v>71</v>
      </c>
      <c r="F7" t="s">
        <v>72</v>
      </c>
      <c r="G7">
        <v>14</v>
      </c>
      <c r="H7" t="s">
        <v>73</v>
      </c>
      <c r="I7">
        <v>4</v>
      </c>
      <c r="J7" t="s">
        <v>86</v>
      </c>
    </row>
    <row r="8" spans="1:10" x14ac:dyDescent="0.25">
      <c r="A8">
        <v>1007</v>
      </c>
      <c r="B8" t="s">
        <v>32</v>
      </c>
      <c r="C8" s="1">
        <v>45630</v>
      </c>
      <c r="D8" t="s">
        <v>14</v>
      </c>
      <c r="E8" t="s">
        <v>78</v>
      </c>
      <c r="F8" t="s">
        <v>72</v>
      </c>
      <c r="G8">
        <v>13.5</v>
      </c>
      <c r="H8" t="s">
        <v>73</v>
      </c>
      <c r="I8">
        <v>4</v>
      </c>
      <c r="J8" t="s">
        <v>87</v>
      </c>
    </row>
    <row r="9" spans="1:10" x14ac:dyDescent="0.25">
      <c r="A9">
        <v>1008</v>
      </c>
      <c r="B9" t="s">
        <v>21</v>
      </c>
      <c r="C9" s="1">
        <v>45630</v>
      </c>
      <c r="D9" t="s">
        <v>20</v>
      </c>
      <c r="E9" t="s">
        <v>88</v>
      </c>
      <c r="F9" t="s">
        <v>79</v>
      </c>
      <c r="G9">
        <v>11</v>
      </c>
      <c r="H9" t="s">
        <v>76</v>
      </c>
      <c r="I9" t="s">
        <v>80</v>
      </c>
      <c r="J9" t="s">
        <v>89</v>
      </c>
    </row>
    <row r="10" spans="1:10" x14ac:dyDescent="0.25">
      <c r="A10">
        <v>1009</v>
      </c>
      <c r="B10" t="s">
        <v>9</v>
      </c>
      <c r="C10" s="1">
        <v>45631</v>
      </c>
      <c r="D10" t="s">
        <v>14</v>
      </c>
      <c r="E10" t="s">
        <v>78</v>
      </c>
      <c r="F10" t="s">
        <v>72</v>
      </c>
      <c r="G10">
        <v>12</v>
      </c>
      <c r="H10" t="s">
        <v>73</v>
      </c>
      <c r="I10">
        <v>5</v>
      </c>
      <c r="J10" t="s">
        <v>90</v>
      </c>
    </row>
    <row r="11" spans="1:10" x14ac:dyDescent="0.25">
      <c r="A11">
        <v>1010</v>
      </c>
      <c r="B11" t="s">
        <v>15</v>
      </c>
      <c r="C11" s="1">
        <v>45631</v>
      </c>
      <c r="D11" t="s">
        <v>26</v>
      </c>
      <c r="E11" t="s">
        <v>91</v>
      </c>
      <c r="F11" t="s">
        <v>72</v>
      </c>
      <c r="G11">
        <v>7</v>
      </c>
      <c r="H11" t="s">
        <v>83</v>
      </c>
      <c r="I11">
        <v>4</v>
      </c>
      <c r="J11" t="s">
        <v>92</v>
      </c>
    </row>
    <row r="12" spans="1:10" x14ac:dyDescent="0.25">
      <c r="A12">
        <v>1011</v>
      </c>
      <c r="B12" t="s">
        <v>21</v>
      </c>
      <c r="C12" s="1">
        <v>45632</v>
      </c>
      <c r="D12" t="s">
        <v>26</v>
      </c>
      <c r="E12" t="s">
        <v>82</v>
      </c>
      <c r="F12" t="s">
        <v>72</v>
      </c>
      <c r="G12">
        <v>8.5</v>
      </c>
      <c r="H12" t="s">
        <v>83</v>
      </c>
      <c r="I12">
        <v>4</v>
      </c>
      <c r="J12" t="s">
        <v>93</v>
      </c>
    </row>
    <row r="13" spans="1:10" x14ac:dyDescent="0.25">
      <c r="A13">
        <v>1012</v>
      </c>
      <c r="B13" t="s">
        <v>27</v>
      </c>
      <c r="C13" s="1">
        <v>45632</v>
      </c>
      <c r="D13" t="s">
        <v>14</v>
      </c>
      <c r="E13" t="s">
        <v>71</v>
      </c>
      <c r="F13" t="s">
        <v>72</v>
      </c>
      <c r="G13">
        <v>12.5</v>
      </c>
      <c r="H13" t="s">
        <v>73</v>
      </c>
      <c r="I13">
        <v>4</v>
      </c>
      <c r="J13" t="s">
        <v>94</v>
      </c>
    </row>
    <row r="14" spans="1:10" x14ac:dyDescent="0.25">
      <c r="A14">
        <v>1013</v>
      </c>
      <c r="B14" t="s">
        <v>32</v>
      </c>
      <c r="C14" s="1">
        <v>45633</v>
      </c>
      <c r="D14" t="s">
        <v>20</v>
      </c>
      <c r="E14" t="s">
        <v>75</v>
      </c>
      <c r="F14" t="s">
        <v>72</v>
      </c>
      <c r="G14">
        <v>9</v>
      </c>
      <c r="H14" t="s">
        <v>76</v>
      </c>
      <c r="I14">
        <v>4</v>
      </c>
      <c r="J14" t="s">
        <v>95</v>
      </c>
    </row>
    <row r="15" spans="1:10" x14ac:dyDescent="0.25">
      <c r="A15">
        <v>1014</v>
      </c>
      <c r="B15" t="s">
        <v>37</v>
      </c>
      <c r="C15" s="1">
        <v>45633</v>
      </c>
      <c r="D15" t="s">
        <v>14</v>
      </c>
      <c r="E15" t="s">
        <v>78</v>
      </c>
      <c r="F15" t="s">
        <v>72</v>
      </c>
      <c r="G15">
        <v>13</v>
      </c>
      <c r="H15" t="s">
        <v>73</v>
      </c>
      <c r="I15">
        <v>5</v>
      </c>
      <c r="J15" t="s">
        <v>96</v>
      </c>
    </row>
    <row r="16" spans="1:10" x14ac:dyDescent="0.25">
      <c r="A16">
        <v>1015</v>
      </c>
      <c r="B16" t="s">
        <v>42</v>
      </c>
      <c r="C16" s="1">
        <v>45634</v>
      </c>
      <c r="D16" t="s">
        <v>14</v>
      </c>
      <c r="E16" t="s">
        <v>71</v>
      </c>
      <c r="F16" t="s">
        <v>72</v>
      </c>
      <c r="G16">
        <v>14</v>
      </c>
      <c r="H16" t="s">
        <v>73</v>
      </c>
      <c r="I16">
        <v>5</v>
      </c>
      <c r="J16" t="s">
        <v>97</v>
      </c>
    </row>
    <row r="17" spans="1:10" x14ac:dyDescent="0.25">
      <c r="A17">
        <v>1016</v>
      </c>
      <c r="B17" t="s">
        <v>47</v>
      </c>
      <c r="C17" s="1">
        <v>45634</v>
      </c>
      <c r="D17" t="s">
        <v>20</v>
      </c>
      <c r="E17" t="s">
        <v>88</v>
      </c>
      <c r="F17" t="s">
        <v>72</v>
      </c>
      <c r="G17">
        <v>11</v>
      </c>
      <c r="H17" t="s">
        <v>76</v>
      </c>
      <c r="I17">
        <v>4</v>
      </c>
      <c r="J17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F719-4237-4624-93B0-54A3289AF404}">
  <dimension ref="A1:I11"/>
  <sheetViews>
    <sheetView workbookViewId="0"/>
  </sheetViews>
  <sheetFormatPr defaultRowHeight="15" x14ac:dyDescent="0.25"/>
  <cols>
    <col min="1" max="1" width="9.7109375" bestFit="1" customWidth="1"/>
    <col min="2" max="2" width="13.28515625" bestFit="1" customWidth="1"/>
    <col min="3" max="3" width="6.7109375" bestFit="1" customWidth="1"/>
    <col min="4" max="4" width="12.7109375" bestFit="1" customWidth="1"/>
    <col min="5" max="5" width="18.7109375" bestFit="1" customWidth="1"/>
    <col min="6" max="6" width="12.42578125" bestFit="1" customWidth="1"/>
    <col min="7" max="7" width="18.42578125" bestFit="1" customWidth="1"/>
    <col min="8" max="8" width="15.7109375" bestFit="1" customWidth="1"/>
    <col min="9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28</v>
      </c>
      <c r="D2" t="s">
        <v>11</v>
      </c>
      <c r="E2" s="1">
        <v>44941</v>
      </c>
      <c r="F2" t="s">
        <v>12</v>
      </c>
      <c r="G2" t="s">
        <v>13</v>
      </c>
      <c r="H2" t="s">
        <v>14</v>
      </c>
      <c r="I2">
        <v>12</v>
      </c>
    </row>
    <row r="3" spans="1:9" x14ac:dyDescent="0.25">
      <c r="A3" t="s">
        <v>15</v>
      </c>
      <c r="B3" t="s">
        <v>16</v>
      </c>
      <c r="C3">
        <v>35</v>
      </c>
      <c r="D3" t="s">
        <v>17</v>
      </c>
      <c r="E3" s="1">
        <v>44977</v>
      </c>
      <c r="F3" t="s">
        <v>18</v>
      </c>
      <c r="G3" t="s">
        <v>19</v>
      </c>
      <c r="H3" t="s">
        <v>20</v>
      </c>
      <c r="I3">
        <v>8</v>
      </c>
    </row>
    <row r="4" spans="1:9" x14ac:dyDescent="0.25">
      <c r="A4" t="s">
        <v>21</v>
      </c>
      <c r="B4" t="s">
        <v>22</v>
      </c>
      <c r="C4">
        <v>42</v>
      </c>
      <c r="D4" t="s">
        <v>23</v>
      </c>
      <c r="E4" s="1">
        <v>44995</v>
      </c>
      <c r="F4" t="s">
        <v>24</v>
      </c>
      <c r="G4" t="s">
        <v>25</v>
      </c>
      <c r="H4" t="s">
        <v>26</v>
      </c>
      <c r="I4">
        <v>15</v>
      </c>
    </row>
    <row r="5" spans="1:9" x14ac:dyDescent="0.25">
      <c r="A5" t="s">
        <v>27</v>
      </c>
      <c r="B5" t="s">
        <v>28</v>
      </c>
      <c r="C5">
        <v>27</v>
      </c>
      <c r="D5" t="s">
        <v>29</v>
      </c>
      <c r="E5" s="1">
        <v>45021</v>
      </c>
      <c r="F5" t="s">
        <v>30</v>
      </c>
      <c r="G5" t="s">
        <v>31</v>
      </c>
      <c r="H5" t="s">
        <v>14</v>
      </c>
      <c r="I5">
        <v>10</v>
      </c>
    </row>
    <row r="6" spans="1:9" x14ac:dyDescent="0.25">
      <c r="A6" t="s">
        <v>32</v>
      </c>
      <c r="B6" t="s">
        <v>33</v>
      </c>
      <c r="C6">
        <v>30</v>
      </c>
      <c r="D6" t="s">
        <v>34</v>
      </c>
      <c r="E6" s="1">
        <v>45068</v>
      </c>
      <c r="F6" t="s">
        <v>35</v>
      </c>
      <c r="G6" t="s">
        <v>36</v>
      </c>
      <c r="H6" t="s">
        <v>20</v>
      </c>
      <c r="I6">
        <v>9</v>
      </c>
    </row>
    <row r="7" spans="1:9" x14ac:dyDescent="0.25">
      <c r="A7" t="s">
        <v>37</v>
      </c>
      <c r="B7" t="s">
        <v>38</v>
      </c>
      <c r="C7">
        <v>25</v>
      </c>
      <c r="D7" t="s">
        <v>39</v>
      </c>
      <c r="E7" s="1">
        <v>45092</v>
      </c>
      <c r="F7" t="s">
        <v>40</v>
      </c>
      <c r="G7" t="s">
        <v>41</v>
      </c>
      <c r="H7" t="s">
        <v>14</v>
      </c>
      <c r="I7">
        <v>7</v>
      </c>
    </row>
    <row r="8" spans="1:9" x14ac:dyDescent="0.25">
      <c r="A8" t="s">
        <v>42</v>
      </c>
      <c r="B8" t="s">
        <v>43</v>
      </c>
      <c r="C8">
        <v>38</v>
      </c>
      <c r="D8" t="s">
        <v>44</v>
      </c>
      <c r="E8" s="1">
        <v>45109</v>
      </c>
      <c r="F8" t="s">
        <v>45</v>
      </c>
      <c r="G8" t="s">
        <v>46</v>
      </c>
      <c r="H8" t="s">
        <v>26</v>
      </c>
      <c r="I8">
        <v>14</v>
      </c>
    </row>
    <row r="9" spans="1:9" x14ac:dyDescent="0.25">
      <c r="A9" t="s">
        <v>47</v>
      </c>
      <c r="B9" t="s">
        <v>48</v>
      </c>
      <c r="C9">
        <v>31</v>
      </c>
      <c r="D9" t="s">
        <v>49</v>
      </c>
      <c r="E9" s="1">
        <v>45149</v>
      </c>
      <c r="F9" t="s">
        <v>50</v>
      </c>
      <c r="G9" t="s">
        <v>51</v>
      </c>
      <c r="H9" t="s">
        <v>14</v>
      </c>
      <c r="I9">
        <v>5</v>
      </c>
    </row>
    <row r="10" spans="1:9" x14ac:dyDescent="0.25">
      <c r="A10" t="s">
        <v>52</v>
      </c>
      <c r="B10" t="s">
        <v>53</v>
      </c>
      <c r="C10">
        <v>33</v>
      </c>
      <c r="D10" t="s">
        <v>54</v>
      </c>
      <c r="E10" s="1">
        <v>45170</v>
      </c>
      <c r="F10" t="s">
        <v>55</v>
      </c>
      <c r="G10" t="s">
        <v>56</v>
      </c>
      <c r="H10" t="s">
        <v>20</v>
      </c>
      <c r="I10">
        <v>6</v>
      </c>
    </row>
    <row r="11" spans="1:9" x14ac:dyDescent="0.25">
      <c r="A11" t="s">
        <v>57</v>
      </c>
      <c r="B11" t="s">
        <v>58</v>
      </c>
      <c r="C11">
        <v>29</v>
      </c>
      <c r="D11" t="s">
        <v>59</v>
      </c>
      <c r="E11" s="1">
        <v>45209</v>
      </c>
      <c r="F11" t="s">
        <v>60</v>
      </c>
      <c r="G11" t="s">
        <v>61</v>
      </c>
      <c r="H11" t="s">
        <v>14</v>
      </c>
      <c r="I11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4AE0-304E-4B1B-8EE7-5BBD157BA588}">
  <dimension ref="A1:G68"/>
  <sheetViews>
    <sheetView showGridLines="0" tabSelected="1" topLeftCell="A4" workbookViewId="0">
      <selection activeCell="A9" sqref="A9"/>
    </sheetView>
  </sheetViews>
  <sheetFormatPr defaultRowHeight="15" x14ac:dyDescent="0.25"/>
  <cols>
    <col min="1" max="1" width="13.140625" bestFit="1" customWidth="1"/>
    <col min="2" max="2" width="24.140625" bestFit="1" customWidth="1"/>
    <col min="3" max="3" width="18.28515625" bestFit="1" customWidth="1"/>
    <col min="4" max="4" width="13.140625" bestFit="1" customWidth="1"/>
    <col min="5" max="5" width="16.7109375" customWidth="1"/>
    <col min="6" max="6" width="13.140625" bestFit="1" customWidth="1"/>
    <col min="7" max="7" width="24.140625" bestFit="1" customWidth="1"/>
  </cols>
  <sheetData>
    <row r="1" spans="1:7" x14ac:dyDescent="0.25">
      <c r="A1" s="9" t="s">
        <v>115</v>
      </c>
      <c r="B1" s="9"/>
      <c r="C1" s="9"/>
      <c r="D1" s="9"/>
      <c r="F1" s="9" t="s">
        <v>116</v>
      </c>
      <c r="G1" s="9"/>
    </row>
    <row r="2" spans="1:7" x14ac:dyDescent="0.25">
      <c r="A2" s="2" t="s">
        <v>103</v>
      </c>
      <c r="B2" t="s">
        <v>105</v>
      </c>
      <c r="C2" t="s">
        <v>117</v>
      </c>
      <c r="D2" s="6" t="s">
        <v>118</v>
      </c>
      <c r="F2" s="2" t="s">
        <v>103</v>
      </c>
      <c r="G2" t="s">
        <v>114</v>
      </c>
    </row>
    <row r="3" spans="1:7" x14ac:dyDescent="0.25">
      <c r="A3" s="3" t="s">
        <v>26</v>
      </c>
      <c r="B3" s="5">
        <v>3</v>
      </c>
      <c r="C3" s="5">
        <v>23.5</v>
      </c>
      <c r="D3" s="5">
        <f>GETPIVOTDATA("Sum of Amount (USD)",$A$2,"Meal Type","Breakfast")/GETPIVOTDATA("Count of Session ID",$A$2,"Meal Type","Breakfast")</f>
        <v>7.833333333333333</v>
      </c>
      <c r="F3" s="3" t="s">
        <v>26</v>
      </c>
      <c r="G3" s="5">
        <v>4.3</v>
      </c>
    </row>
    <row r="4" spans="1:7" x14ac:dyDescent="0.25">
      <c r="A4" s="3" t="s">
        <v>14</v>
      </c>
      <c r="B4" s="5">
        <v>8</v>
      </c>
      <c r="C4" s="5">
        <v>106.5</v>
      </c>
      <c r="D4" s="5">
        <f>GETPIVOTDATA("Sum of Amount (USD)",$A$2,"Meal Type","Dinner")/GETPIVOTDATA("Count of Session ID",$A$2,"Meal Type","Dinner")</f>
        <v>13.3125</v>
      </c>
      <c r="F4" s="3" t="s">
        <v>14</v>
      </c>
      <c r="G4" s="5">
        <v>4.7</v>
      </c>
    </row>
    <row r="5" spans="1:7" x14ac:dyDescent="0.25">
      <c r="A5" s="3" t="s">
        <v>20</v>
      </c>
      <c r="B5" s="5">
        <v>5</v>
      </c>
      <c r="C5" s="5">
        <v>50</v>
      </c>
      <c r="D5" s="5">
        <f>GETPIVOTDATA("Sum of Amount (USD)",$A$2,"Meal Type","Lunch")/GETPIVOTDATA("Count of Session ID",$A$2,"Meal Type","Lunch")</f>
        <v>10</v>
      </c>
      <c r="F5" s="3" t="s">
        <v>20</v>
      </c>
      <c r="G5" s="5">
        <v>4.3600000000000003</v>
      </c>
    </row>
    <row r="6" spans="1:7" x14ac:dyDescent="0.25">
      <c r="A6" s="3" t="s">
        <v>104</v>
      </c>
      <c r="B6" s="5">
        <v>16</v>
      </c>
      <c r="C6" s="5">
        <v>180</v>
      </c>
      <c r="D6" s="7">
        <f>GETPIVOTDATA("Sum of Amount (USD)",$A$2)/GETPIVOTDATA("Count of Session ID",$A$2)</f>
        <v>11.25</v>
      </c>
      <c r="F6" s="3" t="s">
        <v>104</v>
      </c>
      <c r="G6" s="5">
        <v>4.5187499999999998</v>
      </c>
    </row>
    <row r="8" spans="1:7" x14ac:dyDescent="0.25">
      <c r="A8" s="9" t="s">
        <v>111</v>
      </c>
      <c r="B8" s="9"/>
    </row>
    <row r="9" spans="1:7" x14ac:dyDescent="0.25">
      <c r="A9" s="2" t="s">
        <v>103</v>
      </c>
      <c r="B9" t="s">
        <v>105</v>
      </c>
      <c r="C9" s="2"/>
      <c r="D9" s="2"/>
      <c r="E9" s="2"/>
    </row>
    <row r="10" spans="1:7" x14ac:dyDescent="0.25">
      <c r="A10" s="3" t="s">
        <v>75</v>
      </c>
      <c r="B10" s="5">
        <v>3</v>
      </c>
    </row>
    <row r="11" spans="1:7" x14ac:dyDescent="0.25">
      <c r="A11" s="3" t="s">
        <v>78</v>
      </c>
      <c r="B11" s="5">
        <v>4</v>
      </c>
    </row>
    <row r="12" spans="1:7" x14ac:dyDescent="0.25">
      <c r="A12" s="3" t="s">
        <v>91</v>
      </c>
      <c r="B12" s="5">
        <v>1</v>
      </c>
    </row>
    <row r="13" spans="1:7" x14ac:dyDescent="0.25">
      <c r="A13" s="3" t="s">
        <v>82</v>
      </c>
      <c r="B13" s="5">
        <v>2</v>
      </c>
    </row>
    <row r="14" spans="1:7" x14ac:dyDescent="0.25">
      <c r="A14" s="3" t="s">
        <v>71</v>
      </c>
      <c r="B14" s="5">
        <v>4</v>
      </c>
    </row>
    <row r="15" spans="1:7" x14ac:dyDescent="0.25">
      <c r="A15" s="3" t="s">
        <v>88</v>
      </c>
      <c r="B15" s="5">
        <v>2</v>
      </c>
    </row>
    <row r="16" spans="1:7" x14ac:dyDescent="0.25">
      <c r="A16" s="3" t="s">
        <v>104</v>
      </c>
      <c r="B16" s="5">
        <v>16</v>
      </c>
    </row>
    <row r="18" spans="1:5" x14ac:dyDescent="0.25">
      <c r="A18" s="9" t="s">
        <v>112</v>
      </c>
      <c r="B18" s="9"/>
      <c r="C18" s="9"/>
    </row>
    <row r="19" spans="1:5" x14ac:dyDescent="0.25">
      <c r="A19" s="2" t="s">
        <v>103</v>
      </c>
      <c r="B19" t="s">
        <v>106</v>
      </c>
      <c r="C19" t="s">
        <v>117</v>
      </c>
      <c r="D19" s="2"/>
      <c r="E19" s="2"/>
    </row>
    <row r="20" spans="1:5" x14ac:dyDescent="0.25">
      <c r="A20" s="3" t="s">
        <v>108</v>
      </c>
      <c r="B20" s="8">
        <v>0.37278106508875741</v>
      </c>
      <c r="C20" s="8">
        <v>0.38611111111111113</v>
      </c>
    </row>
    <row r="21" spans="1:5" x14ac:dyDescent="0.25">
      <c r="A21" s="3" t="s">
        <v>109</v>
      </c>
      <c r="B21" s="8">
        <v>0.36094674556213019</v>
      </c>
      <c r="C21" s="8">
        <v>0.43611111111111112</v>
      </c>
    </row>
    <row r="22" spans="1:5" x14ac:dyDescent="0.25">
      <c r="A22" s="3" t="s">
        <v>110</v>
      </c>
      <c r="B22" s="8">
        <v>0.26627218934911245</v>
      </c>
      <c r="C22" s="8">
        <v>0.17777777777777778</v>
      </c>
    </row>
    <row r="23" spans="1:5" x14ac:dyDescent="0.25">
      <c r="A23" s="3" t="s">
        <v>104</v>
      </c>
      <c r="B23" s="8">
        <v>1</v>
      </c>
      <c r="C23" s="8">
        <v>1</v>
      </c>
    </row>
    <row r="25" spans="1:5" x14ac:dyDescent="0.25">
      <c r="A25" s="9" t="s">
        <v>113</v>
      </c>
      <c r="B25" s="9"/>
    </row>
    <row r="26" spans="1:5" x14ac:dyDescent="0.25">
      <c r="A26" s="2" t="s">
        <v>103</v>
      </c>
      <c r="B26" t="s">
        <v>105</v>
      </c>
    </row>
    <row r="27" spans="1:5" x14ac:dyDescent="0.25">
      <c r="A27" s="3" t="s">
        <v>108</v>
      </c>
      <c r="B27" s="5">
        <v>6</v>
      </c>
    </row>
    <row r="28" spans="1:5" x14ac:dyDescent="0.25">
      <c r="A28" s="4" t="s">
        <v>26</v>
      </c>
      <c r="B28" s="5">
        <v>1</v>
      </c>
    </row>
    <row r="29" spans="1:5" x14ac:dyDescent="0.25">
      <c r="A29" s="4" t="s">
        <v>14</v>
      </c>
      <c r="B29" s="5">
        <v>4</v>
      </c>
    </row>
    <row r="30" spans="1:5" x14ac:dyDescent="0.25">
      <c r="A30" s="4" t="s">
        <v>20</v>
      </c>
      <c r="B30" s="5">
        <v>1</v>
      </c>
    </row>
    <row r="31" spans="1:5" x14ac:dyDescent="0.25">
      <c r="A31" s="3" t="s">
        <v>109</v>
      </c>
      <c r="B31" s="5">
        <v>7</v>
      </c>
    </row>
    <row r="32" spans="1:5" x14ac:dyDescent="0.25">
      <c r="A32" s="4" t="s">
        <v>26</v>
      </c>
      <c r="B32" s="5">
        <v>1</v>
      </c>
    </row>
    <row r="33" spans="1:6" x14ac:dyDescent="0.25">
      <c r="A33" s="4" t="s">
        <v>14</v>
      </c>
      <c r="B33" s="5">
        <v>3</v>
      </c>
    </row>
    <row r="34" spans="1:6" x14ac:dyDescent="0.25">
      <c r="A34" s="4" t="s">
        <v>20</v>
      </c>
      <c r="B34" s="5">
        <v>3</v>
      </c>
    </row>
    <row r="35" spans="1:6" x14ac:dyDescent="0.25">
      <c r="A35" s="3" t="s">
        <v>110</v>
      </c>
      <c r="B35" s="5">
        <v>3</v>
      </c>
    </row>
    <row r="36" spans="1:6" x14ac:dyDescent="0.25">
      <c r="A36" s="4" t="s">
        <v>26</v>
      </c>
      <c r="B36" s="5">
        <v>1</v>
      </c>
    </row>
    <row r="37" spans="1:6" x14ac:dyDescent="0.25">
      <c r="A37" s="4" t="s">
        <v>14</v>
      </c>
      <c r="B37" s="5">
        <v>1</v>
      </c>
    </row>
    <row r="38" spans="1:6" x14ac:dyDescent="0.25">
      <c r="A38" s="4" t="s">
        <v>20</v>
      </c>
      <c r="B38" s="5">
        <v>1</v>
      </c>
    </row>
    <row r="39" spans="1:6" x14ac:dyDescent="0.25">
      <c r="A39" s="3" t="s">
        <v>104</v>
      </c>
      <c r="B39" s="5">
        <v>16</v>
      </c>
    </row>
    <row r="41" spans="1:6" x14ac:dyDescent="0.25">
      <c r="A41" s="9" t="s">
        <v>120</v>
      </c>
      <c r="B41" s="9"/>
      <c r="C41" s="9"/>
      <c r="D41" s="2"/>
      <c r="E41" s="2"/>
      <c r="F41" s="2"/>
    </row>
    <row r="42" spans="1:6" x14ac:dyDescent="0.25">
      <c r="A42" s="2" t="s">
        <v>103</v>
      </c>
      <c r="B42" t="s">
        <v>105</v>
      </c>
      <c r="C42" t="s">
        <v>119</v>
      </c>
      <c r="F42" s="2"/>
    </row>
    <row r="43" spans="1:6" x14ac:dyDescent="0.25">
      <c r="A43" s="3" t="s">
        <v>79</v>
      </c>
      <c r="B43" s="8">
        <v>0.125</v>
      </c>
      <c r="C43" s="5">
        <v>30</v>
      </c>
    </row>
    <row r="44" spans="1:6" x14ac:dyDescent="0.25">
      <c r="A44" s="3" t="s">
        <v>72</v>
      </c>
      <c r="B44" s="8">
        <v>0.875</v>
      </c>
      <c r="C44" s="5">
        <v>30.357142857142858</v>
      </c>
    </row>
    <row r="45" spans="1:6" x14ac:dyDescent="0.25">
      <c r="A45" s="3" t="s">
        <v>104</v>
      </c>
      <c r="B45" s="8">
        <v>1</v>
      </c>
      <c r="C45" s="5">
        <v>30.3125</v>
      </c>
    </row>
    <row r="48" spans="1:6" x14ac:dyDescent="0.25">
      <c r="A48" s="9" t="s">
        <v>121</v>
      </c>
      <c r="B48" s="9"/>
    </row>
    <row r="49" spans="1:3" x14ac:dyDescent="0.25">
      <c r="A49" s="2" t="s">
        <v>103</v>
      </c>
      <c r="B49" t="s">
        <v>106</v>
      </c>
    </row>
    <row r="50" spans="1:3" x14ac:dyDescent="0.25">
      <c r="A50" s="3" t="s">
        <v>39</v>
      </c>
      <c r="B50" s="5">
        <v>7</v>
      </c>
    </row>
    <row r="51" spans="1:3" x14ac:dyDescent="0.25">
      <c r="A51" s="3" t="s">
        <v>44</v>
      </c>
      <c r="B51" s="5">
        <v>14</v>
      </c>
    </row>
    <row r="52" spans="1:3" x14ac:dyDescent="0.25">
      <c r="A52" s="3" t="s">
        <v>23</v>
      </c>
      <c r="B52" s="5">
        <v>45</v>
      </c>
    </row>
    <row r="53" spans="1:3" x14ac:dyDescent="0.25">
      <c r="A53" s="3" t="s">
        <v>17</v>
      </c>
      <c r="B53" s="5">
        <v>24</v>
      </c>
    </row>
    <row r="54" spans="1:3" x14ac:dyDescent="0.25">
      <c r="A54" s="3" t="s">
        <v>49</v>
      </c>
      <c r="B54" s="5">
        <v>5</v>
      </c>
    </row>
    <row r="55" spans="1:3" x14ac:dyDescent="0.25">
      <c r="A55" s="3" t="s">
        <v>11</v>
      </c>
      <c r="B55" s="5">
        <v>36</v>
      </c>
    </row>
    <row r="56" spans="1:3" x14ac:dyDescent="0.25">
      <c r="A56" s="3" t="s">
        <v>29</v>
      </c>
      <c r="B56" s="5">
        <v>20</v>
      </c>
    </row>
    <row r="57" spans="1:3" x14ac:dyDescent="0.25">
      <c r="A57" s="3" t="s">
        <v>34</v>
      </c>
      <c r="B57" s="5">
        <v>18</v>
      </c>
    </row>
    <row r="58" spans="1:3" x14ac:dyDescent="0.25">
      <c r="A58" s="3" t="s">
        <v>104</v>
      </c>
      <c r="B58" s="5">
        <v>169</v>
      </c>
    </row>
    <row r="60" spans="1:3" x14ac:dyDescent="0.25">
      <c r="A60" s="9" t="s">
        <v>122</v>
      </c>
      <c r="B60" s="9"/>
      <c r="C60" s="9"/>
    </row>
    <row r="61" spans="1:3" x14ac:dyDescent="0.25">
      <c r="A61" s="2" t="s">
        <v>103</v>
      </c>
      <c r="B61" t="s">
        <v>114</v>
      </c>
      <c r="C61" t="s">
        <v>105</v>
      </c>
    </row>
    <row r="62" spans="1:3" x14ac:dyDescent="0.25">
      <c r="A62" s="3">
        <v>10</v>
      </c>
      <c r="B62" s="5">
        <v>4.0999999999999996</v>
      </c>
      <c r="C62" s="5">
        <v>1</v>
      </c>
    </row>
    <row r="63" spans="1:3" x14ac:dyDescent="0.25">
      <c r="A63" s="3">
        <v>15</v>
      </c>
      <c r="B63" s="5">
        <v>4.7</v>
      </c>
      <c r="C63" s="5">
        <v>1</v>
      </c>
    </row>
    <row r="64" spans="1:3" x14ac:dyDescent="0.25">
      <c r="A64" s="3">
        <v>20</v>
      </c>
      <c r="B64" s="5">
        <v>4.2333333333333334</v>
      </c>
      <c r="C64" s="5">
        <v>3</v>
      </c>
    </row>
    <row r="65" spans="1:3" x14ac:dyDescent="0.25">
      <c r="A65" s="3">
        <v>30</v>
      </c>
      <c r="B65" s="5">
        <v>4.4000000000000004</v>
      </c>
      <c r="C65" s="5">
        <v>5</v>
      </c>
    </row>
    <row r="66" spans="1:3" x14ac:dyDescent="0.25">
      <c r="A66" s="3">
        <v>40</v>
      </c>
      <c r="B66" s="5">
        <v>4.8499999999999996</v>
      </c>
      <c r="C66" s="5">
        <v>4</v>
      </c>
    </row>
    <row r="67" spans="1:3" x14ac:dyDescent="0.25">
      <c r="A67" s="3">
        <v>45</v>
      </c>
      <c r="B67" s="5">
        <v>4.6999999999999993</v>
      </c>
      <c r="C67" s="5">
        <v>2</v>
      </c>
    </row>
    <row r="68" spans="1:3" x14ac:dyDescent="0.25">
      <c r="A68" s="3" t="s">
        <v>104</v>
      </c>
      <c r="B68" s="5">
        <v>4.5187499999999998</v>
      </c>
      <c r="C68" s="5">
        <v>16</v>
      </c>
    </row>
  </sheetData>
  <mergeCells count="8">
    <mergeCell ref="A60:C60"/>
    <mergeCell ref="A8:B8"/>
    <mergeCell ref="A25:B25"/>
    <mergeCell ref="F1:G1"/>
    <mergeCell ref="A48:B48"/>
    <mergeCell ref="A1:D1"/>
    <mergeCell ref="A18:C18"/>
    <mergeCell ref="A41:C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F A A B Q S w M E F A A C A A g A f a C O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B 9 o I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C O W b g 6 f O 2 n A g A A Q Q s A A B M A H A B G b 3 J t d W x h c y 9 T Z W N 0 a W 9 u M S 5 t I K I Y A C i g F A A A A A A A A A A A A A A A A A A A A A A A A A A A A M W W S 2 v j M B C A 7 4 H 8 B + F e H D C B w r K H L T m E O G W z 2 9 e u U / a Q h E W J p 4 m o L B V J 7 q a U / P c d W 0 7 j h x x 6 C G 0 O j p k Z z 0 u f h t G w M k w K E t n / 8 4 t u p 9 v R G 6 o g J m f e v Q Y V g q G M a 7 L S z x 4 Z E A 6 m 2 y H 4 i 2 S q V o C S 8 X Y F v P 9 H q s e l l I / + J e P Q H 0 l h Q B j t e 6 N v 8 8 y L n q f 4 n I f y n + C S x n o + 1 J q t R Y J G / S 3 X W 6 8 X E J F y H h C j U u g F N k Y p f h / j / 4 0 2 A A Z D 2 t i v s 4 m B Z O D V r L z g J x P x w M u N v c V u F l J D F 4 X H M + 9 O y U Q a L O 8 7 0 B g T y 4 q a 0 i U m X W g K u e 8 M H p B Z Y T b k P F p R T p U e Z C k v e m 8 R R h s q 1 h h g + v I E B + 9 T R Y V + k C o Z S Z 4 m I l N q 3 5 F O 8 P q a V 0 Q m o Y f d Q D N i Y G t 2 A S n k N z S B h m a 4 z m Q T Y b 5 + 6 W e u c + G V X N H s V B v W v 2 H N t F G 5 k m B 7 3 v z F + J 5 b 3 G 2 k a E Y Z J 9 i N h v S S P k v F D J B r o E 3 t V B r K y a 2 y x Z V T 3 P W 6 H S a c X a t i m H / 8 m R y W E z g C Y t 3 s V C S 6 w 3 8 M i n l s y 2 K N r j Z I 7 R d O q j J A b C 7 1 j 0 K m N 2 6 y r b v I U J P q J v a J T I U h / n 0 U 9 v Z K k S Z L U J Y 9 l g C R D 5 j M S / M O I P 1 i v R d T 8 Z J L I 0 A e 8 F L U 6 n o 3 q i N E D 9 0 W b j 6 H 1 l o O R 4 B 1 W J 6 K 2 d Y k P g b b l n M 8 x m 0 7 g u 3 Y 7 s M g n s q U c T d I X s V i L G K n P k y L M e w n T O h e 8 5 r t H V R 5 L S B / J 5 f X o N Z w 7 u T Q t v Y G N H b w h 2 T C d z N c u x u Y m W M s N 4 1 c N l m U j L H + F T y Y 2 9 S A O h z 8 e P t E R Y w Z u 0 a + T d W a 5 O + W A 9 / W 4 g 5 W G W D V 0 V S f L P V h s p 8 Q u 9 N 4 O R S Z n 0 Z M f q W g G J R u U O U Q 2 j t R Z j g / h / q W V j N w 6 N 9 1 B I 7 l r + 0 E G j U 5 o 1 b 3 l 2 J l K S 8 p z r 2 k s V 5 U N 4 r G X n Q q v 5 W b 1 d q U i / 9 Q S w E C L Q A U A A I A C A B 9 o I 5 Z J a s C p 6 Y A A A D 3 A A A A E g A A A A A A A A A A A A A A A A A A A A A A Q 2 9 u Z m l n L 1 B h Y 2 t h Z 2 U u e G 1 s U E s B A i 0 A F A A C A A g A f a C O W Q / K 6 a u k A A A A 6 Q A A A B M A A A A A A A A A A A A A A A A A 8 g A A A F t D b 2 5 0 Z W 5 0 X 1 R 5 c G V z X S 5 4 b W x Q S w E C L Q A U A A I A C A B 9 o I 5 Z u D p 8 7 a c C A A B B C w A A E w A A A A A A A A A A A A A A A A D j A Q A A R m 9 y b X V s Y X M v U 2 V j d G l v b j E u b V B L B Q Y A A A A A A w A D A M I A A A D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P g A A A A A A A O A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2 V y R G V 0 Y W l s c y U y M G N z d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c 2 V y R G V 0 Y W l s c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R U M T Q 6 M z M 6 N T c u M T Q x M T k w M V o i I C 8 + P E V u d H J 5 I F R 5 c G U 9 I k Z p b G x D b 2 x 1 b W 5 U e X B l c y I g V m F s d W U 9 I n N C Z 1 l E Q m d r R 0 J n W U Q i I C 8 + P E V u d H J 5 I F R 5 c G U 9 I k Z p b G x D b 2 x 1 b W 5 O Y W 1 l c y I g V m F s d W U 9 I n N b J n F 1 b 3 Q 7 V X N l c i B J R C Z x d W 9 0 O y w m c X V v d D t V c 2 V y I E 5 h b W U m c X V v d D s s J n F 1 b 3 Q 7 Q W d l J n F 1 b 3 Q 7 L C Z x d W 9 0 O 0 x v Y 2 F 0 a W 9 u J n F 1 b 3 Q 7 L C Z x d W 9 0 O 1 J l Z 2 l z d H J h d G l v b i B E Y X R l J n F 1 b 3 Q 7 L C Z x d W 9 0 O 1 B o b 2 5 l J n F 1 b 3 Q 7 L C Z x d W 9 0 O 0 V t Y W l s J n F 1 b 3 Q 7 L C Z x d W 9 0 O 0 Z h d m 9 y a X R l I E 1 l Y W w m c X V v d D s s J n F 1 b 3 Q 7 V G 9 0 Y W w g T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k R l d G F p b H M g Y 3 N 2 L 0 N o Y W 5 n Z W Q g V H l w Z S 5 7 V X N l c i B J R C w w f S Z x d W 9 0 O y w m c X V v d D t T Z W N 0 a W 9 u M S 9 V c 2 V y R G V 0 Y W l s c y B j c 3 Y v Q 2 h h b m d l Z C B U e X B l L n t V c 2 V y I E 5 h b W U s M X 0 m c X V v d D s s J n F 1 b 3 Q 7 U 2 V j d G l v b j E v V X N l c k R l d G F p b H M g Y 3 N 2 L 0 N o Y W 5 n Z W Q g V H l w Z S 5 7 Q W d l L D J 9 J n F 1 b 3 Q 7 L C Z x d W 9 0 O 1 N l Y 3 R p b 2 4 x L 1 V z Z X J E Z X R h a W x z I G N z d i 9 D a G F u Z 2 V k I F R 5 c G U u e 0 x v Y 2 F 0 a W 9 u L D N 9 J n F 1 b 3 Q 7 L C Z x d W 9 0 O 1 N l Y 3 R p b 2 4 x L 1 V z Z X J E Z X R h a W x z I G N z d i 9 D a G F u Z 2 V k I F R 5 c G U u e 1 J l Z 2 l z d H J h d G l v b i B E Y X R l L D R 9 J n F 1 b 3 Q 7 L C Z x d W 9 0 O 1 N l Y 3 R p b 2 4 x L 1 V z Z X J E Z X R h a W x z I G N z d i 9 D a G F u Z 2 V k I F R 5 c G U u e 1 B o b 2 5 l L D V 9 J n F 1 b 3 Q 7 L C Z x d W 9 0 O 1 N l Y 3 R p b 2 4 x L 1 V z Z X J E Z X R h a W x z I G N z d i 9 D a G F u Z 2 V k I F R 5 c G U u e 0 V t Y W l s L D Z 9 J n F 1 b 3 Q 7 L C Z x d W 9 0 O 1 N l Y 3 R p b 2 4 x L 1 V z Z X J E Z X R h a W x z I G N z d i 9 D a G F u Z 2 V k I F R 5 c G U u e 0 Z h d m 9 y a X R l I E 1 l Y W w s N 3 0 m c X V v d D s s J n F 1 b 3 Q 7 U 2 V j d G l v b j E v V X N l c k R l d G F p b H M g Y 3 N 2 L 0 N o Y W 5 n Z W Q g V H l w Z S 5 7 V G 9 0 Y W w g T 3 J k Z X J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V z Z X J E Z X R h a W x z I G N z d i 9 D a G F u Z 2 V k I F R 5 c G U u e 1 V z Z X I g S U Q s M H 0 m c X V v d D s s J n F 1 b 3 Q 7 U 2 V j d G l v b j E v V X N l c k R l d G F p b H M g Y 3 N 2 L 0 N o Y W 5 n Z W Q g V H l w Z S 5 7 V X N l c i B O Y W 1 l L D F 9 J n F 1 b 3 Q 7 L C Z x d W 9 0 O 1 N l Y 3 R p b 2 4 x L 1 V z Z X J E Z X R h a W x z I G N z d i 9 D a G F u Z 2 V k I F R 5 c G U u e 0 F n Z S w y f S Z x d W 9 0 O y w m c X V v d D t T Z W N 0 a W 9 u M S 9 V c 2 V y R G V 0 Y W l s c y B j c 3 Y v Q 2 h h b m d l Z C B U e X B l L n t M b 2 N h d G l v b i w z f S Z x d W 9 0 O y w m c X V v d D t T Z W N 0 a W 9 u M S 9 V c 2 V y R G V 0 Y W l s c y B j c 3 Y v Q 2 h h b m d l Z C B U e X B l L n t S Z W d p c 3 R y Y X R p b 2 4 g R G F 0 Z S w 0 f S Z x d W 9 0 O y w m c X V v d D t T Z W N 0 a W 9 u M S 9 V c 2 V y R G V 0 Y W l s c y B j c 3 Y v Q 2 h h b m d l Z C B U e X B l L n t Q a G 9 u Z S w 1 f S Z x d W 9 0 O y w m c X V v d D t T Z W N 0 a W 9 u M S 9 V c 2 V y R G V 0 Y W l s c y B j c 3 Y v Q 2 h h b m d l Z C B U e X B l L n t F b W F p b C w 2 f S Z x d W 9 0 O y w m c X V v d D t T Z W N 0 a W 9 u M S 9 V c 2 V y R G V 0 Y W l s c y B j c 3 Y v Q 2 h h b m d l Z C B U e X B l L n t G Y X Z v c m l 0 Z S B N Z W F s L D d 9 J n F 1 b 3 Q 7 L C Z x d W 9 0 O 1 N l Y 3 R p b 2 4 x L 1 V z Z X J E Z X R h a W x z I G N z d i 9 D a G F u Z 2 V k I F R 5 c G U u e 1 R v d G F s I E 9 y Z G V y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k R l d G F p b H M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l M j B j c 3 Y v V X N l c k R l d G F p b H M u Y 3 N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l M j B j c 3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k R l d G F p b H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E 0 O j M z O j U 4 L j I 1 N D U 1 N T N a I i A v P j x F b n R y e S B U e X B l P S J G a W x s Q 2 9 s d W 1 u V H l w Z X M i I F Z h b H V l P S J z Q X d Z S k J n W U d C U V l B Q m c 9 P S I g L z 4 8 R W 5 0 c n k g V H l w Z T 0 i R m l s b E N v b H V t b k 5 h b W V z I i B W Y W x 1 Z T 0 i c 1 s m c X V v d D t P c m R l c i B J R C Z x d W 9 0 O y w m c X V v d D t V c 2 V y I E l E J n F 1 b 3 Q 7 L C Z x d W 9 0 O 0 9 y Z G V y I E R h d G U m c X V v d D s s J n F 1 b 3 Q 7 T W V h b C B U e X B l J n F 1 b 3 Q 7 L C Z x d W 9 0 O 0 R p c 2 g g T m F t Z S Z x d W 9 0 O y w m c X V v d D t P c m R l c i B T d G F 0 d X M m c X V v d D s s J n F 1 b 3 Q 7 Q W 1 v d W 5 0 I C h V U 0 Q p J n F 1 b 3 Q 7 L C Z x d W 9 0 O 1 R p b W U g b 2 Y g R G F 5 J n F 1 b 3 Q 7 L C Z x d W 9 0 O 1 J h d G l u Z y Z x d W 9 0 O y w m c X V v d D t T Z X N z a W 9 u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R G V 0 Y W l s c y B j c 3 Y v Q 2 h h b m d l Z C B U e X B l L n t P c m R l c i B J R C w w f S Z x d W 9 0 O y w m c X V v d D t T Z W N 0 a W 9 u M S 9 P c m R l c k R l d G F p b H M g Y 3 N 2 L 0 N o Y W 5 n Z W Q g V H l w Z S 5 7 V X N l c i B J R C w x f S Z x d W 9 0 O y w m c X V v d D t T Z W N 0 a W 9 u M S 9 P c m R l c k R l d G F p b H M g Y 3 N 2 L 0 N o Y W 5 n Z W Q g V H l w Z S 5 7 T 3 J k Z X I g R G F 0 Z S w y f S Z x d W 9 0 O y w m c X V v d D t T Z W N 0 a W 9 u M S 9 P c m R l c k R l d G F p b H M g Y 3 N 2 L 0 N o Y W 5 n Z W Q g V H l w Z S 5 7 T W V h b C B U e X B l L D N 9 J n F 1 b 3 Q 7 L C Z x d W 9 0 O 1 N l Y 3 R p b 2 4 x L 0 9 y Z G V y R G V 0 Y W l s c y B j c 3 Y v Q 2 h h b m d l Z C B U e X B l L n t E a X N o I E 5 h b W U s N H 0 m c X V v d D s s J n F 1 b 3 Q 7 U 2 V j d G l v b j E v T 3 J k Z X J E Z X R h a W x z I G N z d i 9 D a G F u Z 2 V k I F R 5 c G U u e 0 9 y Z G V y I F N 0 Y X R 1 c y w 1 f S Z x d W 9 0 O y w m c X V v d D t T Z W N 0 a W 9 u M S 9 P c m R l c k R l d G F p b H M g Y 3 N 2 L 0 N o Y W 5 n Z W Q g V H l w Z S 5 7 Q W 1 v d W 5 0 I C h V U 0 Q p L D Z 9 J n F 1 b 3 Q 7 L C Z x d W 9 0 O 1 N l Y 3 R p b 2 4 x L 0 9 y Z G V y R G V 0 Y W l s c y B j c 3 Y v Q 2 h h b m d l Z C B U e X B l L n t U a W 1 l I G 9 m I E R h e S w 3 f S Z x d W 9 0 O y w m c X V v d D t T Z W N 0 a W 9 u M S 9 P c m R l c k R l d G F p b H M g Y 3 N 2 L 0 N o Y W 5 n Z W Q g V H l w Z S 5 7 U m F 0 a W 5 n L D h 9 J n F 1 b 3 Q 7 L C Z x d W 9 0 O 1 N l Y 3 R p b 2 4 x L 0 9 y Z G V y R G V 0 Y W l s c y B j c 3 Y v Q 2 h h b m d l Z C B U e X B l L n t T Z X N z a W 9 u I E l E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m R l c k R l d G F p b H M g Y 3 N 2 L 0 N o Y W 5 n Z W Q g V H l w Z S 5 7 T 3 J k Z X I g S U Q s M H 0 m c X V v d D s s J n F 1 b 3 Q 7 U 2 V j d G l v b j E v T 3 J k Z X J E Z X R h a W x z I G N z d i 9 D a G F u Z 2 V k I F R 5 c G U u e 1 V z Z X I g S U Q s M X 0 m c X V v d D s s J n F 1 b 3 Q 7 U 2 V j d G l v b j E v T 3 J k Z X J E Z X R h a W x z I G N z d i 9 D a G F u Z 2 V k I F R 5 c G U u e 0 9 y Z G V y I E R h d G U s M n 0 m c X V v d D s s J n F 1 b 3 Q 7 U 2 V j d G l v b j E v T 3 J k Z X J E Z X R h a W x z I G N z d i 9 D a G F u Z 2 V k I F R 5 c G U u e 0 1 l Y W w g V H l w Z S w z f S Z x d W 9 0 O y w m c X V v d D t T Z W N 0 a W 9 u M S 9 P c m R l c k R l d G F p b H M g Y 3 N 2 L 0 N o Y W 5 n Z W Q g V H l w Z S 5 7 R G l z a C B O Y W 1 l L D R 9 J n F 1 b 3 Q 7 L C Z x d W 9 0 O 1 N l Y 3 R p b 2 4 x L 0 9 y Z G V y R G V 0 Y W l s c y B j c 3 Y v Q 2 h h b m d l Z C B U e X B l L n t P c m R l c i B T d G F 0 d X M s N X 0 m c X V v d D s s J n F 1 b 3 Q 7 U 2 V j d G l v b j E v T 3 J k Z X J E Z X R h a W x z I G N z d i 9 D a G F u Z 2 V k I F R 5 c G U u e 0 F t b 3 V u d C A o V V N E K S w 2 f S Z x d W 9 0 O y w m c X V v d D t T Z W N 0 a W 9 u M S 9 P c m R l c k R l d G F p b H M g Y 3 N 2 L 0 N o Y W 5 n Z W Q g V H l w Z S 5 7 V G l t Z S B v Z i B E Y X k s N 3 0 m c X V v d D s s J n F 1 b 3 Q 7 U 2 V j d G l v b j E v T 3 J k Z X J E Z X R h a W x z I G N z d i 9 D a G F u Z 2 V k I F R 5 c G U u e 1 J h d G l u Z y w 4 f S Z x d W 9 0 O y w m c X V v d D t T Z W N 0 a W 9 u M S 9 P c m R l c k R l d G F p b H M g Y 3 N 2 L 0 N o Y W 5 n Z W Q g V H l w Z S 5 7 U 2 V z c 2 l v b i B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E Z X R h a W x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y U y M G N z d i 9 P c m R l c k R l d G F p b H M u Y 3 N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a 2 l u Z 1 N l c 3 N p b 2 5 z J T I w Y 3 N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b 2 t p b m d T Z X N z a W 9 u c 1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R U M T Q 6 M z M 6 N T k u M z E w M j Y z M 1 o i I C 8 + P E V u d H J 5 I F R 5 c G U 9 I k Z p b G x D b 2 x 1 b W 5 U e X B l c y I g V m F s d W U 9 I n N C Z 1 l H Q m d j S E F 3 V T 0 i I C 8 + P E V u d H J 5 I F R 5 c G U 9 I k Z p b G x D b 2 x 1 b W 5 O Y W 1 l c y I g V m F s d W U 9 I n N b J n F 1 b 3 Q 7 U 2 V z c 2 l v b i B J R C Z x d W 9 0 O y w m c X V v d D t V c 2 V y I E l E J n F 1 b 3 Q 7 L C Z x d W 9 0 O 0 R p c 2 g g T m F t Z S Z x d W 9 0 O y w m c X V v d D t N Z W F s I F R 5 c G U m c X V v d D s s J n F 1 b 3 Q 7 U 2 V z c 2 l v b i B T d G F y d C Z x d W 9 0 O y w m c X V v d D t T Z X N z a W 9 u I E V u Z C Z x d W 9 0 O y w m c X V v d D t E d X J h d G l v b i A o b W l u c y k m c X V v d D s s J n F 1 b 3 Q 7 U 2 V z c 2 l v b i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9 r a W 5 n U 2 V z c 2 l v b n M g Y 3 N 2 L 0 N o Y W 5 n Z W Q g V H l w Z S 5 7 U 2 V z c 2 l v b i B J R C w w f S Z x d W 9 0 O y w m c X V v d D t T Z W N 0 a W 9 u M S 9 D b 2 9 r a W 5 n U 2 V z c 2 l v b n M g Y 3 N 2 L 0 N o Y W 5 n Z W Q g V H l w Z S 5 7 V X N l c i B J R C w x f S Z x d W 9 0 O y w m c X V v d D t T Z W N 0 a W 9 u M S 9 D b 2 9 r a W 5 n U 2 V z c 2 l v b n M g Y 3 N 2 L 0 N o Y W 5 n Z W Q g V H l w Z S 5 7 R G l z a C B O Y W 1 l L D J 9 J n F 1 b 3 Q 7 L C Z x d W 9 0 O 1 N l Y 3 R p b 2 4 x L 0 N v b 2 t p b m d T Z X N z a W 9 u c y B j c 3 Y v Q 2 h h b m d l Z C B U e X B l L n t N Z W F s I F R 5 c G U s M 3 0 m c X V v d D s s J n F 1 b 3 Q 7 U 2 V j d G l v b j E v Q 2 9 v a 2 l u Z 1 N l c 3 N p b 2 5 z I G N z d i 9 D a G F u Z 2 V k I F R 5 c G U u e 1 N l c 3 N p b 2 4 g U 3 R h c n Q s N H 0 m c X V v d D s s J n F 1 b 3 Q 7 U 2 V j d G l v b j E v Q 2 9 v a 2 l u Z 1 N l c 3 N p b 2 5 z I G N z d i 9 D a G F u Z 2 V k I F R 5 c G U u e 1 N l c 3 N p b 2 4 g R W 5 k L D V 9 J n F 1 b 3 Q 7 L C Z x d W 9 0 O 1 N l Y 3 R p b 2 4 x L 0 N v b 2 t p b m d T Z X N z a W 9 u c y B j c 3 Y v Q 2 h h b m d l Z C B U e X B l L n t E d X J h d G l v b i A o b W l u c y k s N n 0 m c X V v d D s s J n F 1 b 3 Q 7 U 2 V j d G l v b j E v Q 2 9 v a 2 l u Z 1 N l c 3 N p b 2 5 z I G N z d i 9 D a G F u Z 2 V k I F R 5 c G U u e 1 N l c 3 N p b 2 4 g U m F 0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2 t p b m d T Z X N z a W 9 u c y B j c 3 Y v Q 2 h h b m d l Z C B U e X B l L n t T Z X N z a W 9 u I E l E L D B 9 J n F 1 b 3 Q 7 L C Z x d W 9 0 O 1 N l Y 3 R p b 2 4 x L 0 N v b 2 t p b m d T Z X N z a W 9 u c y B j c 3 Y v Q 2 h h b m d l Z C B U e X B l L n t V c 2 V y I E l E L D F 9 J n F 1 b 3 Q 7 L C Z x d W 9 0 O 1 N l Y 3 R p b 2 4 x L 0 N v b 2 t p b m d T Z X N z a W 9 u c y B j c 3 Y v Q 2 h h b m d l Z C B U e X B l L n t E a X N o I E 5 h b W U s M n 0 m c X V v d D s s J n F 1 b 3 Q 7 U 2 V j d G l v b j E v Q 2 9 v a 2 l u Z 1 N l c 3 N p b 2 5 z I G N z d i 9 D a G F u Z 2 V k I F R 5 c G U u e 0 1 l Y W w g V H l w Z S w z f S Z x d W 9 0 O y w m c X V v d D t T Z W N 0 a W 9 u M S 9 D b 2 9 r a W 5 n U 2 V z c 2 l v b n M g Y 3 N 2 L 0 N o Y W 5 n Z W Q g V H l w Z S 5 7 U 2 V z c 2 l v b i B T d G F y d C w 0 f S Z x d W 9 0 O y w m c X V v d D t T Z W N 0 a W 9 u M S 9 D b 2 9 r a W 5 n U 2 V z c 2 l v b n M g Y 3 N 2 L 0 N o Y W 5 n Z W Q g V H l w Z S 5 7 U 2 V z c 2 l v b i B F b m Q s N X 0 m c X V v d D s s J n F 1 b 3 Q 7 U 2 V j d G l v b j E v Q 2 9 v a 2 l u Z 1 N l c 3 N p b 2 5 z I G N z d i 9 D a G F u Z 2 V k I F R 5 c G U u e 0 R 1 c m F 0 a W 9 u I C h t a W 5 z K S w 2 f S Z x d W 9 0 O y w m c X V v d D t T Z W N 0 a W 9 u M S 9 D b 2 9 r a W 5 n U 2 V z c 2 l v b n M g Y 3 N 2 L 0 N o Y W 5 n Z W Q g V H l w Z S 5 7 U 2 V z c 2 l v b i B S Y X R p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2 t p b m d T Z X N z a W 9 u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Q 2 9 v a 2 l u Z 1 N l c 3 N p b 2 5 z L m N z d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t p b m d T Z X N z a W 9 u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r a W 5 n U 2 V z c 2 l v b n M l M j B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D o z M z o 1 O S 4 y O T U y O D k 3 W i I g L z 4 8 R W 5 0 c n k g V H l w Z T 0 i R m l s b E N v b H V t b l R 5 c G V z I i B W Y W x 1 Z T 0 i c 0 J n W U d C Z 2 N I Q X d V R E N R W U Z B Q V l E Q m d r R 0 F 3 P T 0 i I C 8 + P E V u d H J 5 I F R 5 c G U 9 I k Z p b G x D b 2 x 1 b W 5 O Y W 1 l c y I g V m F s d W U 9 I n N b J n F 1 b 3 Q 7 U 2 V z c 2 l v b i B J R C Z x d W 9 0 O y w m c X V v d D t V c 2 V y I E l E J n F 1 b 3 Q 7 L C Z x d W 9 0 O 0 R p c 2 g g T m F t Z S Z x d W 9 0 O y w m c X V v d D t N Z W F s I F R 5 c G U m c X V v d D s s J n F 1 b 3 Q 7 U 2 V z c 2 l v b i B T d G F y d C Z x d W 9 0 O y w m c X V v d D t T Z X N z a W 9 u I E V u Z C Z x d W 9 0 O y w m c X V v d D t E d X J h d G l v b i A o b W l u c y k m c X V v d D s s J n F 1 b 3 Q 7 U 2 V z c 2 l v b i B S Y X R p b m c m c X V v d D s s J n F 1 b 3 Q 7 T 3 J k Z X I g S U Q m c X V v d D s s J n F 1 b 3 Q 7 T 3 J k Z X I g R G F 0 Z S Z x d W 9 0 O y w m c X V v d D t P c m R l c i B T d G F 0 d X M m c X V v d D s s J n F 1 b 3 Q 7 Q W 1 v d W 5 0 I C h V U 0 Q p J n F 1 b 3 Q 7 L C Z x d W 9 0 O 1 J h d G l u Z y Z x d W 9 0 O y w m c X V v d D t V c 2 V y I E 5 h b W U m c X V v d D s s J n F 1 b 3 Q 7 Q W d l J n F 1 b 3 Q 7 L C Z x d W 9 0 O 0 x v Y 2 F 0 a W 9 u J n F 1 b 3 Q 7 L C Z x d W 9 0 O 1 J l Z 2 l z d H J h d G l v b i B E Y X R l J n F 1 b 3 Q 7 L C Z x d W 9 0 O 0 Z h d m 9 y a X R l I E 1 l Y W w m c X V v d D s s J n F 1 b 3 Q 7 V G 9 0 Y W w g T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9 y Z G V y R G V 0 Y W l s c y B j c 3 Y v Q 2 h h b m d l Z C B U e X B l L n t T Z X N z a W 9 u I E l E L D l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V X N l c k R l d G F p b H M g Y 3 N 2 L 0 N o Y W 5 n Z W Q g V H l w Z S 5 7 V X N l c i B J R C w w f S Z x d W 9 0 O y w m c X V v d D t L Z X l D b 2 x 1 b W 5 D b 3 V u d C Z x d W 9 0 O z o x f V 0 s J n F 1 b 3 Q 7 Y 2 9 s d W 1 u S W R l b n R p d G l l c y Z x d W 9 0 O z p b J n F 1 b 3 Q 7 U 2 V j d G l v b j E v Q 2 9 v a 2 l u Z 1 N l c 3 N p b 2 5 z I G N z d i 9 D a G F u Z 2 V k I F R 5 c G U u e 1 N l c 3 N p b 2 4 g S U Q s M H 0 m c X V v d D s s J n F 1 b 3 Q 7 U 2 V j d G l v b j E v Q 2 9 v a 2 l u Z 1 N l c 3 N p b 2 5 z I G N z d i 9 D a G F u Z 2 V k I F R 5 c G U u e 1 V z Z X I g S U Q s M X 0 m c X V v d D s s J n F 1 b 3 Q 7 U 2 V j d G l v b j E v Q 2 9 v a 2 l u Z 1 N l c 3 N p b 2 5 z I G N z d i 9 D a G F u Z 2 V k I F R 5 c G U u e 0 R p c 2 g g T m F t Z S w y f S Z x d W 9 0 O y w m c X V v d D t T Z W N 0 a W 9 u M S 9 D b 2 9 r a W 5 n U 2 V z c 2 l v b n M g Y 3 N 2 L 0 N o Y W 5 n Z W Q g V H l w Z S 5 7 T W V h b C B U e X B l L D N 9 J n F 1 b 3 Q 7 L C Z x d W 9 0 O 1 N l Y 3 R p b 2 4 x L 0 N v b 2 t p b m d T Z X N z a W 9 u c y B j c 3 Y v Q 2 h h b m d l Z C B U e X B l L n t T Z X N z a W 9 u I F N 0 Y X J 0 L D R 9 J n F 1 b 3 Q 7 L C Z x d W 9 0 O 1 N l Y 3 R p b 2 4 x L 0 N v b 2 t p b m d T Z X N z a W 9 u c y B j c 3 Y v Q 2 h h b m d l Z C B U e X B l L n t T Z X N z a W 9 u I E V u Z C w 1 f S Z x d W 9 0 O y w m c X V v d D t T Z W N 0 a W 9 u M S 9 D b 2 9 r a W 5 n U 2 V z c 2 l v b n M g Y 3 N 2 L 0 N o Y W 5 n Z W Q g V H l w Z S 5 7 R H V y Y X R p b 2 4 g K G 1 p b n M p L D Z 9 J n F 1 b 3 Q 7 L C Z x d W 9 0 O 1 N l Y 3 R p b 2 4 x L 0 N v b 2 t p b m d T Z X N z a W 9 u c y B j c 3 Y v Q 2 h h b m d l Z C B U e X B l L n t T Z X N z a W 9 u I F J h d G l u Z y w 3 f S Z x d W 9 0 O y w m c X V v d D t T Z W N 0 a W 9 u M S 9 P c m R l c k R l d G F p b H M g Y 3 N 2 L 0 N o Y W 5 n Z W Q g V H l w Z S 5 7 T 3 J k Z X I g S U Q s M H 0 m c X V v d D s s J n F 1 b 3 Q 7 U 2 V j d G l v b j E v T 3 J k Z X J E Z X R h a W x z I G N z d i 9 D a G F u Z 2 V k I F R 5 c G U u e 0 9 y Z G V y I E R h d G U s M n 0 m c X V v d D s s J n F 1 b 3 Q 7 U 2 V j d G l v b j E v T 3 J k Z X J E Z X R h a W x z I G N z d i 9 D a G F u Z 2 V k I F R 5 c G U u e 0 9 y Z G V y I F N 0 Y X R 1 c y w 1 f S Z x d W 9 0 O y w m c X V v d D t T Z W N 0 a W 9 u M S 9 P c m R l c k R l d G F p b H M g Y 3 N 2 L 0 N o Y W 5 n Z W Q g V H l w Z S 5 7 Q W 1 v d W 5 0 I C h V U 0 Q p L D Z 9 J n F 1 b 3 Q 7 L C Z x d W 9 0 O 1 N l Y 3 R p b 2 4 x L 0 9 y Z G V y R G V 0 Y W l s c y B j c 3 Y v Q 2 h h b m d l Z C B U e X B l L n t S Y X R p b m c s O H 0 m c X V v d D s s J n F 1 b 3 Q 7 U 2 V j d G l v b j E v V X N l c k R l d G F p b H M g Y 3 N 2 L 0 N o Y W 5 n Z W Q g V H l w Z S 5 7 V X N l c i B O Y W 1 l L D F 9 J n F 1 b 3 Q 7 L C Z x d W 9 0 O 1 N l Y 3 R p b 2 4 x L 1 V z Z X J E Z X R h a W x z I G N z d i 9 D a G F u Z 2 V k I F R 5 c G U u e 0 F n Z S w y f S Z x d W 9 0 O y w m c X V v d D t T Z W N 0 a W 9 u M S 9 V c 2 V y R G V 0 Y W l s c y B j c 3 Y v Q 2 h h b m d l Z C B U e X B l L n t M b 2 N h d G l v b i w z f S Z x d W 9 0 O y w m c X V v d D t T Z W N 0 a W 9 u M S 9 V c 2 V y R G V 0 Y W l s c y B j c 3 Y v Q 2 h h b m d l Z C B U e X B l L n t S Z W d p c 3 R y Y X R p b 2 4 g R G F 0 Z S w 0 f S Z x d W 9 0 O y w m c X V v d D t T Z W N 0 a W 9 u M S 9 V c 2 V y R G V 0 Y W l s c y B j c 3 Y v Q 2 h h b m d l Z C B U e X B l L n t G Y X Z v c m l 0 Z S B N Z W F s L D d 9 J n F 1 b 3 Q 7 L C Z x d W 9 0 O 1 N l Y 3 R p b 2 4 x L 1 V z Z X J E Z X R h a W x z I G N z d i 9 D a G F u Z 2 V k I F R 5 c G U u e 1 R v d G F s I E 9 y Z G V y c y w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2 9 v a 2 l u Z 1 N l c 3 N p b 2 5 z I G N z d i 9 D a G F u Z 2 V k I F R 5 c G U u e 1 N l c 3 N p b 2 4 g S U Q s M H 0 m c X V v d D s s J n F 1 b 3 Q 7 U 2 V j d G l v b j E v Q 2 9 v a 2 l u Z 1 N l c 3 N p b 2 5 z I G N z d i 9 D a G F u Z 2 V k I F R 5 c G U u e 1 V z Z X I g S U Q s M X 0 m c X V v d D s s J n F 1 b 3 Q 7 U 2 V j d G l v b j E v Q 2 9 v a 2 l u Z 1 N l c 3 N p b 2 5 z I G N z d i 9 D a G F u Z 2 V k I F R 5 c G U u e 0 R p c 2 g g T m F t Z S w y f S Z x d W 9 0 O y w m c X V v d D t T Z W N 0 a W 9 u M S 9 D b 2 9 r a W 5 n U 2 V z c 2 l v b n M g Y 3 N 2 L 0 N o Y W 5 n Z W Q g V H l w Z S 5 7 T W V h b C B U e X B l L D N 9 J n F 1 b 3 Q 7 L C Z x d W 9 0 O 1 N l Y 3 R p b 2 4 x L 0 N v b 2 t p b m d T Z X N z a W 9 u c y B j c 3 Y v Q 2 h h b m d l Z C B U e X B l L n t T Z X N z a W 9 u I F N 0 Y X J 0 L D R 9 J n F 1 b 3 Q 7 L C Z x d W 9 0 O 1 N l Y 3 R p b 2 4 x L 0 N v b 2 t p b m d T Z X N z a W 9 u c y B j c 3 Y v Q 2 h h b m d l Z C B U e X B l L n t T Z X N z a W 9 u I E V u Z C w 1 f S Z x d W 9 0 O y w m c X V v d D t T Z W N 0 a W 9 u M S 9 D b 2 9 r a W 5 n U 2 V z c 2 l v b n M g Y 3 N 2 L 0 N o Y W 5 n Z W Q g V H l w Z S 5 7 R H V y Y X R p b 2 4 g K G 1 p b n M p L D Z 9 J n F 1 b 3 Q 7 L C Z x d W 9 0 O 1 N l Y 3 R p b 2 4 x L 0 N v b 2 t p b m d T Z X N z a W 9 u c y B j c 3 Y v Q 2 h h b m d l Z C B U e X B l L n t T Z X N z a W 9 u I F J h d G l u Z y w 3 f S Z x d W 9 0 O y w m c X V v d D t T Z W N 0 a W 9 u M S 9 P c m R l c k R l d G F p b H M g Y 3 N 2 L 0 N o Y W 5 n Z W Q g V H l w Z S 5 7 T 3 J k Z X I g S U Q s M H 0 m c X V v d D s s J n F 1 b 3 Q 7 U 2 V j d G l v b j E v T 3 J k Z X J E Z X R h a W x z I G N z d i 9 D a G F u Z 2 V k I F R 5 c G U u e 0 9 y Z G V y I E R h d G U s M n 0 m c X V v d D s s J n F 1 b 3 Q 7 U 2 V j d G l v b j E v T 3 J k Z X J E Z X R h a W x z I G N z d i 9 D a G F u Z 2 V k I F R 5 c G U u e 0 9 y Z G V y I F N 0 Y X R 1 c y w 1 f S Z x d W 9 0 O y w m c X V v d D t T Z W N 0 a W 9 u M S 9 P c m R l c k R l d G F p b H M g Y 3 N 2 L 0 N o Y W 5 n Z W Q g V H l w Z S 5 7 Q W 1 v d W 5 0 I C h V U 0 Q p L D Z 9 J n F 1 b 3 Q 7 L C Z x d W 9 0 O 1 N l Y 3 R p b 2 4 x L 0 9 y Z G V y R G V 0 Y W l s c y B j c 3 Y v Q 2 h h b m d l Z C B U e X B l L n t S Y X R p b m c s O H 0 m c X V v d D s s J n F 1 b 3 Q 7 U 2 V j d G l v b j E v V X N l c k R l d G F p b H M g Y 3 N 2 L 0 N o Y W 5 n Z W Q g V H l w Z S 5 7 V X N l c i B O Y W 1 l L D F 9 J n F 1 b 3 Q 7 L C Z x d W 9 0 O 1 N l Y 3 R p b 2 4 x L 1 V z Z X J E Z X R h a W x z I G N z d i 9 D a G F u Z 2 V k I F R 5 c G U u e 0 F n Z S w y f S Z x d W 9 0 O y w m c X V v d D t T Z W N 0 a W 9 u M S 9 V c 2 V y R G V 0 Y W l s c y B j c 3 Y v Q 2 h h b m d l Z C B U e X B l L n t M b 2 N h d G l v b i w z f S Z x d W 9 0 O y w m c X V v d D t T Z W N 0 a W 9 u M S 9 V c 2 V y R G V 0 Y W l s c y B j c 3 Y v Q 2 h h b m d l Z C B U e X B l L n t S Z W d p c 3 R y Y X R p b 2 4 g R G F 0 Z S w 0 f S Z x d W 9 0 O y w m c X V v d D t T Z W N 0 a W 9 u M S 9 V c 2 V y R G V 0 Y W l s c y B j c 3 Y v Q 2 h h b m d l Z C B U e X B l L n t G Y X Z v c m l 0 Z S B N Z W F s L D d 9 J n F 1 b 3 Q 7 L C Z x d W 9 0 O 1 N l Y 3 R p b 2 4 x L 1 V z Z X J E Z X R h a W x z I G N z d i 9 D a G F u Z 2 V k I F R 5 c G U u e 1 R v d G F s I E 9 y Z G V y c y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P c m R l c k R l d G F p b H M g Y 3 N 2 L 0 N o Y W 5 n Z W Q g V H l w Z S 5 7 U 2 V z c 2 l v b i B J R C w 5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1 V z Z X J E Z X R h a W x z I G N z d i 9 D a G F u Z 2 V k I F R 5 c G U u e 1 V z Z X I g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T 3 J k Z X J E Z X R h a W x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V c 2 V y R G V 0 Y W l s c y U y M G N z d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y n z / m 0 z 7 Q 4 n o M 9 A 7 E O P 1 A A A A A A I A A A A A A B B m A A A A A Q A A I A A A A N Q Z a p Z v 7 m W V m u x L m N e H N p a 3 / q B r Y r + X 5 E z 2 z 2 e K v p i Y A A A A A A 6 A A A A A A g A A I A A A A A v F p c N c v v y K M r V S V W R z 0 S h Y t B 9 C V 3 t G 9 d A k 3 j h Y 1 o E 3 U A A A A G T L x O h j V a i a s 9 m H 3 M K f F u G r 1 J V v A a w T B L o Q r d Q R 3 w Q o o 4 o o B R m U k i a / i 1 E u e a J l f Q V j E u k W / + 5 C 4 V 1 1 7 Z m 8 F n n s f / d w 3 2 6 X l l P n e T s o + z r 7 Q A A A A K 8 Z Z N N + y Q 5 Q 2 m f O L w 8 D C x R K / M S K u q H T V f V 0 W / O T y k 0 1 u w x 2 E Q e g k + X z z 7 n P s m z Z y O v 9 v d e u 9 Y R P E B L Q K m i 2 2 v Y = < / D a t a M a s h u p > 
</file>

<file path=customXml/itemProps1.xml><?xml version="1.0" encoding="utf-8"?>
<ds:datastoreItem xmlns:ds="http://schemas.openxmlformats.org/officeDocument/2006/customXml" ds:itemID="{FACFB998-F6BE-473F-BEA3-9F06D740F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Final_Merge</vt:lpstr>
      <vt:lpstr>Session</vt:lpstr>
      <vt:lpstr>Order</vt:lpstr>
      <vt:lpstr>User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2024-12-14T14:30:24Z</dcterms:created>
  <dcterms:modified xsi:type="dcterms:W3CDTF">2024-12-16T04:45:32Z</dcterms:modified>
</cp:coreProperties>
</file>