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rtika Singh\Desktop\"/>
    </mc:Choice>
  </mc:AlternateContent>
  <xr:revisionPtr revIDLastSave="0" documentId="8_{471B849F-3DBD-4C05-81DC-66D5A1927C86}" xr6:coauthVersionLast="47" xr6:coauthVersionMax="47" xr10:uidLastSave="{00000000-0000-0000-0000-000000000000}"/>
  <bookViews>
    <workbookView xWindow="-108" yWindow="-108" windowWidth="23256" windowHeight="12456" activeTab="2" xr2:uid="{AC9CDDB3-F9F4-413B-973E-F1EA47DE6C7A}"/>
  </bookViews>
  <sheets>
    <sheet name="Vlookup" sheetId="1" r:id="rId1"/>
    <sheet name="HlookupPlan" sheetId="2" r:id="rId2"/>
    <sheet name="Match" sheetId="3" r:id="rId3"/>
    <sheet name="Choose" sheetId="4" r:id="rId4"/>
    <sheet name="SUM" sheetId="5" r:id="rId5"/>
    <sheet name="AverageIF" sheetId="6" r:id="rId6"/>
    <sheet name="COUNTA" sheetId="7" r:id="rId7"/>
    <sheet name="COUNTIF" sheetId="8" r:id="rId8"/>
    <sheet name="Tex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B16" i="7"/>
  <c r="B17" i="7"/>
  <c r="G2" i="9"/>
  <c r="B3" i="9"/>
  <c r="B21" i="5"/>
  <c r="B20" i="5"/>
  <c r="B19" i="5"/>
  <c r="B18" i="5"/>
  <c r="B17" i="5"/>
  <c r="B16" i="5"/>
  <c r="C13" i="5"/>
  <c r="E2" i="4"/>
  <c r="E3" i="3"/>
  <c r="B6" i="2"/>
  <c r="G3" i="9"/>
  <c r="G4" i="9"/>
  <c r="B14" i="6"/>
  <c r="C9" i="8"/>
</calcChain>
</file>

<file path=xl/sharedStrings.xml><?xml version="1.0" encoding="utf-8"?>
<sst xmlns="http://schemas.openxmlformats.org/spreadsheetml/2006/main" count="220" uniqueCount="146">
  <si>
    <t>ID</t>
  </si>
  <si>
    <t>First Name</t>
  </si>
  <si>
    <t>Last Name</t>
  </si>
  <si>
    <t>Emily</t>
  </si>
  <si>
    <t>James</t>
  </si>
  <si>
    <t>Mia</t>
  </si>
  <si>
    <t>John</t>
  </si>
  <si>
    <t>Jessica</t>
  </si>
  <si>
    <t>Mark</t>
  </si>
  <si>
    <t>Richard</t>
  </si>
  <si>
    <t>Smith</t>
  </si>
  <si>
    <t>Anderson</t>
  </si>
  <si>
    <t>Clark</t>
  </si>
  <si>
    <t>Lewis</t>
  </si>
  <si>
    <t>Walker</t>
  </si>
  <si>
    <t>Reed</t>
  </si>
  <si>
    <t>Lopez</t>
  </si>
  <si>
    <t>Salary</t>
  </si>
  <si>
    <t>VLOOKUP(H2,B3:E9,4,FALSE)</t>
  </si>
  <si>
    <t>Name</t>
  </si>
  <si>
    <t>Position</t>
  </si>
  <si>
    <t>CITY</t>
  </si>
  <si>
    <t>Delhi</t>
  </si>
  <si>
    <t>Mumbai</t>
  </si>
  <si>
    <t>Jordan</t>
  </si>
  <si>
    <t>Thomas</t>
  </si>
  <si>
    <t>Chennai</t>
  </si>
  <si>
    <t>Inventory</t>
  </si>
  <si>
    <t>Apples</t>
  </si>
  <si>
    <t>Pears</t>
  </si>
  <si>
    <t>Grapes</t>
  </si>
  <si>
    <t>Bananas</t>
  </si>
  <si>
    <t>Nectarine</t>
  </si>
  <si>
    <t>Peach</t>
  </si>
  <si>
    <t>Tomatoes</t>
  </si>
  <si>
    <t>Cucumbers</t>
  </si>
  <si>
    <t>Carrots</t>
  </si>
  <si>
    <t>Celery</t>
  </si>
  <si>
    <t>Radishes</t>
  </si>
  <si>
    <t>Amount</t>
  </si>
  <si>
    <t>Total Produce</t>
  </si>
  <si>
    <t>Fruit Produce</t>
  </si>
  <si>
    <t>Vegetable Produce</t>
  </si>
  <si>
    <t>Product Name</t>
  </si>
  <si>
    <t>Units Sold</t>
  </si>
  <si>
    <t>A</t>
  </si>
  <si>
    <t>D</t>
  </si>
  <si>
    <t>B</t>
  </si>
  <si>
    <t>C</t>
  </si>
  <si>
    <t>Sales Employees</t>
  </si>
  <si>
    <t>City</t>
  </si>
  <si>
    <t>Sales</t>
  </si>
  <si>
    <t>Sam</t>
  </si>
  <si>
    <t>Manish</t>
  </si>
  <si>
    <t>Jim</t>
  </si>
  <si>
    <t>Anish</t>
  </si>
  <si>
    <t>Rachit</t>
  </si>
  <si>
    <t>Kolkata</t>
  </si>
  <si>
    <t xml:space="preserve"> Monthly Salary</t>
  </si>
  <si>
    <t>Lemon</t>
  </si>
  <si>
    <t>Lime</t>
  </si>
  <si>
    <t>Grape</t>
  </si>
  <si>
    <t>Flavor</t>
  </si>
  <si>
    <t>Mango</t>
  </si>
  <si>
    <t>Cherry</t>
  </si>
  <si>
    <t>Watermelon</t>
  </si>
  <si>
    <t>Pineapple</t>
  </si>
  <si>
    <t>Orange</t>
  </si>
  <si>
    <t>Grapefruit</t>
  </si>
  <si>
    <t>Apricot</t>
  </si>
  <si>
    <t>Blackberry</t>
  </si>
  <si>
    <t>Raspberry</t>
  </si>
  <si>
    <t>Coconut</t>
  </si>
  <si>
    <t>Banana</t>
  </si>
  <si>
    <t>Apple</t>
  </si>
  <si>
    <t>Honeydew</t>
  </si>
  <si>
    <t>Cantaloupe</t>
  </si>
  <si>
    <t>Dragonfruit</t>
  </si>
  <si>
    <t>Cranberry</t>
  </si>
  <si>
    <t>Chicago</t>
  </si>
  <si>
    <t>Detroit</t>
  </si>
  <si>
    <t>Los Angeles</t>
  </si>
  <si>
    <t>New York City</t>
  </si>
  <si>
    <t>Miami</t>
  </si>
  <si>
    <t>Atlanta</t>
  </si>
  <si>
    <t>New Orleans</t>
  </si>
  <si>
    <t>Portland</t>
  </si>
  <si>
    <t>Seattle</t>
  </si>
  <si>
    <t>San Francisco</t>
  </si>
  <si>
    <t>Dallas</t>
  </si>
  <si>
    <t>Houston</t>
  </si>
  <si>
    <t>Michael</t>
  </si>
  <si>
    <t>Joyce</t>
  </si>
  <si>
    <t>Amy</t>
  </si>
  <si>
    <t>Hannah</t>
  </si>
  <si>
    <t>Marie</t>
  </si>
  <si>
    <t>Jane</t>
  </si>
  <si>
    <t>Abigal</t>
  </si>
  <si>
    <t>Jennifer</t>
  </si>
  <si>
    <t>Bonnie</t>
  </si>
  <si>
    <t>Jack</t>
  </si>
  <si>
    <t>Dates</t>
  </si>
  <si>
    <t>Figs</t>
  </si>
  <si>
    <t>Eggplant</t>
  </si>
  <si>
    <t>AVERAGE OF Carrots</t>
  </si>
  <si>
    <t>Fruit</t>
  </si>
  <si>
    <t>Vegetable</t>
  </si>
  <si>
    <t>Type</t>
  </si>
  <si>
    <t>Average of Produce</t>
  </si>
  <si>
    <t>Average of Fruit</t>
  </si>
  <si>
    <t>Average of Vegetables</t>
  </si>
  <si>
    <t>Betty</t>
  </si>
  <si>
    <t>Charlie</t>
  </si>
  <si>
    <t>David</t>
  </si>
  <si>
    <t>Edward</t>
  </si>
  <si>
    <t>Frank</t>
  </si>
  <si>
    <t>George</t>
  </si>
  <si>
    <t>Howard</t>
  </si>
  <si>
    <t>Issac</t>
  </si>
  <si>
    <t>Kelly</t>
  </si>
  <si>
    <t>Lisa</t>
  </si>
  <si>
    <t>Mary</t>
  </si>
  <si>
    <t>ENGLISH</t>
  </si>
  <si>
    <t>MATH</t>
  </si>
  <si>
    <t>SCIENCE</t>
  </si>
  <si>
    <t># of Grades</t>
  </si>
  <si>
    <t>Grades of A</t>
  </si>
  <si>
    <t>Jackson</t>
  </si>
  <si>
    <t>Joan</t>
  </si>
  <si>
    <t>Collins</t>
  </si>
  <si>
    <t>Alex</t>
  </si>
  <si>
    <t>Rodriguez</t>
  </si>
  <si>
    <t>Square Footage</t>
  </si>
  <si>
    <t>Banquet Capicity</t>
  </si>
  <si>
    <t>Room</t>
  </si>
  <si>
    <t>60</t>
  </si>
  <si>
    <t>1</t>
  </si>
  <si>
    <t>2</t>
  </si>
  <si>
    <t>3</t>
  </si>
  <si>
    <t>4</t>
  </si>
  <si>
    <t>5</t>
  </si>
  <si>
    <t>6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</si>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</sst>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rgb="FF4D5968"/>
      <name val="Nunito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164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3" xfId="0" applyBorder="1"/>
    <xf numFmtId="0" fontId="4" fillId="0" borderId="8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CA1C4-8713-4564-A6C1-654A6E9F2559}" name="Table1" displayName="Table1" ref="A2:D9" totalsRowShown="0">
  <autoFilter ref="A2:D9" xr:uid="{7C0CA1C4-8713-4564-A6C1-654A6E9F2559}"/>
  <tableColumns count="4">
    <tableColumn id="1" xr3:uid="{4F8EB0CE-BD41-4BF3-891B-6A175DFBF1C3}" name="ID"/>
    <tableColumn id="2" xr3:uid="{E25E6E89-9D85-45C8-9DF1-2561C573E54E}" name="First Name"/>
    <tableColumn id="3" xr3:uid="{CBB19755-ABFD-4095-B684-3C0D2E4A2F7F}" name="Last Name"/>
    <tableColumn id="4" xr3:uid="{B841A714-C34E-485E-B43F-ECCFB202EE7E}" name=" Monthly Salary" dataDxfId="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FB2136-850C-479C-867E-7C94EFA94806}" name="Table9" displayName="Table9" ref="A1:B14" totalsRowShown="0">
  <autoFilter ref="A1:B14" xr:uid="{D1FB2136-850C-479C-867E-7C94EFA94806}"/>
  <tableColumns count="2">
    <tableColumn id="1" xr3:uid="{35C7900D-15D5-4695-8114-6B009A3BFF0F}" name="Product Name"/>
    <tableColumn id="2" xr3:uid="{9A0A7166-35EF-45FB-88E2-9A6F935BB07A}" name="Units Sold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BEB47F-439E-4AFA-A4FD-749CD9F8B1E6}" name="Table10" displayName="Table10" ref="A1:D15" totalsRowShown="0">
  <autoFilter ref="A1:D15" xr:uid="{FABEB47F-439E-4AFA-A4FD-749CD9F8B1E6}"/>
  <tableColumns count="4">
    <tableColumn id="1" xr3:uid="{7E2D6CA2-C8B3-454E-AFFE-159A274C465D}" name="Column1"/>
    <tableColumn id="2" xr3:uid="{E53ADA49-5D44-4668-A41F-00AF4904156F}" name="Column2"/>
    <tableColumn id="3" xr3:uid="{513156AB-9CBC-48B8-9BF1-AB8CCD98AA33}" name="Column3"/>
    <tableColumn id="4" xr3:uid="{4DB5B405-C260-4370-9EAA-5BE6DE00A614}" name="Column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7A8C08-B81C-406F-BACE-FA5190995C12}" name="Table11" displayName="Table11" ref="A1:C8" totalsRowShown="0">
  <autoFilter ref="A1:C8" xr:uid="{CF7A8C08-B81C-406F-BACE-FA5190995C12}"/>
  <tableColumns count="3">
    <tableColumn id="1" xr3:uid="{B797D6CA-7084-4743-A252-181C54DC0829}" name="Sales Employees"/>
    <tableColumn id="2" xr3:uid="{4E6A58B6-6A32-4E1C-9258-56544D69629B}" name="City"/>
    <tableColumn id="3" xr3:uid="{0370E07D-CC32-465D-95A4-CDAB9E1E93E8}" name="Sales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14E85-F117-4B79-8076-1A2BA6509057}" name="Table2" displayName="Table2" ref="F2:G3" totalsRowShown="0">
  <autoFilter ref="F2:G3" xr:uid="{0CB14E85-F117-4B79-8076-1A2BA6509057}"/>
  <tableColumns count="2">
    <tableColumn id="1" xr3:uid="{29821359-2D7B-4ED1-9E7D-3D42D2CB1D80}" name="ID"/>
    <tableColumn id="2" xr3:uid="{0964953B-5DAE-4B44-87CF-194F8280E8FC}" name="60" dataDxfId="21">
      <calculatedColumnFormula>VLOOKUP(G2,A:D,4,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1DA1F6-3D98-4577-A2CF-AF3F001F532C}" name="Table3" displayName="Table3" ref="A1:B6" totalsRowShown="0" headerRowDxfId="20">
  <autoFilter ref="A1:B6" xr:uid="{2A1DA1F6-3D98-4577-A2CF-AF3F001F532C}"/>
  <tableColumns count="2">
    <tableColumn id="1" xr3:uid="{F9B543A4-16C0-4995-9A68-5846F01826A1}" name="Room"/>
    <tableColumn id="2" xr3:uid="{19B0A3E9-474A-4EF0-81C3-D417D71B92B3}" name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1CDAF-82B7-4DE3-9DA3-83BDB03136AD}" name="Table4" displayName="Table4" ref="C1:G3" totalsRowShown="0" headerRowDxfId="19">
  <autoFilter ref="C1:G3" xr:uid="{5841CDAF-82B7-4DE3-9DA3-83BDB03136AD}"/>
  <tableColumns count="5">
    <tableColumn id="1" xr3:uid="{D8DEADD6-FE1A-40F9-A74E-261479AC0C94}" name="2"/>
    <tableColumn id="2" xr3:uid="{F34B4DD5-E92A-446A-B985-59BB3884BF75}" name="3"/>
    <tableColumn id="3" xr3:uid="{B6CBBFBB-3AAB-4A2D-A3F3-91D4A09E5367}" name="4"/>
    <tableColumn id="4" xr3:uid="{8B0C7AD4-09A5-4920-B669-831BDBF4C2F4}" name="5"/>
    <tableColumn id="5" xr3:uid="{CAAE2A42-7A17-45F3-8B26-46F212E4D072}" name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C874C6-15B8-4BEC-A7C0-F3C318095733}" name="Table12" displayName="Table12" ref="A2:B22" totalsRowShown="0" headerRowBorderDxfId="3" tableBorderDxfId="4" totalsRowBorderDxfId="2">
  <autoFilter ref="A2:B22" xr:uid="{61C874C6-15B8-4BEC-A7C0-F3C318095733}"/>
  <tableColumns count="2">
    <tableColumn id="1" xr3:uid="{1871FF54-634B-4160-8E99-0105ACD68B20}" name="Column1" dataDxfId="1"/>
    <tableColumn id="2" xr3:uid="{2AD572D5-904E-4038-A42C-B7F932C75933}" name="Flavor" dataDxfId="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36734C-D473-4377-A0D1-308BAF8833F7}" name="Table5" displayName="Table5" ref="A1:C13" totalsRowShown="0" headerRowDxfId="12" headerRowBorderDxfId="17" tableBorderDxfId="18" totalsRowBorderDxfId="16">
  <autoFilter ref="A1:C13" xr:uid="{CF36734C-D473-4377-A0D1-308BAF8833F7}"/>
  <tableColumns count="3">
    <tableColumn id="1" xr3:uid="{DF5B0494-26E2-4C41-93D4-EC33E217619B}" name="First Name" dataDxfId="15"/>
    <tableColumn id="2" xr3:uid="{749B1EE9-8C62-45D3-887A-50CDF9E479E3}" name="CITY" dataDxfId="14"/>
    <tableColumn id="3" xr3:uid="{7290FD22-0B0F-4935-B605-74A3758DD3B3}" name="Salary" dataDxfId="1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7D0C3D-0327-4C09-A05F-D6660A0A6398}" name="Table6" displayName="Table6" ref="E1:F2" totalsRowShown="0" headerRowBorderDxfId="10" tableBorderDxfId="11" totalsRowBorderDxfId="9">
  <autoFilter ref="E1:F2" xr:uid="{DC7D0C3D-0327-4C09-A05F-D6660A0A6398}"/>
  <tableColumns count="2">
    <tableColumn id="1" xr3:uid="{95D364D6-56E3-4B62-96DA-27D44E893374}" name="Salary" dataDxfId="8">
      <calculatedColumnFormula>CHOOSE(3,A2,A3,A4,A5,A6,A7,A8,A9,A10,A11,A12,A13)</calculatedColumnFormula>
    </tableColumn>
    <tableColumn id="2" xr3:uid="{8AFB7A5F-0471-40DB-A0D3-0B229137A6D4}" name="City" dataDxfId="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BA9445-3B96-4AD4-9A14-2F107DE3180A}" name="Table7" displayName="Table7" ref="A1:C13" totalsRowShown="0">
  <autoFilter ref="A1:C13" xr:uid="{92BA9445-3B96-4AD4-9A14-2F107DE3180A}"/>
  <tableColumns count="3">
    <tableColumn id="1" xr3:uid="{1847141D-B12D-454F-871B-C01165B8BB58}" name="Inventory"/>
    <tableColumn id="2" xr3:uid="{836247FE-66C5-4CC9-9819-D7C5CAB97997}" name="Type"/>
    <tableColumn id="3" xr3:uid="{EA91B492-273E-4FC5-924C-E17856E78170}" name="Amount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455624-DB6D-407F-BE6B-44A8040FC969}" name="Table8" displayName="Table8" ref="A15:B21" totalsRowShown="0">
  <autoFilter ref="A15:B21" xr:uid="{ED455624-DB6D-407F-BE6B-44A8040FC969}"/>
  <tableColumns count="2">
    <tableColumn id="1" xr3:uid="{EA1CB512-FD94-48BA-A71D-96D01BA4302B}" name="Column1"/>
    <tableColumn id="2" xr3:uid="{D86AC31B-BC3B-4D32-9DF3-0201DB2ABCA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950F-9963-4AEE-AD6E-C160667B8B90}">
  <sheetPr codeName="Sheet1"/>
  <dimension ref="A2:I12"/>
  <sheetViews>
    <sheetView workbookViewId="0">
      <selection activeCell="F2" sqref="F2:G3"/>
    </sheetView>
  </sheetViews>
  <sheetFormatPr defaultRowHeight="14.4" x14ac:dyDescent="0.3"/>
  <cols>
    <col min="1" max="1" width="4.6640625" customWidth="1"/>
    <col min="2" max="2" width="11.77734375" customWidth="1"/>
    <col min="3" max="3" width="11.6640625" customWidth="1"/>
    <col min="4" max="4" width="16.109375" style="1" customWidth="1"/>
    <col min="8" max="8" width="10.33203125" bestFit="1" customWidth="1"/>
  </cols>
  <sheetData>
    <row r="2" spans="1:9" x14ac:dyDescent="0.3">
      <c r="A2" t="s">
        <v>0</v>
      </c>
      <c r="B2" t="s">
        <v>1</v>
      </c>
      <c r="C2" t="s">
        <v>2</v>
      </c>
      <c r="D2" s="1" t="s">
        <v>58</v>
      </c>
      <c r="F2" t="s">
        <v>0</v>
      </c>
      <c r="G2" t="s">
        <v>135</v>
      </c>
    </row>
    <row r="3" spans="1:9" x14ac:dyDescent="0.3">
      <c r="A3">
        <v>73</v>
      </c>
      <c r="B3" t="s">
        <v>3</v>
      </c>
      <c r="C3" t="s">
        <v>10</v>
      </c>
      <c r="D3" s="1">
        <v>8700</v>
      </c>
      <c r="F3" t="s">
        <v>17</v>
      </c>
      <c r="G3" s="1" t="e">
        <f>VLOOKUP(G2,A:D,4, TRUE)</f>
        <v>#N/A</v>
      </c>
    </row>
    <row r="4" spans="1:9" x14ac:dyDescent="0.3">
      <c r="A4">
        <v>67</v>
      </c>
      <c r="B4" t="s">
        <v>4</v>
      </c>
      <c r="C4" t="s">
        <v>11</v>
      </c>
      <c r="D4" s="1">
        <v>4275</v>
      </c>
    </row>
    <row r="5" spans="1:9" x14ac:dyDescent="0.3">
      <c r="A5">
        <v>15</v>
      </c>
      <c r="B5" t="s">
        <v>5</v>
      </c>
      <c r="C5" t="s">
        <v>12</v>
      </c>
      <c r="D5" s="1">
        <v>6750</v>
      </c>
      <c r="G5" s="4"/>
      <c r="H5" s="1"/>
      <c r="I5" s="1"/>
    </row>
    <row r="6" spans="1:9" x14ac:dyDescent="0.3">
      <c r="A6">
        <v>31</v>
      </c>
      <c r="B6" t="s">
        <v>6</v>
      </c>
      <c r="C6" t="s">
        <v>13</v>
      </c>
      <c r="D6" s="1">
        <v>3251</v>
      </c>
    </row>
    <row r="7" spans="1:9" x14ac:dyDescent="0.3">
      <c r="A7">
        <v>54</v>
      </c>
      <c r="B7" t="s">
        <v>7</v>
      </c>
      <c r="C7" t="s">
        <v>14</v>
      </c>
      <c r="D7" s="1">
        <v>2297</v>
      </c>
    </row>
    <row r="8" spans="1:9" x14ac:dyDescent="0.3">
      <c r="A8">
        <v>57</v>
      </c>
      <c r="B8" t="s">
        <v>8</v>
      </c>
      <c r="C8" t="s">
        <v>15</v>
      </c>
      <c r="D8" s="1">
        <v>4851</v>
      </c>
    </row>
    <row r="9" spans="1:9" x14ac:dyDescent="0.3">
      <c r="A9">
        <v>80</v>
      </c>
      <c r="B9" t="s">
        <v>9</v>
      </c>
      <c r="C9" t="s">
        <v>16</v>
      </c>
      <c r="D9" s="1">
        <v>5279</v>
      </c>
    </row>
    <row r="12" spans="1:9" x14ac:dyDescent="0.3">
      <c r="B12" s="2" t="s">
        <v>18</v>
      </c>
      <c r="C12" s="2"/>
      <c r="D12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7E5D-F1A8-4319-99EA-7A2B6ED7D686}">
  <sheetPr codeName="Sheet2"/>
  <dimension ref="A1:G6"/>
  <sheetViews>
    <sheetView workbookViewId="0">
      <selection activeCell="E7" sqref="E7"/>
    </sheetView>
  </sheetViews>
  <sheetFormatPr defaultRowHeight="14.4" x14ac:dyDescent="0.3"/>
  <cols>
    <col min="1" max="1" width="16.33203125" bestFit="1" customWidth="1"/>
    <col min="2" max="7" width="9.88671875" bestFit="1" customWidth="1"/>
  </cols>
  <sheetData>
    <row r="1" spans="1:7" x14ac:dyDescent="0.3">
      <c r="A1" s="17" t="s">
        <v>134</v>
      </c>
      <c r="B1" s="17" t="s">
        <v>136</v>
      </c>
      <c r="C1" s="17" t="s">
        <v>137</v>
      </c>
      <c r="D1" s="17" t="s">
        <v>138</v>
      </c>
      <c r="E1" s="17" t="s">
        <v>139</v>
      </c>
      <c r="F1" s="17" t="s">
        <v>140</v>
      </c>
      <c r="G1" s="17" t="s">
        <v>141</v>
      </c>
    </row>
    <row r="2" spans="1:7" x14ac:dyDescent="0.3">
      <c r="A2" t="s">
        <v>132</v>
      </c>
      <c r="B2">
        <v>10678</v>
      </c>
      <c r="C2">
        <v>4320</v>
      </c>
      <c r="D2">
        <v>600</v>
      </c>
      <c r="E2">
        <v>2320</v>
      </c>
      <c r="F2">
        <v>2205</v>
      </c>
      <c r="G2">
        <v>2303</v>
      </c>
    </row>
    <row r="3" spans="1:7" x14ac:dyDescent="0.3">
      <c r="A3" t="s">
        <v>133</v>
      </c>
      <c r="B3">
        <v>576</v>
      </c>
      <c r="C3">
        <v>272</v>
      </c>
      <c r="D3">
        <v>32</v>
      </c>
      <c r="E3">
        <v>96</v>
      </c>
      <c r="F3">
        <v>112</v>
      </c>
      <c r="G3">
        <v>184</v>
      </c>
    </row>
    <row r="5" spans="1:7" x14ac:dyDescent="0.3">
      <c r="A5" t="s">
        <v>134</v>
      </c>
      <c r="B5">
        <v>7</v>
      </c>
    </row>
    <row r="6" spans="1:7" x14ac:dyDescent="0.3">
      <c r="A6" t="s">
        <v>132</v>
      </c>
      <c r="B6" t="e">
        <f>HLOOKUP(B5,A1:G3,2,TRUE)</f>
        <v>#N/A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A405-2F92-4A2A-AFE5-5E1D360D0CCD}">
  <sheetPr codeName="Sheet3"/>
  <dimension ref="A1:F22"/>
  <sheetViews>
    <sheetView tabSelected="1" topLeftCell="A2" workbookViewId="0">
      <selection activeCell="L19" sqref="L19"/>
    </sheetView>
  </sheetViews>
  <sheetFormatPr defaultRowHeight="14.4" x14ac:dyDescent="0.3"/>
  <cols>
    <col min="1" max="1" width="10.44140625" customWidth="1"/>
    <col min="2" max="2" width="12.109375" bestFit="1" customWidth="1"/>
    <col min="5" max="5" width="13.33203125" customWidth="1"/>
  </cols>
  <sheetData>
    <row r="1" spans="1:6" ht="15" thickBot="1" x14ac:dyDescent="0.35">
      <c r="A1" s="6"/>
      <c r="B1" s="6"/>
      <c r="C1" s="7"/>
      <c r="D1" s="7"/>
      <c r="E1" s="7"/>
      <c r="F1" s="7"/>
    </row>
    <row r="2" spans="1:6" x14ac:dyDescent="0.3">
      <c r="A2" s="32" t="s">
        <v>142</v>
      </c>
      <c r="B2" s="33" t="s">
        <v>62</v>
      </c>
      <c r="C2" s="7"/>
      <c r="D2" s="13" t="s">
        <v>62</v>
      </c>
      <c r="E2" s="14" t="s">
        <v>70</v>
      </c>
      <c r="F2" s="7"/>
    </row>
    <row r="3" spans="1:6" ht="15" thickBot="1" x14ac:dyDescent="0.35">
      <c r="A3" s="20">
        <v>1</v>
      </c>
      <c r="B3" s="31" t="s">
        <v>59</v>
      </c>
      <c r="C3" s="7"/>
      <c r="D3" s="9" t="s">
        <v>20</v>
      </c>
      <c r="E3" s="10">
        <f>MATCH(E2,B3:B22,0)</f>
        <v>14</v>
      </c>
      <c r="F3" s="7"/>
    </row>
    <row r="4" spans="1:6" x14ac:dyDescent="0.3">
      <c r="A4" s="20">
        <v>2</v>
      </c>
      <c r="B4" s="31" t="s">
        <v>60</v>
      </c>
      <c r="C4" s="7"/>
      <c r="D4" s="7"/>
      <c r="E4" s="7"/>
      <c r="F4" s="7"/>
    </row>
    <row r="5" spans="1:6" x14ac:dyDescent="0.3">
      <c r="A5" s="20">
        <v>3</v>
      </c>
      <c r="B5" s="31" t="s">
        <v>61</v>
      </c>
      <c r="C5" s="7"/>
      <c r="D5" s="7"/>
      <c r="E5" s="7"/>
      <c r="F5" s="7"/>
    </row>
    <row r="6" spans="1:6" x14ac:dyDescent="0.3">
      <c r="A6" s="20">
        <v>4</v>
      </c>
      <c r="B6" s="31" t="s">
        <v>63</v>
      </c>
      <c r="C6" s="7"/>
      <c r="D6" s="7"/>
      <c r="E6" s="7"/>
      <c r="F6" s="7"/>
    </row>
    <row r="7" spans="1:6" x14ac:dyDescent="0.3">
      <c r="A7" s="20">
        <v>5</v>
      </c>
      <c r="B7" s="31" t="s">
        <v>64</v>
      </c>
      <c r="C7" s="7"/>
      <c r="D7" s="7"/>
      <c r="E7" s="7"/>
      <c r="F7" s="7"/>
    </row>
    <row r="8" spans="1:6" x14ac:dyDescent="0.3">
      <c r="A8" s="20">
        <v>6</v>
      </c>
      <c r="B8" s="31" t="s">
        <v>65</v>
      </c>
      <c r="C8" s="7"/>
      <c r="D8" s="11"/>
      <c r="F8" s="7"/>
    </row>
    <row r="9" spans="1:6" x14ac:dyDescent="0.3">
      <c r="A9" s="20">
        <v>7</v>
      </c>
      <c r="B9" s="31" t="s">
        <v>75</v>
      </c>
      <c r="C9" s="7"/>
      <c r="D9" s="7"/>
      <c r="E9" s="7"/>
      <c r="F9" s="7"/>
    </row>
    <row r="10" spans="1:6" x14ac:dyDescent="0.3">
      <c r="A10" s="20">
        <v>8</v>
      </c>
      <c r="B10" s="31" t="s">
        <v>78</v>
      </c>
      <c r="C10" s="7"/>
      <c r="D10" s="7"/>
      <c r="E10" s="7"/>
      <c r="F10" s="7"/>
    </row>
    <row r="11" spans="1:6" x14ac:dyDescent="0.3">
      <c r="A11" s="20">
        <v>9</v>
      </c>
      <c r="B11" s="31" t="s">
        <v>66</v>
      </c>
    </row>
    <row r="12" spans="1:6" x14ac:dyDescent="0.3">
      <c r="A12" s="20">
        <v>10</v>
      </c>
      <c r="B12" s="31" t="s">
        <v>67</v>
      </c>
    </row>
    <row r="13" spans="1:6" x14ac:dyDescent="0.3">
      <c r="A13" s="20">
        <v>11</v>
      </c>
      <c r="B13" s="31" t="s">
        <v>68</v>
      </c>
    </row>
    <row r="14" spans="1:6" x14ac:dyDescent="0.3">
      <c r="A14" s="20">
        <v>12</v>
      </c>
      <c r="B14" s="31" t="s">
        <v>77</v>
      </c>
    </row>
    <row r="15" spans="1:6" x14ac:dyDescent="0.3">
      <c r="A15" s="20">
        <v>13</v>
      </c>
      <c r="B15" s="31" t="s">
        <v>69</v>
      </c>
    </row>
    <row r="16" spans="1:6" x14ac:dyDescent="0.3">
      <c r="A16" s="20">
        <v>14</v>
      </c>
      <c r="B16" s="31" t="s">
        <v>70</v>
      </c>
    </row>
    <row r="17" spans="1:2" x14ac:dyDescent="0.3">
      <c r="A17" s="20">
        <v>15</v>
      </c>
      <c r="B17" s="31" t="s">
        <v>71</v>
      </c>
    </row>
    <row r="18" spans="1:2" x14ac:dyDescent="0.3">
      <c r="A18" s="20">
        <v>16</v>
      </c>
      <c r="B18" s="31" t="s">
        <v>72</v>
      </c>
    </row>
    <row r="19" spans="1:2" x14ac:dyDescent="0.3">
      <c r="A19" s="20">
        <v>17</v>
      </c>
      <c r="B19" s="31" t="s">
        <v>76</v>
      </c>
    </row>
    <row r="20" spans="1:2" x14ac:dyDescent="0.3">
      <c r="A20" s="20">
        <v>18</v>
      </c>
      <c r="B20" s="31" t="s">
        <v>73</v>
      </c>
    </row>
    <row r="21" spans="1:2" x14ac:dyDescent="0.3">
      <c r="A21" s="20">
        <v>19</v>
      </c>
      <c r="B21" s="31" t="s">
        <v>74</v>
      </c>
    </row>
    <row r="22" spans="1:2" x14ac:dyDescent="0.3">
      <c r="A22" s="25">
        <v>20</v>
      </c>
      <c r="B22" s="28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C8CD-E74A-4524-949D-813D26A586CC}">
  <sheetPr codeName="Sheet4"/>
  <dimension ref="A1:F13"/>
  <sheetViews>
    <sheetView workbookViewId="0">
      <selection activeCell="F10" sqref="F10"/>
    </sheetView>
  </sheetViews>
  <sheetFormatPr defaultRowHeight="14.4" x14ac:dyDescent="0.3"/>
  <cols>
    <col min="1" max="1" width="11.77734375" customWidth="1"/>
    <col min="2" max="2" width="13.44140625" bestFit="1" customWidth="1"/>
    <col min="3" max="3" width="18.33203125" bestFit="1" customWidth="1"/>
    <col min="4" max="4" width="12.33203125" bestFit="1" customWidth="1"/>
    <col min="5" max="5" width="19.6640625" bestFit="1" customWidth="1"/>
    <col min="6" max="6" width="15.88671875" customWidth="1"/>
  </cols>
  <sheetData>
    <row r="1" spans="1:6" s="16" customFormat="1" x14ac:dyDescent="0.3">
      <c r="A1" s="22" t="s">
        <v>1</v>
      </c>
      <c r="B1" s="23" t="s">
        <v>21</v>
      </c>
      <c r="C1" s="24" t="s">
        <v>17</v>
      </c>
      <c r="D1" s="15"/>
      <c r="E1" s="29" t="s">
        <v>17</v>
      </c>
      <c r="F1" s="24" t="s">
        <v>50</v>
      </c>
    </row>
    <row r="2" spans="1:6" x14ac:dyDescent="0.3">
      <c r="A2" s="20" t="s">
        <v>97</v>
      </c>
      <c r="B2" s="8" t="s">
        <v>87</v>
      </c>
      <c r="C2" s="21">
        <v>43553</v>
      </c>
      <c r="D2" s="12"/>
      <c r="E2" s="25" t="str">
        <f>CHOOSE(3,A2,A3,A4,A5,A6,A7,A8,A9,A10,A11,A12,A13)</f>
        <v>Amy</v>
      </c>
      <c r="F2" s="30"/>
    </row>
    <row r="3" spans="1:6" x14ac:dyDescent="0.3">
      <c r="A3" s="20" t="s">
        <v>92</v>
      </c>
      <c r="B3" s="8" t="s">
        <v>80</v>
      </c>
      <c r="C3" s="21">
        <v>43554</v>
      </c>
      <c r="D3" s="12"/>
      <c r="E3" s="17"/>
      <c r="F3" s="17"/>
    </row>
    <row r="4" spans="1:6" x14ac:dyDescent="0.3">
      <c r="A4" s="20" t="s">
        <v>93</v>
      </c>
      <c r="B4" s="8" t="s">
        <v>82</v>
      </c>
      <c r="C4" s="21">
        <v>43555</v>
      </c>
      <c r="D4" s="12"/>
      <c r="E4" s="19"/>
      <c r="F4" s="19"/>
    </row>
    <row r="5" spans="1:6" x14ac:dyDescent="0.3">
      <c r="A5" s="20" t="s">
        <v>24</v>
      </c>
      <c r="B5" s="8" t="s">
        <v>90</v>
      </c>
      <c r="C5" s="21">
        <v>43556</v>
      </c>
      <c r="D5" s="12"/>
      <c r="E5" s="17"/>
      <c r="F5" s="17"/>
    </row>
    <row r="6" spans="1:6" x14ac:dyDescent="0.3">
      <c r="A6" s="20" t="s">
        <v>25</v>
      </c>
      <c r="B6" s="8" t="s">
        <v>85</v>
      </c>
      <c r="C6" s="21">
        <v>43559</v>
      </c>
      <c r="D6" s="12"/>
      <c r="E6" s="17"/>
      <c r="F6" s="17"/>
    </row>
    <row r="7" spans="1:6" x14ac:dyDescent="0.3">
      <c r="A7" s="20" t="s">
        <v>96</v>
      </c>
      <c r="B7" s="8" t="s">
        <v>86</v>
      </c>
      <c r="C7" s="21">
        <v>43560</v>
      </c>
      <c r="D7" s="12"/>
      <c r="E7" s="17"/>
      <c r="F7" s="17"/>
    </row>
    <row r="8" spans="1:6" x14ac:dyDescent="0.3">
      <c r="A8" s="20" t="s">
        <v>91</v>
      </c>
      <c r="B8" s="8" t="s">
        <v>79</v>
      </c>
      <c r="C8" s="21">
        <v>43584</v>
      </c>
      <c r="D8" s="12"/>
      <c r="E8" s="17"/>
      <c r="F8" s="17"/>
    </row>
    <row r="9" spans="1:6" x14ac:dyDescent="0.3">
      <c r="A9" s="20" t="s">
        <v>95</v>
      </c>
      <c r="B9" s="8" t="s">
        <v>84</v>
      </c>
      <c r="C9" s="21">
        <v>43649</v>
      </c>
      <c r="D9" s="12"/>
      <c r="E9" s="17"/>
      <c r="F9" s="17"/>
    </row>
    <row r="10" spans="1:6" x14ac:dyDescent="0.3">
      <c r="A10" s="20" t="s">
        <v>98</v>
      </c>
      <c r="B10" s="8" t="s">
        <v>88</v>
      </c>
      <c r="C10" s="21">
        <v>43718</v>
      </c>
      <c r="D10" s="12"/>
      <c r="E10" s="17"/>
      <c r="F10" s="17"/>
    </row>
    <row r="11" spans="1:6" x14ac:dyDescent="0.3">
      <c r="A11" s="20" t="s">
        <v>100</v>
      </c>
      <c r="B11" s="8" t="s">
        <v>81</v>
      </c>
      <c r="C11" s="21">
        <v>43930</v>
      </c>
      <c r="D11" s="12"/>
      <c r="E11" s="17"/>
      <c r="F11" s="17"/>
    </row>
    <row r="12" spans="1:6" x14ac:dyDescent="0.3">
      <c r="A12" s="20" t="s">
        <v>94</v>
      </c>
      <c r="B12" s="8" t="s">
        <v>83</v>
      </c>
      <c r="C12" s="21">
        <v>43984</v>
      </c>
      <c r="D12" s="12"/>
      <c r="E12" s="17"/>
      <c r="F12" s="17"/>
    </row>
    <row r="13" spans="1:6" ht="17.399999999999999" x14ac:dyDescent="0.3">
      <c r="A13" s="25" t="s">
        <v>99</v>
      </c>
      <c r="B13" s="26" t="s">
        <v>89</v>
      </c>
      <c r="C13" s="27">
        <v>44051</v>
      </c>
      <c r="D13" s="18"/>
      <c r="E13" s="17"/>
      <c r="F13" s="17"/>
    </row>
  </sheetData>
  <sortState xmlns:xlrd2="http://schemas.microsoft.com/office/spreadsheetml/2017/richdata2" ref="C2:C13">
    <sortCondition ref="C2:C13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C2E4-172B-4B08-9665-5443009C82F9}">
  <sheetPr codeName="Sheet5"/>
  <dimension ref="A1:C21"/>
  <sheetViews>
    <sheetView workbookViewId="0">
      <selection activeCell="E21" sqref="E21"/>
    </sheetView>
  </sheetViews>
  <sheetFormatPr defaultRowHeight="14.4" x14ac:dyDescent="0.3"/>
  <cols>
    <col min="1" max="1" width="21.44140625" bestFit="1" customWidth="1"/>
    <col min="2" max="2" width="18.109375" customWidth="1"/>
    <col min="3" max="3" width="9.77734375" customWidth="1"/>
  </cols>
  <sheetData>
    <row r="1" spans="1:3" x14ac:dyDescent="0.3">
      <c r="A1" t="s">
        <v>27</v>
      </c>
      <c r="B1" t="s">
        <v>107</v>
      </c>
      <c r="C1" t="s">
        <v>39</v>
      </c>
    </row>
    <row r="2" spans="1:3" x14ac:dyDescent="0.3">
      <c r="A2" t="s">
        <v>28</v>
      </c>
      <c r="B2" t="s">
        <v>105</v>
      </c>
      <c r="C2">
        <v>5</v>
      </c>
    </row>
    <row r="3" spans="1:3" x14ac:dyDescent="0.3">
      <c r="A3" t="s">
        <v>31</v>
      </c>
      <c r="B3" t="s">
        <v>105</v>
      </c>
      <c r="C3">
        <v>3</v>
      </c>
    </row>
    <row r="4" spans="1:3" x14ac:dyDescent="0.3">
      <c r="A4" t="s">
        <v>30</v>
      </c>
      <c r="B4" t="s">
        <v>105</v>
      </c>
      <c r="C4">
        <v>4</v>
      </c>
    </row>
    <row r="5" spans="1:3" x14ac:dyDescent="0.3">
      <c r="A5" t="s">
        <v>32</v>
      </c>
      <c r="B5" t="s">
        <v>105</v>
      </c>
      <c r="C5">
        <v>7</v>
      </c>
    </row>
    <row r="6" spans="1:3" x14ac:dyDescent="0.3">
      <c r="A6" t="s">
        <v>33</v>
      </c>
      <c r="B6" t="s">
        <v>105</v>
      </c>
      <c r="C6">
        <v>1</v>
      </c>
    </row>
    <row r="7" spans="1:3" x14ac:dyDescent="0.3">
      <c r="A7" t="s">
        <v>29</v>
      </c>
      <c r="B7" t="s">
        <v>105</v>
      </c>
      <c r="C7">
        <v>8</v>
      </c>
    </row>
    <row r="8" spans="1:3" x14ac:dyDescent="0.3">
      <c r="A8" t="s">
        <v>36</v>
      </c>
      <c r="B8" t="s">
        <v>106</v>
      </c>
      <c r="C8">
        <v>5</v>
      </c>
    </row>
    <row r="9" spans="1:3" x14ac:dyDescent="0.3">
      <c r="A9" t="s">
        <v>37</v>
      </c>
      <c r="B9" t="s">
        <v>106</v>
      </c>
      <c r="C9">
        <v>6</v>
      </c>
    </row>
    <row r="10" spans="1:3" x14ac:dyDescent="0.3">
      <c r="A10" t="s">
        <v>35</v>
      </c>
      <c r="B10" t="s">
        <v>106</v>
      </c>
      <c r="C10">
        <v>9</v>
      </c>
    </row>
    <row r="11" spans="1:3" x14ac:dyDescent="0.3">
      <c r="A11" t="s">
        <v>38</v>
      </c>
      <c r="B11" t="s">
        <v>106</v>
      </c>
      <c r="C11">
        <v>2</v>
      </c>
    </row>
    <row r="12" spans="1:3" x14ac:dyDescent="0.3">
      <c r="A12" t="s">
        <v>34</v>
      </c>
      <c r="B12" t="s">
        <v>106</v>
      </c>
      <c r="C12">
        <v>2</v>
      </c>
    </row>
    <row r="13" spans="1:3" x14ac:dyDescent="0.3">
      <c r="A13" t="s">
        <v>40</v>
      </c>
      <c r="C13">
        <f>SUM(C2:C12)</f>
        <v>52</v>
      </c>
    </row>
    <row r="15" spans="1:3" x14ac:dyDescent="0.3">
      <c r="A15" t="s">
        <v>142</v>
      </c>
      <c r="B15" t="s">
        <v>143</v>
      </c>
    </row>
    <row r="16" spans="1:3" x14ac:dyDescent="0.3">
      <c r="A16" t="s">
        <v>41</v>
      </c>
      <c r="B16">
        <f>SUM(C2:C7)</f>
        <v>28</v>
      </c>
    </row>
    <row r="17" spans="1:2" x14ac:dyDescent="0.3">
      <c r="A17" t="s">
        <v>42</v>
      </c>
      <c r="B17">
        <f>SUM(C8:C12)</f>
        <v>24</v>
      </c>
    </row>
    <row r="18" spans="1:2" x14ac:dyDescent="0.3">
      <c r="B18">
        <f>SUM(B17,B16)</f>
        <v>52</v>
      </c>
    </row>
    <row r="19" spans="1:2" x14ac:dyDescent="0.3">
      <c r="A19" t="s">
        <v>108</v>
      </c>
      <c r="B19">
        <f>AVERAGE(C2:C12)</f>
        <v>4.7272727272727275</v>
      </c>
    </row>
    <row r="20" spans="1:2" x14ac:dyDescent="0.3">
      <c r="A20" t="s">
        <v>109</v>
      </c>
      <c r="B20">
        <f>AVERAGE(C2:C7)</f>
        <v>4.666666666666667</v>
      </c>
    </row>
    <row r="21" spans="1:2" x14ac:dyDescent="0.3">
      <c r="A21" t="s">
        <v>110</v>
      </c>
      <c r="B21">
        <f>AVERAGE(C8:C12)</f>
        <v>4.8</v>
      </c>
    </row>
  </sheetData>
  <sortState xmlns:xlrd2="http://schemas.microsoft.com/office/spreadsheetml/2017/richdata2" ref="A2:C12">
    <sortCondition ref="B2:B12"/>
  </sortState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5211-BC6C-46C0-8497-8D024EF088D9}">
  <sheetPr codeName="Sheet6"/>
  <dimension ref="A1:B14"/>
  <sheetViews>
    <sheetView workbookViewId="0">
      <selection sqref="A1:B14"/>
    </sheetView>
  </sheetViews>
  <sheetFormatPr defaultRowHeight="14.4" x14ac:dyDescent="0.3"/>
  <cols>
    <col min="1" max="1" width="28.33203125" customWidth="1"/>
    <col min="2" max="2" width="11.33203125" style="17" customWidth="1"/>
  </cols>
  <sheetData>
    <row r="1" spans="1:2" x14ac:dyDescent="0.3">
      <c r="A1" t="s">
        <v>43</v>
      </c>
      <c r="B1" s="17" t="s">
        <v>44</v>
      </c>
    </row>
    <row r="2" spans="1:2" x14ac:dyDescent="0.3">
      <c r="A2" t="s">
        <v>28</v>
      </c>
      <c r="B2" s="17">
        <v>250</v>
      </c>
    </row>
    <row r="3" spans="1:2" x14ac:dyDescent="0.3">
      <c r="A3" t="s">
        <v>101</v>
      </c>
      <c r="B3" s="17">
        <v>110</v>
      </c>
    </row>
    <row r="4" spans="1:2" x14ac:dyDescent="0.3">
      <c r="A4" t="s">
        <v>103</v>
      </c>
      <c r="B4" s="17">
        <v>300</v>
      </c>
    </row>
    <row r="5" spans="1:2" x14ac:dyDescent="0.3">
      <c r="A5" t="s">
        <v>73</v>
      </c>
      <c r="B5" s="17">
        <v>50</v>
      </c>
    </row>
    <row r="6" spans="1:2" x14ac:dyDescent="0.3">
      <c r="A6" t="s">
        <v>36</v>
      </c>
      <c r="B6" s="17">
        <v>45</v>
      </c>
    </row>
    <row r="7" spans="1:2" x14ac:dyDescent="0.3">
      <c r="A7" t="s">
        <v>101</v>
      </c>
      <c r="B7" s="17">
        <v>23</v>
      </c>
    </row>
    <row r="8" spans="1:2" x14ac:dyDescent="0.3">
      <c r="A8" t="s">
        <v>102</v>
      </c>
      <c r="B8" s="17">
        <v>25</v>
      </c>
    </row>
    <row r="9" spans="1:2" x14ac:dyDescent="0.3">
      <c r="A9" t="s">
        <v>28</v>
      </c>
      <c r="B9" s="17">
        <v>90</v>
      </c>
    </row>
    <row r="10" spans="1:2" x14ac:dyDescent="0.3">
      <c r="A10" t="s">
        <v>101</v>
      </c>
      <c r="B10" s="17">
        <v>450</v>
      </c>
    </row>
    <row r="11" spans="1:2" x14ac:dyDescent="0.3">
      <c r="A11" t="s">
        <v>36</v>
      </c>
      <c r="B11" s="17">
        <v>23</v>
      </c>
    </row>
    <row r="12" spans="1:2" x14ac:dyDescent="0.3">
      <c r="A12" t="s">
        <v>28</v>
      </c>
      <c r="B12" s="17">
        <v>250</v>
      </c>
    </row>
    <row r="13" spans="1:2" x14ac:dyDescent="0.3">
      <c r="A13" t="s">
        <v>73</v>
      </c>
      <c r="B13" s="17">
        <v>25</v>
      </c>
    </row>
    <row r="14" spans="1:2" x14ac:dyDescent="0.3">
      <c r="A14" t="s">
        <v>104</v>
      </c>
      <c r="B14" s="17">
        <f>AVERAGEIF(A2:A13,A6,B2:B13)</f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4139-CA18-4CCA-9F08-81F3A8227CFC}">
  <sheetPr codeName="Sheet7"/>
  <dimension ref="A1:D17"/>
  <sheetViews>
    <sheetView workbookViewId="0">
      <selection sqref="A1:D15"/>
    </sheetView>
  </sheetViews>
  <sheetFormatPr defaultRowHeight="14.4" x14ac:dyDescent="0.3"/>
  <cols>
    <col min="1" max="1" width="12" bestFit="1" customWidth="1"/>
    <col min="2" max="4" width="10.44140625" customWidth="1"/>
  </cols>
  <sheetData>
    <row r="1" spans="1:4" x14ac:dyDescent="0.3">
      <c r="A1" t="s">
        <v>142</v>
      </c>
      <c r="B1" t="s">
        <v>143</v>
      </c>
      <c r="C1" t="s">
        <v>144</v>
      </c>
      <c r="D1" t="s">
        <v>145</v>
      </c>
    </row>
    <row r="2" spans="1:4" x14ac:dyDescent="0.3">
      <c r="A2" t="s">
        <v>19</v>
      </c>
      <c r="B2" t="s">
        <v>122</v>
      </c>
      <c r="C2" t="s">
        <v>123</v>
      </c>
      <c r="D2" t="s">
        <v>124</v>
      </c>
    </row>
    <row r="3" spans="1:4" x14ac:dyDescent="0.3">
      <c r="A3" t="s">
        <v>93</v>
      </c>
      <c r="B3" t="s">
        <v>45</v>
      </c>
      <c r="C3" t="s">
        <v>48</v>
      </c>
      <c r="D3" t="s">
        <v>47</v>
      </c>
    </row>
    <row r="4" spans="1:4" x14ac:dyDescent="0.3">
      <c r="A4" t="s">
        <v>111</v>
      </c>
      <c r="B4" t="s">
        <v>46</v>
      </c>
      <c r="C4" t="s">
        <v>47</v>
      </c>
      <c r="D4" t="s">
        <v>48</v>
      </c>
    </row>
    <row r="5" spans="1:4" x14ac:dyDescent="0.3">
      <c r="A5" t="s">
        <v>112</v>
      </c>
      <c r="B5" t="s">
        <v>48</v>
      </c>
      <c r="C5" t="s">
        <v>45</v>
      </c>
      <c r="D5" t="s">
        <v>47</v>
      </c>
    </row>
    <row r="6" spans="1:4" x14ac:dyDescent="0.3">
      <c r="A6" t="s">
        <v>113</v>
      </c>
      <c r="B6" t="s">
        <v>47</v>
      </c>
      <c r="C6" t="s">
        <v>45</v>
      </c>
      <c r="D6" t="s">
        <v>47</v>
      </c>
    </row>
    <row r="7" spans="1:4" x14ac:dyDescent="0.3">
      <c r="A7" t="s">
        <v>114</v>
      </c>
      <c r="B7" t="s">
        <v>47</v>
      </c>
      <c r="C7" t="s">
        <v>48</v>
      </c>
      <c r="D7" t="s">
        <v>45</v>
      </c>
    </row>
    <row r="8" spans="1:4" x14ac:dyDescent="0.3">
      <c r="A8" t="s">
        <v>115</v>
      </c>
      <c r="B8" t="s">
        <v>47</v>
      </c>
      <c r="C8" t="s">
        <v>46</v>
      </c>
      <c r="D8" t="s">
        <v>47</v>
      </c>
    </row>
    <row r="9" spans="1:4" x14ac:dyDescent="0.3">
      <c r="A9" t="s">
        <v>116</v>
      </c>
      <c r="B9" t="s">
        <v>46</v>
      </c>
      <c r="C9" t="s">
        <v>48</v>
      </c>
      <c r="D9" t="s">
        <v>48</v>
      </c>
    </row>
    <row r="10" spans="1:4" x14ac:dyDescent="0.3">
      <c r="A10" t="s">
        <v>117</v>
      </c>
      <c r="B10" t="s">
        <v>48</v>
      </c>
      <c r="C10" t="s">
        <v>48</v>
      </c>
      <c r="D10" t="s">
        <v>48</v>
      </c>
    </row>
    <row r="11" spans="1:4" x14ac:dyDescent="0.3">
      <c r="A11" t="s">
        <v>118</v>
      </c>
      <c r="B11" t="s">
        <v>45</v>
      </c>
      <c r="C11" t="s">
        <v>45</v>
      </c>
      <c r="D11" t="s">
        <v>46</v>
      </c>
    </row>
    <row r="12" spans="1:4" x14ac:dyDescent="0.3">
      <c r="A12" t="s">
        <v>4</v>
      </c>
      <c r="B12" t="s">
        <v>45</v>
      </c>
      <c r="C12" t="s">
        <v>47</v>
      </c>
      <c r="D12" t="s">
        <v>45</v>
      </c>
    </row>
    <row r="13" spans="1:4" x14ac:dyDescent="0.3">
      <c r="A13" t="s">
        <v>119</v>
      </c>
      <c r="B13" t="s">
        <v>45</v>
      </c>
      <c r="C13" t="s">
        <v>45</v>
      </c>
      <c r="D13" t="s">
        <v>45</v>
      </c>
    </row>
    <row r="14" spans="1:4" x14ac:dyDescent="0.3">
      <c r="A14" t="s">
        <v>120</v>
      </c>
      <c r="B14" t="s">
        <v>45</v>
      </c>
      <c r="C14" t="s">
        <v>48</v>
      </c>
      <c r="D14" t="s">
        <v>48</v>
      </c>
    </row>
    <row r="15" spans="1:4" x14ac:dyDescent="0.3">
      <c r="A15" t="s">
        <v>121</v>
      </c>
      <c r="B15" t="s">
        <v>48</v>
      </c>
      <c r="C15" t="s">
        <v>47</v>
      </c>
      <c r="D15" t="s">
        <v>47</v>
      </c>
    </row>
    <row r="16" spans="1:4" x14ac:dyDescent="0.3">
      <c r="A16" t="s">
        <v>125</v>
      </c>
      <c r="B16">
        <f>COUNTA(B3:D15)</f>
        <v>39</v>
      </c>
    </row>
    <row r="17" spans="1:2" x14ac:dyDescent="0.3">
      <c r="A17" t="s">
        <v>126</v>
      </c>
      <c r="B17">
        <f>COUNTIF(B3:D15, "B")</f>
        <v>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D0B6-63F1-4761-9793-A6B25C54B75B}">
  <sheetPr codeName="Sheet8"/>
  <dimension ref="A1:C9"/>
  <sheetViews>
    <sheetView workbookViewId="0">
      <selection activeCell="L11" sqref="L11"/>
    </sheetView>
  </sheetViews>
  <sheetFormatPr defaultRowHeight="14.4" x14ac:dyDescent="0.3"/>
  <cols>
    <col min="1" max="1" width="16.6640625" customWidth="1"/>
    <col min="2" max="2" width="10.44140625" customWidth="1"/>
    <col min="3" max="3" width="7.5546875" style="1" bestFit="1" customWidth="1"/>
  </cols>
  <sheetData>
    <row r="1" spans="1:3" x14ac:dyDescent="0.3">
      <c r="A1" t="s">
        <v>49</v>
      </c>
      <c r="B1" t="s">
        <v>50</v>
      </c>
      <c r="C1" s="1" t="s">
        <v>51</v>
      </c>
    </row>
    <row r="2" spans="1:3" x14ac:dyDescent="0.3">
      <c r="A2" t="s">
        <v>52</v>
      </c>
      <c r="B2" t="s">
        <v>22</v>
      </c>
      <c r="C2" s="1">
        <v>10000</v>
      </c>
    </row>
    <row r="3" spans="1:3" x14ac:dyDescent="0.3">
      <c r="A3" t="s">
        <v>53</v>
      </c>
      <c r="B3" t="s">
        <v>23</v>
      </c>
      <c r="C3" s="1">
        <v>5600</v>
      </c>
    </row>
    <row r="4" spans="1:3" x14ac:dyDescent="0.3">
      <c r="A4" t="s">
        <v>52</v>
      </c>
      <c r="B4" t="s">
        <v>26</v>
      </c>
      <c r="C4" s="1">
        <v>23000</v>
      </c>
    </row>
    <row r="5" spans="1:3" x14ac:dyDescent="0.3">
      <c r="A5" t="s">
        <v>54</v>
      </c>
      <c r="B5" t="s">
        <v>57</v>
      </c>
      <c r="C5" s="1">
        <v>15600</v>
      </c>
    </row>
    <row r="6" spans="1:3" x14ac:dyDescent="0.3">
      <c r="A6" t="s">
        <v>55</v>
      </c>
      <c r="B6" t="s">
        <v>22</v>
      </c>
      <c r="C6" s="1">
        <v>25000</v>
      </c>
    </row>
    <row r="7" spans="1:3" x14ac:dyDescent="0.3">
      <c r="A7" t="s">
        <v>56</v>
      </c>
      <c r="B7" t="s">
        <v>57</v>
      </c>
      <c r="C7" s="1">
        <v>18000</v>
      </c>
    </row>
    <row r="8" spans="1:3" x14ac:dyDescent="0.3">
      <c r="A8" t="s">
        <v>52</v>
      </c>
      <c r="B8" t="s">
        <v>26</v>
      </c>
      <c r="C8" s="1">
        <v>11100</v>
      </c>
    </row>
    <row r="9" spans="1:3" x14ac:dyDescent="0.3">
      <c r="C9" s="5">
        <f>COUNTIF(C2:C8, "&gt;15,000")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C1D1-766D-4280-A287-01CE891882B7}">
  <sheetPr codeName="Sheet9"/>
  <dimension ref="A1:G4"/>
  <sheetViews>
    <sheetView topLeftCell="B1" workbookViewId="0">
      <selection activeCell="B2" sqref="B2"/>
    </sheetView>
  </sheetViews>
  <sheetFormatPr defaultRowHeight="14.4" x14ac:dyDescent="0.3"/>
  <cols>
    <col min="2" max="2" width="15.44140625" bestFit="1" customWidth="1"/>
    <col min="5" max="5" width="9.88671875" bestFit="1" customWidth="1"/>
    <col min="7" max="7" width="15.33203125" bestFit="1" customWidth="1"/>
  </cols>
  <sheetData>
    <row r="1" spans="1:7" x14ac:dyDescent="0.3">
      <c r="A1" s="12"/>
    </row>
    <row r="2" spans="1:7" x14ac:dyDescent="0.3">
      <c r="B2" s="12">
        <v>43497</v>
      </c>
      <c r="D2" t="s">
        <v>91</v>
      </c>
      <c r="E2" t="s">
        <v>127</v>
      </c>
      <c r="G2" t="str">
        <f>D2 &amp; " "&amp; E2</f>
        <v>Michael Jackson</v>
      </c>
    </row>
    <row r="3" spans="1:7" x14ac:dyDescent="0.3">
      <c r="B3" t="str">
        <f>TEXT(B2,"mmmm d,yyyy")</f>
        <v>February 1,2019</v>
      </c>
      <c r="D3" t="s">
        <v>128</v>
      </c>
      <c r="E3" t="s">
        <v>129</v>
      </c>
      <c r="G3" t="str">
        <f t="shared" ref="G3:G4" si="0">D3 &amp; " " &amp; E3</f>
        <v>Joan Collins</v>
      </c>
    </row>
    <row r="4" spans="1:7" x14ac:dyDescent="0.3">
      <c r="D4" t="s">
        <v>130</v>
      </c>
      <c r="E4" t="s">
        <v>131</v>
      </c>
      <c r="G4" t="str">
        <f t="shared" si="0"/>
        <v>Alex Rodriguez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Vlookup</vt:lpstr>
      <vt:lpstr>HlookupPlan</vt:lpstr>
      <vt:lpstr>Match</vt:lpstr>
      <vt:lpstr>Choose</vt:lpstr>
      <vt:lpstr>SUM</vt:lpstr>
      <vt:lpstr>AverageIF</vt:lpstr>
      <vt:lpstr>COUNTA</vt:lpstr>
      <vt:lpstr>COUNTIF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Vartika Singh</cp:lastModifiedBy>
  <dcterms:created xsi:type="dcterms:W3CDTF">2021-10-21T16:30:37Z</dcterms:created>
  <dcterms:modified xsi:type="dcterms:W3CDTF">2023-07-28T17:12:48Z</dcterms:modified>
</cp:coreProperties>
</file>