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2B548F21-0CF2-43AB-8364-9029FE13B1C2}" xr6:coauthVersionLast="47" xr6:coauthVersionMax="47" xr10:uidLastSave="{00000000-0000-0000-0000-000000000000}"/>
  <bookViews>
    <workbookView xWindow="-110" yWindow="-110" windowWidth="19420" windowHeight="10300" xr2:uid="{0C2E2E28-61D8-411C-88B7-DEB563C09077}"/>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5" i="1" l="1"/>
  <c r="B14" i="1"/>
  <c r="H9" i="1"/>
  <c r="H10" i="1"/>
  <c r="H11" i="1" s="1"/>
  <c r="H12" i="1" s="1"/>
  <c r="H13" i="1" s="1"/>
  <c r="H14" i="1" s="1"/>
  <c r="H15" i="1" s="1"/>
  <c r="H16" i="1" s="1"/>
  <c r="H17" i="1" s="1"/>
  <c r="H18" i="1" s="1"/>
  <c r="H19" i="1" s="1"/>
  <c r="H20" i="1" s="1"/>
  <c r="H21" i="1" s="1"/>
  <c r="H22" i="1" s="1"/>
  <c r="H23" i="1" s="1"/>
  <c r="H24" i="1" s="1"/>
  <c r="H25" i="1" s="1"/>
  <c r="H26" i="1" s="1"/>
  <c r="H8" i="1"/>
  <c r="I9" i="1"/>
  <c r="I17" i="1"/>
  <c r="I25" i="1"/>
  <c r="I10" i="1"/>
  <c r="I18" i="1"/>
  <c r="I26" i="1"/>
  <c r="I11" i="1"/>
  <c r="I19" i="1"/>
  <c r="I12" i="1"/>
  <c r="I20" i="1"/>
  <c r="I13" i="1"/>
  <c r="I21" i="1"/>
  <c r="I14" i="1"/>
  <c r="I22" i="1"/>
  <c r="I15" i="1"/>
  <c r="I23" i="1"/>
  <c r="I16" i="1"/>
  <c r="I24" i="1"/>
  <c r="I8" i="1"/>
</calcChain>
</file>

<file path=xl/sharedStrings.xml><?xml version="1.0" encoding="utf-8"?>
<sst xmlns="http://schemas.openxmlformats.org/spreadsheetml/2006/main" count="18" uniqueCount="17">
  <si>
    <t>Gopher Drugs</t>
  </si>
  <si>
    <r>
      <rPr>
        <b/>
        <sz val="18"/>
        <color theme="1"/>
        <rFont val="Calibri"/>
        <family val="2"/>
        <scheme val="minor"/>
      </rPr>
      <t>Scenario</t>
    </r>
    <r>
      <rPr>
        <sz val="18"/>
        <color theme="1"/>
        <rFont val="Calibri"/>
        <family val="2"/>
        <scheme val="minor"/>
      </rPr>
      <t xml:space="preserve">
A large drug company, Gopher Drugs, is deciding whether one of its new drugs, Iguazu, is worth pursuing.  Iguazu is in the final stages of development and will be ready to enter the market one year from now.  The final cost of development, to be incurred at the beginning of year 1, is $9.3M.  The company estimates that the demand for Iguazu will gradually grow and then decline over its useful lifetime of 20 years.  Specifically the company expects its gross margins (revenue minus cost) to be $1.2M in year 1, then to increase at an annual rate of 10% through year 8, and finally to decrease at an annual rate of 5% through year 20.  Gopher Drugs wants to develop a spreadsheet model of its 20-year cash flows, assuming its cash flows, other than the initial development cost, are incurred at the end of the respective years.  Using an annual discount rate of 12% for purposes of calculating net present value (NPV), the drug company wants to answer the following questions: 
Is the drug worth pursuing, or should Gopher Drugs abandon it now and not incur the $9.3M development cost?
How do changes in the model change the answer to the prior question?</t>
    </r>
  </si>
  <si>
    <t>Development Cost:</t>
  </si>
  <si>
    <t>Lifetime</t>
  </si>
  <si>
    <t>Years</t>
  </si>
  <si>
    <t>Year 1 Margin</t>
  </si>
  <si>
    <t>M</t>
  </si>
  <si>
    <t>Inc through year</t>
  </si>
  <si>
    <t>rate of increase</t>
  </si>
  <si>
    <t>rate of decrease</t>
  </si>
  <si>
    <t>Rest of the year</t>
  </si>
  <si>
    <t xml:space="preserve">discount rate of </t>
  </si>
  <si>
    <t>Cash Flows</t>
  </si>
  <si>
    <t>Year</t>
  </si>
  <si>
    <t>Margin($M)</t>
  </si>
  <si>
    <t>(Net) Present Value</t>
  </si>
  <si>
    <t>Net Present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</si>
</sst>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 #,##0.00;[Red]&quot;₹&quot;\ \-#,##0.00"/>
    <numFmt numFmtId="165" formatCode="[$$-1009]#,##0.00"/>
  </numFmts>
  <fonts count="6" x14ac:knownFonts="1">
    <font>
      <sz val="11"/>
      <color theme="1"/>
      <name val="Calibri"/>
      <family val="2"/>
      <scheme val="minor"/>
    </font>
    <font>
      <b/>
      <sz val="15"/>
      <color theme="3"/>
      <name val="Calibri"/>
      <family val="2"/>
      <scheme val="minor"/>
    </font>
    <font>
      <b/>
      <sz val="16"/>
      <color theme="1"/>
      <name val="Calibri"/>
      <family val="2"/>
      <scheme val="minor"/>
    </font>
    <font>
      <sz val="18"/>
      <color theme="1"/>
      <name val="Calibri"/>
      <family val="2"/>
      <scheme val="minor"/>
    </font>
    <font>
      <b/>
      <sz val="18"/>
      <color theme="1"/>
      <name val="Calibri"/>
      <family val="2"/>
      <scheme val="minor"/>
    </font>
    <font>
      <b/>
      <sz val="20"/>
      <color theme="1"/>
      <name val="Calibri"/>
      <family val="2"/>
      <scheme val="minor"/>
    </font>
  </fonts>
  <fills count="2">
    <fill>
      <patternFill patternType="none"/>
    </fill>
    <fill>
      <patternFill patternType="gray125"/>
    </fill>
  </fills>
  <borders count="3">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1" applyNumberFormat="0" applyFill="0" applyAlignment="0" applyProtection="0"/>
  </cellStyleXfs>
  <cellXfs count="14">
    <xf numFmtId="0" fontId="0" fillId="0" borderId="0" xfId="0"/>
    <xf numFmtId="0" fontId="1" fillId="0" borderId="1" xfId="1" applyAlignment="1">
      <alignment horizontal="center"/>
    </xf>
    <xf numFmtId="0" fontId="3" fillId="0" borderId="0" xfId="0" applyFont="1" applyAlignment="1">
      <alignment horizontal="left" wrapText="1"/>
    </xf>
    <xf numFmtId="0" fontId="3" fillId="0" borderId="0" xfId="0" applyFont="1" applyAlignment="1">
      <alignment horizontal="left"/>
    </xf>
    <xf numFmtId="0" fontId="4" fillId="0" borderId="0" xfId="0" applyFont="1"/>
    <xf numFmtId="0" fontId="5" fillId="0" borderId="0" xfId="0" applyFont="1"/>
    <xf numFmtId="0" fontId="4" fillId="0" borderId="2" xfId="0" applyFont="1" applyBorder="1"/>
    <xf numFmtId="0" fontId="5" fillId="0" borderId="2" xfId="0" applyFont="1" applyBorder="1"/>
    <xf numFmtId="9" fontId="4" fillId="0" borderId="2" xfId="0" applyNumberFormat="1" applyFont="1" applyBorder="1"/>
    <xf numFmtId="0" fontId="5" fillId="0" borderId="0" xfId="0" applyFont="1" applyAlignment="1">
      <alignment horizontal="center"/>
    </xf>
    <xf numFmtId="0" fontId="2" fillId="0" borderId="2" xfId="0" applyFont="1" applyBorder="1"/>
    <xf numFmtId="165" fontId="2" fillId="0" borderId="2" xfId="0" applyNumberFormat="1" applyFont="1" applyBorder="1"/>
    <xf numFmtId="0" fontId="4" fillId="0" borderId="0" xfId="0" applyFont="1" applyFill="1" applyBorder="1"/>
    <xf numFmtId="8" fontId="0" fillId="0" borderId="0" xfId="0" applyNumberFormat="1"/>
  </cellXfs>
  <cellStyles count="2">
    <cellStyle name="Heading 1" xfId="1" builtinId="1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29AD4-B377-4298-8CE6-CFD7015EF5EA}">
  <dimension ref="A1:AD32"/>
  <sheetViews>
    <sheetView tabSelected="1" zoomScale="62" workbookViewId="0">
      <selection activeCell="B16" sqref="B16"/>
    </sheetView>
  </sheetViews>
  <sheetFormatPr defaultRowHeight="14.5" x14ac:dyDescent="0.35"/>
  <cols>
    <col min="1" max="1" width="26.81640625" bestFit="1" customWidth="1"/>
    <col min="3" max="3" width="23" bestFit="1" customWidth="1"/>
    <col min="7" max="7" width="18.453125" bestFit="1" customWidth="1"/>
    <col min="8" max="8" width="16.90625" customWidth="1"/>
    <col min="9" max="9" width="42.1796875" bestFit="1" customWidth="1"/>
  </cols>
  <sheetData>
    <row r="1" spans="1:30" ht="15" thickBot="1" x14ac:dyDescent="0.4">
      <c r="A1" s="1" t="s">
        <v>0</v>
      </c>
      <c r="B1" s="1"/>
      <c r="C1" s="1"/>
      <c r="D1" s="1"/>
      <c r="E1" s="1"/>
    </row>
    <row r="2" spans="1:30" ht="15.5" thickTop="1" thickBot="1" x14ac:dyDescent="0.4">
      <c r="A2" s="1"/>
      <c r="B2" s="1"/>
      <c r="C2" s="1"/>
      <c r="D2" s="1"/>
      <c r="E2" s="1"/>
    </row>
    <row r="3" spans="1:30" ht="15" thickTop="1" x14ac:dyDescent="0.35">
      <c r="Q3" s="2" t="s">
        <v>1</v>
      </c>
      <c r="R3" s="3"/>
      <c r="S3" s="3"/>
      <c r="T3" s="3"/>
      <c r="U3" s="3"/>
      <c r="V3" s="3"/>
      <c r="W3" s="3"/>
      <c r="X3" s="3"/>
      <c r="Y3" s="3"/>
      <c r="Z3" s="3"/>
      <c r="AA3" s="3"/>
      <c r="AB3" s="3"/>
      <c r="AC3" s="3"/>
      <c r="AD3" s="3"/>
    </row>
    <row r="4" spans="1:30" x14ac:dyDescent="0.35">
      <c r="Q4" s="3"/>
      <c r="R4" s="3"/>
      <c r="S4" s="3"/>
      <c r="T4" s="3"/>
      <c r="U4" s="3"/>
      <c r="V4" s="3"/>
      <c r="W4" s="3"/>
      <c r="X4" s="3"/>
      <c r="Y4" s="3"/>
      <c r="Z4" s="3"/>
      <c r="AA4" s="3"/>
      <c r="AB4" s="3"/>
      <c r="AC4" s="3"/>
      <c r="AD4" s="3"/>
    </row>
    <row r="5" spans="1:30" ht="26" x14ac:dyDescent="0.6">
      <c r="A5" s="6" t="s">
        <v>2</v>
      </c>
      <c r="B5" s="7">
        <v>9.3000000000000007</v>
      </c>
      <c r="C5" s="5" t="s">
        <v>6</v>
      </c>
      <c r="G5" s="9" t="s">
        <v>12</v>
      </c>
      <c r="H5" s="9"/>
      <c r="Q5" s="3"/>
      <c r="R5" s="3"/>
      <c r="S5" s="3"/>
      <c r="T5" s="3"/>
      <c r="U5" s="3"/>
      <c r="V5" s="3"/>
      <c r="W5" s="3"/>
      <c r="X5" s="3"/>
      <c r="Y5" s="3"/>
      <c r="Z5" s="3"/>
      <c r="AA5" s="3"/>
      <c r="AB5" s="3"/>
      <c r="AC5" s="3"/>
      <c r="AD5" s="3"/>
    </row>
    <row r="6" spans="1:30" ht="23.5" x14ac:dyDescent="0.55000000000000004">
      <c r="A6" s="6" t="s">
        <v>3</v>
      </c>
      <c r="B6" s="6">
        <v>20</v>
      </c>
      <c r="C6" s="4" t="s">
        <v>4</v>
      </c>
      <c r="G6" s="10" t="s">
        <v>13</v>
      </c>
      <c r="H6" s="10" t="s">
        <v>14</v>
      </c>
      <c r="Q6" s="3"/>
      <c r="R6" s="3"/>
      <c r="S6" s="3"/>
      <c r="T6" s="3"/>
      <c r="U6" s="3"/>
      <c r="V6" s="3"/>
      <c r="W6" s="3"/>
      <c r="X6" s="3"/>
      <c r="Y6" s="3"/>
      <c r="Z6" s="3"/>
      <c r="AA6" s="3"/>
      <c r="AB6" s="3"/>
      <c r="AC6" s="3"/>
      <c r="AD6" s="3"/>
    </row>
    <row r="7" spans="1:30" ht="26" x14ac:dyDescent="0.6">
      <c r="A7" s="6" t="s">
        <v>5</v>
      </c>
      <c r="B7" s="6">
        <v>1.2</v>
      </c>
      <c r="C7" s="5" t="s">
        <v>6</v>
      </c>
      <c r="G7" s="10">
        <v>1</v>
      </c>
      <c r="H7" s="11">
        <v>1.2</v>
      </c>
      <c r="Q7" s="3"/>
      <c r="R7" s="3"/>
      <c r="S7" s="3"/>
      <c r="T7" s="3"/>
      <c r="U7" s="3"/>
      <c r="V7" s="3"/>
      <c r="W7" s="3"/>
      <c r="X7" s="3"/>
      <c r="Y7" s="3"/>
      <c r="Z7" s="3"/>
      <c r="AA7" s="3"/>
      <c r="AB7" s="3"/>
      <c r="AC7" s="3"/>
      <c r="AD7" s="3"/>
    </row>
    <row r="8" spans="1:30" ht="23.5" x14ac:dyDescent="0.55000000000000004">
      <c r="A8" s="6" t="s">
        <v>7</v>
      </c>
      <c r="B8" s="6">
        <v>8</v>
      </c>
      <c r="G8" s="10">
        <v>2</v>
      </c>
      <c r="H8" s="11">
        <f>IF(G8&lt;$B$8,H7+H7*$B$9,H7-H7*$B$10)</f>
        <v>1.3199999999999998</v>
      </c>
      <c r="I8" t="str">
        <f ca="1">_xlfn.FORMULATEXT(H8)</f>
        <v>=IF(G8&lt;$B$8,H7+H7*$B$9,H7-H7*$B$10)</v>
      </c>
      <c r="Q8" s="3"/>
      <c r="R8" s="3"/>
      <c r="S8" s="3"/>
      <c r="T8" s="3"/>
      <c r="U8" s="3"/>
      <c r="V8" s="3"/>
      <c r="W8" s="3"/>
      <c r="X8" s="3"/>
      <c r="Y8" s="3"/>
      <c r="Z8" s="3"/>
      <c r="AA8" s="3"/>
      <c r="AB8" s="3"/>
      <c r="AC8" s="3"/>
      <c r="AD8" s="3"/>
    </row>
    <row r="9" spans="1:30" ht="23.5" x14ac:dyDescent="0.55000000000000004">
      <c r="A9" s="6" t="s">
        <v>8</v>
      </c>
      <c r="B9" s="8">
        <v>0.1</v>
      </c>
      <c r="G9" s="10">
        <v>3</v>
      </c>
      <c r="H9" s="11">
        <f t="shared" ref="H9:H26" si="0">IF(G9&lt;$B$8,H8+H8*$B$9,H8-H8*$B$10)</f>
        <v>1.4519999999999997</v>
      </c>
      <c r="I9" t="str">
        <f t="shared" ref="I9:I26" ca="1" si="1">_xlfn.FORMULATEXT(H9)</f>
        <v>=IF(G9&lt;$B$8,H8+H8*$B$9,H8-H8*$B$10)</v>
      </c>
      <c r="Q9" s="3"/>
      <c r="R9" s="3"/>
      <c r="S9" s="3"/>
      <c r="T9" s="3"/>
      <c r="U9" s="3"/>
      <c r="V9" s="3"/>
      <c r="W9" s="3"/>
      <c r="X9" s="3"/>
      <c r="Y9" s="3"/>
      <c r="Z9" s="3"/>
      <c r="AA9" s="3"/>
      <c r="AB9" s="3"/>
      <c r="AC9" s="3"/>
      <c r="AD9" s="3"/>
    </row>
    <row r="10" spans="1:30" ht="23.5" x14ac:dyDescent="0.55000000000000004">
      <c r="A10" s="6" t="s">
        <v>9</v>
      </c>
      <c r="B10" s="8">
        <v>0.05</v>
      </c>
      <c r="C10" s="4" t="s">
        <v>10</v>
      </c>
      <c r="G10" s="10">
        <v>4</v>
      </c>
      <c r="H10" s="11">
        <f t="shared" si="0"/>
        <v>1.5971999999999997</v>
      </c>
      <c r="I10" t="str">
        <f t="shared" ca="1" si="1"/>
        <v>=IF(G10&lt;$B$8,H9+H9*$B$9,H9-H9*$B$10)</v>
      </c>
      <c r="Q10" s="3"/>
      <c r="R10" s="3"/>
      <c r="S10" s="3"/>
      <c r="T10" s="3"/>
      <c r="U10" s="3"/>
      <c r="V10" s="3"/>
      <c r="W10" s="3"/>
      <c r="X10" s="3"/>
      <c r="Y10" s="3"/>
      <c r="Z10" s="3"/>
      <c r="AA10" s="3"/>
      <c r="AB10" s="3"/>
      <c r="AC10" s="3"/>
      <c r="AD10" s="3"/>
    </row>
    <row r="11" spans="1:30" ht="23.5" x14ac:dyDescent="0.55000000000000004">
      <c r="A11" s="6" t="s">
        <v>11</v>
      </c>
      <c r="B11" s="8">
        <v>0.12</v>
      </c>
      <c r="G11" s="10">
        <v>5</v>
      </c>
      <c r="H11" s="11">
        <f t="shared" si="0"/>
        <v>1.7569199999999996</v>
      </c>
      <c r="I11" t="str">
        <f t="shared" ca="1" si="1"/>
        <v>=IF(G11&lt;$B$8,H10+H10*$B$9,H10-H10*$B$10)</v>
      </c>
      <c r="Q11" s="3"/>
      <c r="R11" s="3"/>
      <c r="S11" s="3"/>
      <c r="T11" s="3"/>
      <c r="U11" s="3"/>
      <c r="V11" s="3"/>
      <c r="W11" s="3"/>
      <c r="X11" s="3"/>
      <c r="Y11" s="3"/>
      <c r="Z11" s="3"/>
      <c r="AA11" s="3"/>
      <c r="AB11" s="3"/>
      <c r="AC11" s="3"/>
      <c r="AD11" s="3"/>
    </row>
    <row r="12" spans="1:30" ht="21" x14ac:dyDescent="0.5">
      <c r="G12" s="10">
        <v>6</v>
      </c>
      <c r="H12" s="11">
        <f t="shared" si="0"/>
        <v>1.9326119999999996</v>
      </c>
      <c r="I12" t="str">
        <f t="shared" ca="1" si="1"/>
        <v>=IF(G12&lt;$B$8,H11+H11*$B$9,H11-H11*$B$10)</v>
      </c>
      <c r="Q12" s="3"/>
      <c r="R12" s="3"/>
      <c r="S12" s="3"/>
      <c r="T12" s="3"/>
      <c r="U12" s="3"/>
      <c r="V12" s="3"/>
      <c r="W12" s="3"/>
      <c r="X12" s="3"/>
      <c r="Y12" s="3"/>
      <c r="Z12" s="3"/>
      <c r="AA12" s="3"/>
      <c r="AB12" s="3"/>
      <c r="AC12" s="3"/>
      <c r="AD12" s="3"/>
    </row>
    <row r="13" spans="1:30" ht="21" x14ac:dyDescent="0.5">
      <c r="G13" s="10">
        <v>7</v>
      </c>
      <c r="H13" s="11">
        <f t="shared" si="0"/>
        <v>2.1258731999999996</v>
      </c>
      <c r="I13" t="str">
        <f t="shared" ca="1" si="1"/>
        <v>=IF(G13&lt;$B$8,H12+H12*$B$9,H12-H12*$B$10)</v>
      </c>
      <c r="Q13" s="3"/>
      <c r="R13" s="3"/>
      <c r="S13" s="3"/>
      <c r="T13" s="3"/>
      <c r="U13" s="3"/>
      <c r="V13" s="3"/>
      <c r="W13" s="3"/>
      <c r="X13" s="3"/>
      <c r="Y13" s="3"/>
      <c r="Z13" s="3"/>
      <c r="AA13" s="3"/>
      <c r="AB13" s="3"/>
      <c r="AC13" s="3"/>
      <c r="AD13" s="3"/>
    </row>
    <row r="14" spans="1:30" ht="23.5" x14ac:dyDescent="0.55000000000000004">
      <c r="A14" s="12" t="s">
        <v>15</v>
      </c>
      <c r="B14" s="13">
        <f>NPV(B11,H7:H26)</f>
        <v>11.851609399230435</v>
      </c>
      <c r="G14" s="10">
        <v>8</v>
      </c>
      <c r="H14" s="11">
        <f t="shared" si="0"/>
        <v>2.0195795399999996</v>
      </c>
      <c r="I14" t="str">
        <f t="shared" ca="1" si="1"/>
        <v>=IF(G14&lt;$B$8,H13+H13*$B$9,H13-H13*$B$10)</v>
      </c>
      <c r="Q14" s="3"/>
      <c r="R14" s="3"/>
      <c r="S14" s="3"/>
      <c r="T14" s="3"/>
      <c r="U14" s="3"/>
      <c r="V14" s="3"/>
      <c r="W14" s="3"/>
      <c r="X14" s="3"/>
      <c r="Y14" s="3"/>
      <c r="Z14" s="3"/>
      <c r="AA14" s="3"/>
      <c r="AB14" s="3"/>
      <c r="AC14" s="3"/>
      <c r="AD14" s="3"/>
    </row>
    <row r="15" spans="1:30" ht="23.5" x14ac:dyDescent="0.55000000000000004">
      <c r="A15" s="12" t="s">
        <v>16</v>
      </c>
      <c r="B15" s="13">
        <f>B14-B5</f>
        <v>2.5516093992304345</v>
      </c>
      <c r="G15" s="10">
        <v>9</v>
      </c>
      <c r="H15" s="11">
        <f t="shared" si="0"/>
        <v>1.9186005629999996</v>
      </c>
      <c r="I15" t="str">
        <f t="shared" ca="1" si="1"/>
        <v>=IF(G15&lt;$B$8,H14+H14*$B$9,H14-H14*$B$10)</v>
      </c>
      <c r="Q15" s="3"/>
      <c r="R15" s="3"/>
      <c r="S15" s="3"/>
      <c r="T15" s="3"/>
      <c r="U15" s="3"/>
      <c r="V15" s="3"/>
      <c r="W15" s="3"/>
      <c r="X15" s="3"/>
      <c r="Y15" s="3"/>
      <c r="Z15" s="3"/>
      <c r="AA15" s="3"/>
      <c r="AB15" s="3"/>
      <c r="AC15" s="3"/>
      <c r="AD15" s="3"/>
    </row>
    <row r="16" spans="1:30" ht="21" x14ac:dyDescent="0.5">
      <c r="G16" s="10">
        <v>10</v>
      </c>
      <c r="H16" s="11">
        <f t="shared" si="0"/>
        <v>1.8226705348499996</v>
      </c>
      <c r="I16" t="str">
        <f t="shared" ca="1" si="1"/>
        <v>=IF(G16&lt;$B$8,H15+H15*$B$9,H15-H15*$B$10)</v>
      </c>
      <c r="Q16" s="3"/>
      <c r="R16" s="3"/>
      <c r="S16" s="3"/>
      <c r="T16" s="3"/>
      <c r="U16" s="3"/>
      <c r="V16" s="3"/>
      <c r="W16" s="3"/>
      <c r="X16" s="3"/>
      <c r="Y16" s="3"/>
      <c r="Z16" s="3"/>
      <c r="AA16" s="3"/>
      <c r="AB16" s="3"/>
      <c r="AC16" s="3"/>
      <c r="AD16" s="3"/>
    </row>
    <row r="17" spans="7:30" ht="21" x14ac:dyDescent="0.5">
      <c r="G17" s="10">
        <v>11</v>
      </c>
      <c r="H17" s="11">
        <f t="shared" si="0"/>
        <v>1.7315370081074997</v>
      </c>
      <c r="I17" t="str">
        <f t="shared" ca="1" si="1"/>
        <v>=IF(G17&lt;$B$8,H16+H16*$B$9,H16-H16*$B$10)</v>
      </c>
      <c r="Q17" s="3"/>
      <c r="R17" s="3"/>
      <c r="S17" s="3"/>
      <c r="T17" s="3"/>
      <c r="U17" s="3"/>
      <c r="V17" s="3"/>
      <c r="W17" s="3"/>
      <c r="X17" s="3"/>
      <c r="Y17" s="3"/>
      <c r="Z17" s="3"/>
      <c r="AA17" s="3"/>
      <c r="AB17" s="3"/>
      <c r="AC17" s="3"/>
      <c r="AD17" s="3"/>
    </row>
    <row r="18" spans="7:30" ht="21" x14ac:dyDescent="0.5">
      <c r="G18" s="10">
        <v>12</v>
      </c>
      <c r="H18" s="11">
        <f t="shared" si="0"/>
        <v>1.6449601577021247</v>
      </c>
      <c r="I18" t="str">
        <f t="shared" ca="1" si="1"/>
        <v>=IF(G18&lt;$B$8,H17+H17*$B$9,H17-H17*$B$10)</v>
      </c>
      <c r="Q18" s="3"/>
      <c r="R18" s="3"/>
      <c r="S18" s="3"/>
      <c r="T18" s="3"/>
      <c r="U18" s="3"/>
      <c r="V18" s="3"/>
      <c r="W18" s="3"/>
      <c r="X18" s="3"/>
      <c r="Y18" s="3"/>
      <c r="Z18" s="3"/>
      <c r="AA18" s="3"/>
      <c r="AB18" s="3"/>
      <c r="AC18" s="3"/>
      <c r="AD18" s="3"/>
    </row>
    <row r="19" spans="7:30" ht="21" x14ac:dyDescent="0.5">
      <c r="G19" s="10">
        <v>13</v>
      </c>
      <c r="H19" s="11">
        <f t="shared" si="0"/>
        <v>1.5627121498170184</v>
      </c>
      <c r="I19" t="str">
        <f t="shared" ca="1" si="1"/>
        <v>=IF(G19&lt;$B$8,H18+H18*$B$9,H18-H18*$B$10)</v>
      </c>
      <c r="Q19" s="3"/>
      <c r="R19" s="3"/>
      <c r="S19" s="3"/>
      <c r="T19" s="3"/>
      <c r="U19" s="3"/>
      <c r="V19" s="3"/>
      <c r="W19" s="3"/>
      <c r="X19" s="3"/>
      <c r="Y19" s="3"/>
      <c r="Z19" s="3"/>
      <c r="AA19" s="3"/>
      <c r="AB19" s="3"/>
      <c r="AC19" s="3"/>
      <c r="AD19" s="3"/>
    </row>
    <row r="20" spans="7:30" ht="21" x14ac:dyDescent="0.5">
      <c r="G20" s="10">
        <v>14</v>
      </c>
      <c r="H20" s="11">
        <f t="shared" si="0"/>
        <v>1.4845765423261674</v>
      </c>
      <c r="I20" t="str">
        <f t="shared" ca="1" si="1"/>
        <v>=IF(G20&lt;$B$8,H19+H19*$B$9,H19-H19*$B$10)</v>
      </c>
      <c r="Q20" s="3"/>
      <c r="R20" s="3"/>
      <c r="S20" s="3"/>
      <c r="T20" s="3"/>
      <c r="U20" s="3"/>
      <c r="V20" s="3"/>
      <c r="W20" s="3"/>
      <c r="X20" s="3"/>
      <c r="Y20" s="3"/>
      <c r="Z20" s="3"/>
      <c r="AA20" s="3"/>
      <c r="AB20" s="3"/>
      <c r="AC20" s="3"/>
      <c r="AD20" s="3"/>
    </row>
    <row r="21" spans="7:30" ht="21" x14ac:dyDescent="0.5">
      <c r="G21" s="10">
        <v>15</v>
      </c>
      <c r="H21" s="11">
        <f t="shared" si="0"/>
        <v>1.4103477152098591</v>
      </c>
      <c r="I21" t="str">
        <f t="shared" ca="1" si="1"/>
        <v>=IF(G21&lt;$B$8,H20+H20*$B$9,H20-H20*$B$10)</v>
      </c>
      <c r="Q21" s="3"/>
      <c r="R21" s="3"/>
      <c r="S21" s="3"/>
      <c r="T21" s="3"/>
      <c r="U21" s="3"/>
      <c r="V21" s="3"/>
      <c r="W21" s="3"/>
      <c r="X21" s="3"/>
      <c r="Y21" s="3"/>
      <c r="Z21" s="3"/>
      <c r="AA21" s="3"/>
      <c r="AB21" s="3"/>
      <c r="AC21" s="3"/>
      <c r="AD21" s="3"/>
    </row>
    <row r="22" spans="7:30" ht="21" x14ac:dyDescent="0.5">
      <c r="G22" s="10">
        <v>16</v>
      </c>
      <c r="H22" s="11">
        <f t="shared" si="0"/>
        <v>1.3398303294493661</v>
      </c>
      <c r="I22" t="str">
        <f t="shared" ca="1" si="1"/>
        <v>=IF(G22&lt;$B$8,H21+H21*$B$9,H21-H21*$B$10)</v>
      </c>
      <c r="Q22" s="3"/>
      <c r="R22" s="3"/>
      <c r="S22" s="3"/>
      <c r="T22" s="3"/>
      <c r="U22" s="3"/>
      <c r="V22" s="3"/>
      <c r="W22" s="3"/>
      <c r="X22" s="3"/>
      <c r="Y22" s="3"/>
      <c r="Z22" s="3"/>
      <c r="AA22" s="3"/>
      <c r="AB22" s="3"/>
      <c r="AC22" s="3"/>
      <c r="AD22" s="3"/>
    </row>
    <row r="23" spans="7:30" ht="21" x14ac:dyDescent="0.5">
      <c r="G23" s="10">
        <v>17</v>
      </c>
      <c r="H23" s="11">
        <f t="shared" si="0"/>
        <v>1.2728388129768977</v>
      </c>
      <c r="I23" t="str">
        <f t="shared" ca="1" si="1"/>
        <v>=IF(G23&lt;$B$8,H22+H22*$B$9,H22-H22*$B$10)</v>
      </c>
      <c r="Q23" s="3"/>
      <c r="R23" s="3"/>
      <c r="S23" s="3"/>
      <c r="T23" s="3"/>
      <c r="U23" s="3"/>
      <c r="V23" s="3"/>
      <c r="W23" s="3"/>
      <c r="X23" s="3"/>
      <c r="Y23" s="3"/>
      <c r="Z23" s="3"/>
      <c r="AA23" s="3"/>
      <c r="AB23" s="3"/>
      <c r="AC23" s="3"/>
      <c r="AD23" s="3"/>
    </row>
    <row r="24" spans="7:30" ht="21" x14ac:dyDescent="0.5">
      <c r="G24" s="10">
        <v>18</v>
      </c>
      <c r="H24" s="11">
        <f t="shared" si="0"/>
        <v>1.2091968723280528</v>
      </c>
      <c r="I24" t="str">
        <f t="shared" ca="1" si="1"/>
        <v>=IF(G24&lt;$B$8,H23+H23*$B$9,H23-H23*$B$10)</v>
      </c>
      <c r="Q24" s="3"/>
      <c r="R24" s="3"/>
      <c r="S24" s="3"/>
      <c r="T24" s="3"/>
      <c r="U24" s="3"/>
      <c r="V24" s="3"/>
      <c r="W24" s="3"/>
      <c r="X24" s="3"/>
      <c r="Y24" s="3"/>
      <c r="Z24" s="3"/>
      <c r="AA24" s="3"/>
      <c r="AB24" s="3"/>
      <c r="AC24" s="3"/>
      <c r="AD24" s="3"/>
    </row>
    <row r="25" spans="7:30" ht="21" x14ac:dyDescent="0.5">
      <c r="G25" s="10">
        <v>19</v>
      </c>
      <c r="H25" s="11">
        <f t="shared" si="0"/>
        <v>1.1487370287116503</v>
      </c>
      <c r="I25" t="str">
        <f t="shared" ca="1" si="1"/>
        <v>=IF(G25&lt;$B$8,H24+H24*$B$9,H24-H24*$B$10)</v>
      </c>
      <c r="Q25" s="3"/>
      <c r="R25" s="3"/>
      <c r="S25" s="3"/>
      <c r="T25" s="3"/>
      <c r="U25" s="3"/>
      <c r="V25" s="3"/>
      <c r="W25" s="3"/>
      <c r="X25" s="3"/>
      <c r="Y25" s="3"/>
      <c r="Z25" s="3"/>
      <c r="AA25" s="3"/>
      <c r="AB25" s="3"/>
      <c r="AC25" s="3"/>
      <c r="AD25" s="3"/>
    </row>
    <row r="26" spans="7:30" ht="21" x14ac:dyDescent="0.5">
      <c r="G26" s="10">
        <v>20</v>
      </c>
      <c r="H26" s="11">
        <f t="shared" si="0"/>
        <v>1.0913001772760678</v>
      </c>
      <c r="I26" t="str">
        <f t="shared" ca="1" si="1"/>
        <v>=IF(G26&lt;$B$8,H25+H25*$B$9,H25-H25*$B$10)</v>
      </c>
      <c r="Q26" s="3"/>
      <c r="R26" s="3"/>
      <c r="S26" s="3"/>
      <c r="T26" s="3"/>
      <c r="U26" s="3"/>
      <c r="V26" s="3"/>
      <c r="W26" s="3"/>
      <c r="X26" s="3"/>
      <c r="Y26" s="3"/>
      <c r="Z26" s="3"/>
      <c r="AA26" s="3"/>
      <c r="AB26" s="3"/>
      <c r="AC26" s="3"/>
      <c r="AD26" s="3"/>
    </row>
    <row r="27" spans="7:30" x14ac:dyDescent="0.35">
      <c r="Q27" s="3"/>
      <c r="R27" s="3"/>
      <c r="S27" s="3"/>
      <c r="T27" s="3"/>
      <c r="U27" s="3"/>
      <c r="V27" s="3"/>
      <c r="W27" s="3"/>
      <c r="X27" s="3"/>
      <c r="Y27" s="3"/>
      <c r="Z27" s="3"/>
      <c r="AA27" s="3"/>
      <c r="AB27" s="3"/>
      <c r="AC27" s="3"/>
      <c r="AD27" s="3"/>
    </row>
    <row r="28" spans="7:30" x14ac:dyDescent="0.35">
      <c r="Q28" s="3"/>
      <c r="R28" s="3"/>
      <c r="S28" s="3"/>
      <c r="T28" s="3"/>
      <c r="U28" s="3"/>
      <c r="V28" s="3"/>
      <c r="W28" s="3"/>
      <c r="X28" s="3"/>
      <c r="Y28" s="3"/>
      <c r="Z28" s="3"/>
      <c r="AA28" s="3"/>
      <c r="AB28" s="3"/>
      <c r="AC28" s="3"/>
      <c r="AD28" s="3"/>
    </row>
    <row r="29" spans="7:30" x14ac:dyDescent="0.35">
      <c r="Q29" s="3"/>
      <c r="R29" s="3"/>
      <c r="S29" s="3"/>
      <c r="T29" s="3"/>
      <c r="U29" s="3"/>
      <c r="V29" s="3"/>
      <c r="W29" s="3"/>
      <c r="X29" s="3"/>
      <c r="Y29" s="3"/>
      <c r="Z29" s="3"/>
      <c r="AA29" s="3"/>
      <c r="AB29" s="3"/>
      <c r="AC29" s="3"/>
      <c r="AD29" s="3"/>
    </row>
    <row r="30" spans="7:30" x14ac:dyDescent="0.35">
      <c r="Q30" s="3"/>
      <c r="R30" s="3"/>
      <c r="S30" s="3"/>
      <c r="T30" s="3"/>
      <c r="U30" s="3"/>
      <c r="V30" s="3"/>
      <c r="W30" s="3"/>
      <c r="X30" s="3"/>
      <c r="Y30" s="3"/>
      <c r="Z30" s="3"/>
      <c r="AA30" s="3"/>
      <c r="AB30" s="3"/>
      <c r="AC30" s="3"/>
      <c r="AD30" s="3"/>
    </row>
    <row r="31" spans="7:30" x14ac:dyDescent="0.35">
      <c r="Q31" s="3"/>
      <c r="R31" s="3"/>
      <c r="S31" s="3"/>
      <c r="T31" s="3"/>
      <c r="U31" s="3"/>
      <c r="V31" s="3"/>
      <c r="W31" s="3"/>
      <c r="X31" s="3"/>
      <c r="Y31" s="3"/>
      <c r="Z31" s="3"/>
      <c r="AA31" s="3"/>
      <c r="AB31" s="3"/>
      <c r="AC31" s="3"/>
      <c r="AD31" s="3"/>
    </row>
    <row r="32" spans="7:30" x14ac:dyDescent="0.35">
      <c r="Q32" s="3"/>
      <c r="R32" s="3"/>
      <c r="S32" s="3"/>
      <c r="T32" s="3"/>
      <c r="U32" s="3"/>
      <c r="V32" s="3"/>
      <c r="W32" s="3"/>
      <c r="X32" s="3"/>
      <c r="Y32" s="3"/>
      <c r="Z32" s="3"/>
      <c r="AA32" s="3"/>
      <c r="AB32" s="3"/>
      <c r="AC32" s="3"/>
      <c r="AD32" s="3"/>
    </row>
  </sheetData>
  <mergeCells count="3">
    <mergeCell ref="A1:E2"/>
    <mergeCell ref="Q3:AD32"/>
    <mergeCell ref="G5:H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Singh</dc:creator>
  <cp:lastModifiedBy>Gaurav Singh</cp:lastModifiedBy>
  <dcterms:created xsi:type="dcterms:W3CDTF">2024-06-04T19:36:10Z</dcterms:created>
  <dcterms:modified xsi:type="dcterms:W3CDTF">2024-06-04T21:58:37Z</dcterms:modified>
</cp:coreProperties>
</file>