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4BFB847-CFE3-42E2-A77F-7DA0FC3842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6" i="1"/>
  <c r="D75" i="1"/>
  <c r="D76" i="1"/>
  <c r="D77" i="1"/>
  <c r="D78" i="1"/>
  <c r="D79" i="1"/>
  <c r="D80" i="1"/>
  <c r="D81" i="1"/>
  <c r="D82" i="1"/>
  <c r="D83" i="1"/>
  <c r="D7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G45" i="1"/>
  <c r="F26" i="1"/>
  <c r="F27" i="1"/>
  <c r="F28" i="1"/>
  <c r="F34" i="1"/>
  <c r="F35" i="1"/>
  <c r="F36" i="1"/>
  <c r="F42" i="1"/>
  <c r="F43" i="1"/>
  <c r="F44" i="1"/>
  <c r="D26" i="1"/>
  <c r="D27" i="1"/>
  <c r="D28" i="1"/>
  <c r="D29" i="1"/>
  <c r="F29" i="1" s="1"/>
  <c r="D30" i="1"/>
  <c r="F30" i="1" s="1"/>
  <c r="D31" i="1"/>
  <c r="F31" i="1" s="1"/>
  <c r="D32" i="1"/>
  <c r="F32" i="1" s="1"/>
  <c r="D33" i="1"/>
  <c r="F33" i="1" s="1"/>
  <c r="D34" i="1"/>
  <c r="D35" i="1"/>
  <c r="D36" i="1"/>
  <c r="D37" i="1"/>
  <c r="F37" i="1" s="1"/>
  <c r="D38" i="1"/>
  <c r="F38" i="1" s="1"/>
  <c r="D39" i="1"/>
  <c r="F39" i="1" s="1"/>
  <c r="D40" i="1"/>
  <c r="F40" i="1" s="1"/>
  <c r="D41" i="1"/>
  <c r="F41" i="1" s="1"/>
  <c r="D42" i="1"/>
  <c r="D43" i="1"/>
  <c r="D44" i="1"/>
  <c r="D25" i="1"/>
  <c r="F25" i="1" s="1"/>
  <c r="E26" i="1"/>
  <c r="E34" i="1"/>
  <c r="E42" i="1"/>
  <c r="E35" i="1"/>
  <c r="E43" i="1"/>
  <c r="E36" i="1"/>
  <c r="E44" i="1"/>
  <c r="E29" i="1"/>
  <c r="E37" i="1"/>
  <c r="E30" i="1"/>
  <c r="E38" i="1"/>
  <c r="E31" i="1"/>
  <c r="E39" i="1"/>
  <c r="E40" i="1"/>
  <c r="E33" i="1"/>
  <c r="E27" i="1"/>
  <c r="E32" i="1"/>
  <c r="E28" i="1"/>
  <c r="E41" i="1"/>
  <c r="E25" i="1"/>
  <c r="F45" i="1" l="1"/>
</calcChain>
</file>

<file path=xl/sharedStrings.xml><?xml version="1.0" encoding="utf-8"?>
<sst xmlns="http://schemas.openxmlformats.org/spreadsheetml/2006/main" count="15" uniqueCount="13">
  <si>
    <t>Average of Seasonally Adjusted Sales</t>
  </si>
  <si>
    <t>Year</t>
  </si>
  <si>
    <t>Year Numbers</t>
  </si>
  <si>
    <t>Model</t>
  </si>
  <si>
    <t>Exponential</t>
  </si>
  <si>
    <t>(ae^bx)</t>
  </si>
  <si>
    <t>constant (a)</t>
  </si>
  <si>
    <t>Exponent (b)</t>
  </si>
  <si>
    <t>Predicted</t>
  </si>
  <si>
    <t>Formula</t>
  </si>
  <si>
    <t>percent_growth</t>
  </si>
  <si>
    <t>Average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</si>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</sst>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165" fontId="2" fillId="2" borderId="2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2" fillId="2" borderId="3" xfId="1" applyNumberFormat="1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0" fontId="0" fillId="0" borderId="2" xfId="2" applyNumberFormat="1" applyFont="1" applyBorder="1"/>
    <xf numFmtId="10" fontId="0" fillId="0" borderId="2" xfId="0" applyNumberFormat="1" applyBorder="1"/>
    <xf numFmtId="0" fontId="0" fillId="0" borderId="4" xfId="0" applyFill="1" applyBorder="1"/>
    <xf numFmtId="166" fontId="0" fillId="0" borderId="0" xfId="2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Seasonally Adjusted Sales vs Year</a:t>
            </a:r>
            <a:r>
              <a:rPr lang="en-IN" baseline="0"/>
              <a:t> Nmbers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704035519221826"/>
                  <c:y val="-0.11475680255157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6-4FD8-97CF-855E3872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57904"/>
        <c:axId val="1788258384"/>
      </c:scatterChart>
      <c:valAx>
        <c:axId val="17882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8384"/>
        <c:crosses val="autoZero"/>
        <c:crossBetween val="midCat"/>
      </c:valAx>
      <c:valAx>
        <c:axId val="1788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Avearge of Seasonally Adjusted Sales 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41178</xdr:colOff>
      <xdr:row>0</xdr:row>
      <xdr:rowOff>0</xdr:rowOff>
    </xdr:from>
    <xdr:to>
      <xdr:col>23</xdr:col>
      <xdr:colOff>58112</xdr:colOff>
      <xdr:row>21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B2F71-AA23-49D8-A46A-F75F100A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C29" zoomScale="89" workbookViewId="0">
      <selection activeCell="G26" sqref="G26:G44"/>
    </sheetView>
  </sheetViews>
  <sheetFormatPr defaultRowHeight="14.5" x14ac:dyDescent="0.35"/>
  <cols>
    <col min="2" max="2" width="10.08984375" style="2" bestFit="1" customWidth="1"/>
    <col min="3" max="3" width="33.453125" bestFit="1" customWidth="1"/>
    <col min="4" max="4" width="12.6328125" bestFit="1" customWidth="1"/>
    <col min="5" max="5" width="33.26953125" bestFit="1" customWidth="1"/>
    <col min="6" max="6" width="14.7265625" bestFit="1" customWidth="1"/>
    <col min="10" max="10" width="11.90625" bestFit="1" customWidth="1"/>
    <col min="11" max="11" width="18.08984375" customWidth="1"/>
  </cols>
  <sheetData>
    <row r="1" spans="2:5" x14ac:dyDescent="0.35">
      <c r="B1" s="1" t="s">
        <v>1</v>
      </c>
      <c r="D1" s="5" t="s">
        <v>2</v>
      </c>
      <c r="E1" s="5" t="s">
        <v>0</v>
      </c>
    </row>
    <row r="2" spans="2:5" x14ac:dyDescent="0.35">
      <c r="B2" s="3">
        <v>1992</v>
      </c>
      <c r="D2" s="4">
        <v>1</v>
      </c>
      <c r="E2" s="6">
        <v>150781.16666666666</v>
      </c>
    </row>
    <row r="3" spans="2:5" x14ac:dyDescent="0.35">
      <c r="B3" s="2">
        <v>1993</v>
      </c>
      <c r="D3" s="4">
        <v>2</v>
      </c>
      <c r="E3" s="6">
        <v>161696.25</v>
      </c>
    </row>
    <row r="4" spans="2:5" x14ac:dyDescent="0.35">
      <c r="B4" s="2">
        <v>1994</v>
      </c>
      <c r="D4" s="4">
        <v>3</v>
      </c>
      <c r="E4" s="6">
        <v>175688.83333333334</v>
      </c>
    </row>
    <row r="5" spans="2:5" x14ac:dyDescent="0.35">
      <c r="B5" s="2">
        <v>1995</v>
      </c>
      <c r="D5" s="4">
        <v>4</v>
      </c>
      <c r="E5" s="6">
        <v>185437.25</v>
      </c>
    </row>
    <row r="6" spans="2:5" x14ac:dyDescent="0.35">
      <c r="B6" s="2">
        <v>1996</v>
      </c>
      <c r="D6" s="4">
        <v>5</v>
      </c>
      <c r="E6" s="6">
        <v>196728.16666666666</v>
      </c>
    </row>
    <row r="7" spans="2:5" x14ac:dyDescent="0.35">
      <c r="B7" s="2">
        <v>1997</v>
      </c>
      <c r="D7" s="4">
        <v>6</v>
      </c>
      <c r="E7" s="6">
        <v>206334.08333333334</v>
      </c>
    </row>
    <row r="8" spans="2:5" x14ac:dyDescent="0.35">
      <c r="B8" s="2">
        <v>1998</v>
      </c>
      <c r="D8" s="4">
        <v>7</v>
      </c>
      <c r="E8" s="6">
        <v>215657.66666666666</v>
      </c>
    </row>
    <row r="9" spans="2:5" x14ac:dyDescent="0.35">
      <c r="B9" s="2">
        <v>1999</v>
      </c>
      <c r="D9" s="4">
        <v>8</v>
      </c>
      <c r="E9" s="6">
        <v>233872</v>
      </c>
    </row>
    <row r="10" spans="2:5" x14ac:dyDescent="0.35">
      <c r="B10" s="2">
        <v>2000</v>
      </c>
      <c r="D10" s="4">
        <v>9</v>
      </c>
      <c r="E10" s="6">
        <v>248748.25</v>
      </c>
    </row>
    <row r="11" spans="2:5" x14ac:dyDescent="0.35">
      <c r="B11" s="2">
        <v>2001</v>
      </c>
      <c r="D11" s="4">
        <v>10</v>
      </c>
      <c r="E11" s="6">
        <v>255663.75</v>
      </c>
    </row>
    <row r="12" spans="2:5" x14ac:dyDescent="0.35">
      <c r="B12" s="2">
        <v>2002</v>
      </c>
      <c r="D12" s="4">
        <v>11</v>
      </c>
      <c r="E12" s="6">
        <v>261272.41666666666</v>
      </c>
    </row>
    <row r="13" spans="2:5" x14ac:dyDescent="0.35">
      <c r="B13" s="2">
        <v>2003</v>
      </c>
      <c r="D13" s="4">
        <v>12</v>
      </c>
      <c r="E13" s="6">
        <v>272232.5</v>
      </c>
    </row>
    <row r="14" spans="2:5" x14ac:dyDescent="0.35">
      <c r="B14" s="2">
        <v>2004</v>
      </c>
      <c r="D14" s="4">
        <v>13</v>
      </c>
      <c r="E14" s="6">
        <v>288987.5</v>
      </c>
    </row>
    <row r="15" spans="2:5" x14ac:dyDescent="0.35">
      <c r="B15" s="2">
        <v>2005</v>
      </c>
      <c r="D15" s="4">
        <v>14</v>
      </c>
      <c r="E15" s="6">
        <v>307826.08333333331</v>
      </c>
    </row>
    <row r="16" spans="2:5" x14ac:dyDescent="0.35">
      <c r="B16" s="2">
        <v>2006</v>
      </c>
      <c r="D16" s="4">
        <v>15</v>
      </c>
      <c r="E16" s="6">
        <v>323823.08333333331</v>
      </c>
    </row>
    <row r="17" spans="1:11" x14ac:dyDescent="0.35">
      <c r="B17" s="2">
        <v>2007</v>
      </c>
      <c r="D17" s="4">
        <v>16</v>
      </c>
      <c r="E17" s="6">
        <v>334008</v>
      </c>
    </row>
    <row r="18" spans="1:11" x14ac:dyDescent="0.35">
      <c r="B18" s="2">
        <v>2008</v>
      </c>
      <c r="D18" s="4">
        <v>17</v>
      </c>
      <c r="E18" s="6">
        <v>328780.33333333331</v>
      </c>
    </row>
    <row r="19" spans="1:11" x14ac:dyDescent="0.35">
      <c r="B19" s="2">
        <v>2009</v>
      </c>
      <c r="D19" s="4">
        <v>18</v>
      </c>
      <c r="E19" s="6">
        <v>303288.91666666669</v>
      </c>
    </row>
    <row r="20" spans="1:11" x14ac:dyDescent="0.35">
      <c r="B20" s="2">
        <v>2010</v>
      </c>
      <c r="D20" s="4">
        <v>19</v>
      </c>
      <c r="E20" s="6">
        <v>323964.16666666669</v>
      </c>
    </row>
    <row r="21" spans="1:11" x14ac:dyDescent="0.35">
      <c r="B21" s="2">
        <v>2011</v>
      </c>
      <c r="D21" s="4">
        <v>20</v>
      </c>
      <c r="E21" s="6">
        <v>349717.75</v>
      </c>
    </row>
    <row r="24" spans="1:11" x14ac:dyDescent="0.35">
      <c r="B24" s="5" t="s">
        <v>2</v>
      </c>
      <c r="C24" s="7" t="s">
        <v>0</v>
      </c>
      <c r="D24" s="4" t="s">
        <v>8</v>
      </c>
      <c r="E24" s="4" t="s">
        <v>9</v>
      </c>
      <c r="F24" s="4" t="s">
        <v>10</v>
      </c>
      <c r="G24" s="11" t="s">
        <v>12</v>
      </c>
      <c r="J24" s="4" t="s">
        <v>3</v>
      </c>
      <c r="K24" s="4"/>
    </row>
    <row r="25" spans="1:11" x14ac:dyDescent="0.35">
      <c r="A25">
        <v>1992</v>
      </c>
      <c r="B25" s="4">
        <v>1</v>
      </c>
      <c r="C25" s="8">
        <v>150781.16666666666</v>
      </c>
      <c r="D25" s="4">
        <f>$K$26*EXP($K$27*B25)</f>
        <v>165143.66740010298</v>
      </c>
      <c r="E25" s="4" t="str">
        <f ca="1">_xlfn.FORMULATEXT(D25)</f>
        <v>=$K$26*EXP($K$27*B25)</v>
      </c>
      <c r="F25" s="9">
        <f>ABS(D25-C25)/C25</f>
        <v>9.5253943519270107E-2</v>
      </c>
      <c r="J25" s="4" t="s">
        <v>4</v>
      </c>
      <c r="K25" s="4" t="s">
        <v>5</v>
      </c>
    </row>
    <row r="26" spans="1:11" x14ac:dyDescent="0.35">
      <c r="A26">
        <v>1993</v>
      </c>
      <c r="B26" s="4">
        <v>2</v>
      </c>
      <c r="C26" s="8">
        <v>161696.25</v>
      </c>
      <c r="D26" s="4">
        <f>$K$26*EXP($K$27*B26)</f>
        <v>172399.73249357322</v>
      </c>
      <c r="E26" s="4" t="str">
        <f t="shared" ref="E26:E44" ca="1" si="0">_xlfn.FORMULATEXT(D26)</f>
        <v>=$K$26*EXP($K$27*B26)</v>
      </c>
      <c r="F26" s="9">
        <f t="shared" ref="F26:F44" si="1">ABS(D26-C26)/C26</f>
        <v>6.6194995205969331E-2</v>
      </c>
      <c r="G26" s="12">
        <f>(C26-C25)/C25</f>
        <v>7.2390229991146179E-2</v>
      </c>
      <c r="J26" s="4" t="s">
        <v>6</v>
      </c>
      <c r="K26" s="4">
        <v>158193</v>
      </c>
    </row>
    <row r="27" spans="1:11" x14ac:dyDescent="0.35">
      <c r="A27">
        <v>1994</v>
      </c>
      <c r="B27" s="4">
        <v>3</v>
      </c>
      <c r="C27" s="8">
        <v>175688.83333333334</v>
      </c>
      <c r="D27" s="4">
        <f>$K$26*EXP($K$27*B27)</f>
        <v>179974.61381214956</v>
      </c>
      <c r="E27" s="4" t="str">
        <f t="shared" ca="1" si="0"/>
        <v>=$K$26*EXP($K$27*B27)</v>
      </c>
      <c r="F27" s="9">
        <f t="shared" si="1"/>
        <v>2.4394154127512661E-2</v>
      </c>
      <c r="G27" s="12">
        <f t="shared" ref="G27:G44" si="2">(C27-C26)/C26</f>
        <v>8.6536226618325052E-2</v>
      </c>
      <c r="J27" s="4" t="s">
        <v>7</v>
      </c>
      <c r="K27" s="4">
        <v>4.2999999999999997E-2</v>
      </c>
    </row>
    <row r="28" spans="1:11" x14ac:dyDescent="0.35">
      <c r="A28">
        <v>1995</v>
      </c>
      <c r="B28" s="4">
        <v>4</v>
      </c>
      <c r="C28" s="8">
        <v>185437.25</v>
      </c>
      <c r="D28" s="4">
        <f>$K$26*EXP($K$27*B28)</f>
        <v>187882.31946960744</v>
      </c>
      <c r="E28" s="4" t="str">
        <f t="shared" ca="1" si="0"/>
        <v>=$K$26*EXP($K$27*B28)</v>
      </c>
      <c r="F28" s="9">
        <f t="shared" si="1"/>
        <v>1.3185427790842644E-2</v>
      </c>
      <c r="G28" s="12">
        <f t="shared" si="2"/>
        <v>5.5486831358092327E-2</v>
      </c>
    </row>
    <row r="29" spans="1:11" x14ac:dyDescent="0.35">
      <c r="A29">
        <v>1996</v>
      </c>
      <c r="B29" s="4">
        <v>5</v>
      </c>
      <c r="C29" s="8">
        <v>196728.16666666666</v>
      </c>
      <c r="D29" s="4">
        <f>$K$26*EXP($K$27*B29)</f>
        <v>196137.47306675219</v>
      </c>
      <c r="E29" s="4" t="str">
        <f t="shared" ca="1" si="0"/>
        <v>=$K$26*EXP($K$27*B29)</v>
      </c>
      <c r="F29" s="9">
        <f t="shared" si="1"/>
        <v>3.0025878343863449E-3</v>
      </c>
      <c r="G29" s="12">
        <f t="shared" si="2"/>
        <v>6.0888072200524203E-2</v>
      </c>
    </row>
    <row r="30" spans="1:11" x14ac:dyDescent="0.35">
      <c r="A30">
        <v>1997</v>
      </c>
      <c r="B30" s="4">
        <v>6</v>
      </c>
      <c r="C30" s="8">
        <v>206334.08333333334</v>
      </c>
      <c r="D30" s="4">
        <f>$K$26*EXP($K$27*B30)</f>
        <v>204755.34073462404</v>
      </c>
      <c r="E30" s="4" t="str">
        <f t="shared" ca="1" si="0"/>
        <v>=$K$26*EXP($K$27*B30)</v>
      </c>
      <c r="F30" s="9">
        <f t="shared" si="1"/>
        <v>7.6513902754439152E-3</v>
      </c>
      <c r="G30" s="12">
        <f t="shared" si="2"/>
        <v>4.8828374855659648E-2</v>
      </c>
    </row>
    <row r="31" spans="1:11" x14ac:dyDescent="0.35">
      <c r="A31">
        <v>1998</v>
      </c>
      <c r="B31" s="4">
        <v>7</v>
      </c>
      <c r="C31" s="8">
        <v>215657.66666666666</v>
      </c>
      <c r="D31" s="4">
        <f>$K$26*EXP($K$27*B31)</f>
        <v>213751.8593659233</v>
      </c>
      <c r="E31" s="4" t="str">
        <f t="shared" ca="1" si="0"/>
        <v>=$K$26*EXP($K$27*B31)</v>
      </c>
      <c r="F31" s="9">
        <f t="shared" si="1"/>
        <v>8.8371877995373337E-3</v>
      </c>
      <c r="G31" s="12">
        <f t="shared" si="2"/>
        <v>4.5186830904087892E-2</v>
      </c>
    </row>
    <row r="32" spans="1:11" x14ac:dyDescent="0.35">
      <c r="A32">
        <v>1999</v>
      </c>
      <c r="B32" s="4">
        <v>8</v>
      </c>
      <c r="C32" s="8">
        <v>233872</v>
      </c>
      <c r="D32" s="4">
        <f>$K$26*EXP($K$27*B32)</f>
        <v>223143.66608686617</v>
      </c>
      <c r="E32" s="4" t="str">
        <f t="shared" ca="1" si="0"/>
        <v>=$K$26*EXP($K$27*B32)</v>
      </c>
      <c r="F32" s="9">
        <f t="shared" si="1"/>
        <v>4.5872673569875101E-2</v>
      </c>
      <c r="G32" s="12">
        <f t="shared" si="2"/>
        <v>8.4459475124927977E-2</v>
      </c>
    </row>
    <row r="33" spans="1:7" x14ac:dyDescent="0.35">
      <c r="A33">
        <v>2000</v>
      </c>
      <c r="B33" s="4">
        <v>9</v>
      </c>
      <c r="C33" s="8">
        <v>248748.25</v>
      </c>
      <c r="D33" s="4">
        <f>$K$26*EXP($K$27*B33)</f>
        <v>232948.12902397109</v>
      </c>
      <c r="E33" s="4" t="str">
        <f t="shared" ca="1" si="0"/>
        <v>=$K$26*EXP($K$27*B33)</v>
      </c>
      <c r="F33" s="9">
        <f t="shared" si="1"/>
        <v>6.3518521139460909E-2</v>
      </c>
      <c r="G33" s="12">
        <f t="shared" si="2"/>
        <v>6.3608512348635154E-2</v>
      </c>
    </row>
    <row r="34" spans="1:7" x14ac:dyDescent="0.35">
      <c r="A34">
        <v>2001</v>
      </c>
      <c r="B34" s="4">
        <v>10</v>
      </c>
      <c r="C34" s="8">
        <v>255663.75</v>
      </c>
      <c r="D34" s="4">
        <f>$K$26*EXP($K$27*B34)</f>
        <v>243183.37942267326</v>
      </c>
      <c r="E34" s="4" t="str">
        <f t="shared" ca="1" si="0"/>
        <v>=$K$26*EXP($K$27*B34)</v>
      </c>
      <c r="F34" s="9">
        <f t="shared" si="1"/>
        <v>4.88155656690741E-2</v>
      </c>
      <c r="G34" s="12">
        <f t="shared" si="2"/>
        <v>2.7801200611461588E-2</v>
      </c>
    </row>
    <row r="35" spans="1:7" x14ac:dyDescent="0.35">
      <c r="A35">
        <v>2002</v>
      </c>
      <c r="B35" s="4">
        <v>11</v>
      </c>
      <c r="C35" s="8">
        <v>261272.41666666666</v>
      </c>
      <c r="D35" s="4">
        <f>$K$26*EXP($K$27*B35)</f>
        <v>253868.34517716331</v>
      </c>
      <c r="E35" s="4" t="str">
        <f t="shared" ca="1" si="0"/>
        <v>=$K$26*EXP($K$27*B35)</v>
      </c>
      <c r="F35" s="9">
        <f t="shared" si="1"/>
        <v>2.833851190250028E-2</v>
      </c>
      <c r="G35" s="12">
        <f t="shared" si="2"/>
        <v>2.1937668780445632E-2</v>
      </c>
    </row>
    <row r="36" spans="1:7" x14ac:dyDescent="0.35">
      <c r="A36">
        <v>2003</v>
      </c>
      <c r="B36" s="4">
        <v>12</v>
      </c>
      <c r="C36" s="8">
        <v>272232.5</v>
      </c>
      <c r="D36" s="4">
        <f>$K$26*EXP($K$27*B36)</f>
        <v>265022.78583345655</v>
      </c>
      <c r="E36" s="4" t="str">
        <f t="shared" ca="1" si="0"/>
        <v>=$K$26*EXP($K$27*B36)</v>
      </c>
      <c r="F36" s="9">
        <f t="shared" si="1"/>
        <v>2.6483664391810113E-2</v>
      </c>
      <c r="G36" s="12">
        <f t="shared" si="2"/>
        <v>4.1948872648567039E-2</v>
      </c>
    </row>
    <row r="37" spans="1:7" x14ac:dyDescent="0.35">
      <c r="A37">
        <v>2004</v>
      </c>
      <c r="B37" s="4">
        <v>13</v>
      </c>
      <c r="C37" s="8">
        <v>288987.5</v>
      </c>
      <c r="D37" s="4">
        <f>$K$26*EXP($K$27*B37)</f>
        <v>276667.32913042337</v>
      </c>
      <c r="E37" s="4" t="str">
        <f t="shared" ca="1" si="0"/>
        <v>=$K$26*EXP($K$27*B37)</v>
      </c>
      <c r="F37" s="9">
        <f t="shared" si="1"/>
        <v>4.2632192982660591E-2</v>
      </c>
      <c r="G37" s="12">
        <f t="shared" si="2"/>
        <v>6.154665589156328E-2</v>
      </c>
    </row>
    <row r="38" spans="1:7" x14ac:dyDescent="0.35">
      <c r="A38">
        <v>2005</v>
      </c>
      <c r="B38" s="4">
        <v>14</v>
      </c>
      <c r="C38" s="8">
        <v>307826.08333333331</v>
      </c>
      <c r="D38" s="4">
        <f>$K$26*EXP($K$27*B38)</f>
        <v>288823.50914635573</v>
      </c>
      <c r="E38" s="4" t="str">
        <f t="shared" ca="1" si="0"/>
        <v>=$K$26*EXP($K$27*B38)</v>
      </c>
      <c r="F38" s="9">
        <f t="shared" si="1"/>
        <v>6.1731527040222924E-2</v>
      </c>
      <c r="G38" s="12">
        <f t="shared" si="2"/>
        <v>6.5188229017979368E-2</v>
      </c>
    </row>
    <row r="39" spans="1:7" x14ac:dyDescent="0.35">
      <c r="A39">
        <v>2006</v>
      </c>
      <c r="B39" s="4">
        <v>15</v>
      </c>
      <c r="C39" s="8">
        <v>323823.08333333331</v>
      </c>
      <c r="D39" s="4">
        <f>$K$26*EXP($K$27*B39)</f>
        <v>301513.80612161325</v>
      </c>
      <c r="E39" s="4" t="str">
        <f t="shared" ca="1" si="0"/>
        <v>=$K$26*EXP($K$27*B39)</v>
      </c>
      <c r="F39" s="9">
        <f t="shared" si="1"/>
        <v>6.8893412359845876E-2</v>
      </c>
      <c r="G39" s="12">
        <f t="shared" si="2"/>
        <v>5.1967655978903675E-2</v>
      </c>
    </row>
    <row r="40" spans="1:7" x14ac:dyDescent="0.35">
      <c r="A40">
        <v>2007</v>
      </c>
      <c r="B40" s="4">
        <v>16</v>
      </c>
      <c r="C40" s="8">
        <v>334008</v>
      </c>
      <c r="D40" s="4">
        <f>$K$26*EXP($K$27*B40)</f>
        <v>314761.68803099269</v>
      </c>
      <c r="E40" s="4" t="str">
        <f t="shared" ca="1" si="0"/>
        <v>=$K$26*EXP($K$27*B40)</v>
      </c>
      <c r="F40" s="9">
        <f t="shared" si="1"/>
        <v>5.7622308354911583E-2</v>
      </c>
      <c r="G40" s="12">
        <f t="shared" si="2"/>
        <v>3.1452102060873323E-2</v>
      </c>
    </row>
    <row r="41" spans="1:7" x14ac:dyDescent="0.35">
      <c r="A41">
        <v>2008</v>
      </c>
      <c r="B41" s="4">
        <v>17</v>
      </c>
      <c r="C41" s="8">
        <v>328780.33333333331</v>
      </c>
      <c r="D41" s="4">
        <f>$K$26*EXP($K$27*B41)</f>
        <v>328591.65398269973</v>
      </c>
      <c r="E41" s="4" t="str">
        <f t="shared" ca="1" si="0"/>
        <v>=$K$26*EXP($K$27*B41)</v>
      </c>
      <c r="F41" s="9">
        <f t="shared" si="1"/>
        <v>5.7387663282855005E-4</v>
      </c>
      <c r="G41" s="12">
        <f t="shared" si="2"/>
        <v>-1.5651321724829005E-2</v>
      </c>
    </row>
    <row r="42" spans="1:7" x14ac:dyDescent="0.35">
      <c r="A42">
        <v>2009</v>
      </c>
      <c r="B42" s="4">
        <v>18</v>
      </c>
      <c r="C42" s="8">
        <v>303288.91666666669</v>
      </c>
      <c r="D42" s="4">
        <f>$K$26*EXP($K$27*B42)</f>
        <v>343029.27952418046</v>
      </c>
      <c r="E42" s="4" t="str">
        <f t="shared" ca="1" si="0"/>
        <v>=$K$26*EXP($K$27*B42)</v>
      </c>
      <c r="F42" s="9">
        <f t="shared" si="1"/>
        <v>0.13103137198116241</v>
      </c>
      <c r="G42" s="12">
        <f t="shared" si="2"/>
        <v>-7.7533277030965853E-2</v>
      </c>
    </row>
    <row r="43" spans="1:7" x14ac:dyDescent="0.35">
      <c r="A43">
        <v>2010</v>
      </c>
      <c r="B43" s="4">
        <v>19</v>
      </c>
      <c r="C43" s="8">
        <v>323964.16666666669</v>
      </c>
      <c r="D43" s="4">
        <f>$K$26*EXP($K$27*B43)</f>
        <v>358101.26393859531</v>
      </c>
      <c r="E43" s="4" t="str">
        <f t="shared" ca="1" si="0"/>
        <v>=$K$26*EXP($K$27*B43)</v>
      </c>
      <c r="F43" s="9">
        <f t="shared" si="1"/>
        <v>0.10537306524722216</v>
      </c>
      <c r="G43" s="12">
        <f t="shared" si="2"/>
        <v>6.8170146892388359E-2</v>
      </c>
    </row>
    <row r="44" spans="1:7" x14ac:dyDescent="0.35">
      <c r="A44">
        <v>2011</v>
      </c>
      <c r="B44" s="4">
        <v>20</v>
      </c>
      <c r="C44" s="8">
        <v>349717.75</v>
      </c>
      <c r="D44" s="4">
        <f>$K$26*EXP($K$27*B44)</f>
        <v>373835.47961940081</v>
      </c>
      <c r="E44" s="4" t="str">
        <f t="shared" ca="1" si="0"/>
        <v>=$K$26*EXP($K$27*B44)</v>
      </c>
      <c r="F44" s="9">
        <f t="shared" si="1"/>
        <v>6.8963412979183375E-2</v>
      </c>
      <c r="G44" s="12">
        <f t="shared" si="2"/>
        <v>7.949516021576454E-2</v>
      </c>
    </row>
    <row r="45" spans="1:7" x14ac:dyDescent="0.35">
      <c r="A45">
        <v>2012</v>
      </c>
      <c r="B45" s="4">
        <v>21</v>
      </c>
      <c r="D45" s="4">
        <f>$K$26*EXP($K$27*B45)</f>
        <v>390261.02361434634</v>
      </c>
      <c r="E45" s="4" t="s">
        <v>11</v>
      </c>
      <c r="F45" s="10">
        <f>AVERAGE(F25:F44)</f>
        <v>4.8418489540186016E-2</v>
      </c>
      <c r="G45" s="13">
        <f>AVERAGE(G26:G44)</f>
        <v>4.5984612986502658E-2</v>
      </c>
    </row>
    <row r="46" spans="1:7" x14ac:dyDescent="0.35">
      <c r="A46">
        <v>2013</v>
      </c>
      <c r="B46" s="4">
        <v>22</v>
      </c>
      <c r="D46" s="4">
        <f>$K$26*EXP($K$27*B46)</f>
        <v>407408.27143420593</v>
      </c>
    </row>
    <row r="47" spans="1:7" x14ac:dyDescent="0.35">
      <c r="A47">
        <v>2014</v>
      </c>
      <c r="B47" s="4">
        <v>23</v>
      </c>
      <c r="D47" s="4">
        <f>$K$26*EXP($K$27*B47)</f>
        <v>425308.93322575185</v>
      </c>
    </row>
    <row r="48" spans="1:7" x14ac:dyDescent="0.35">
      <c r="A48">
        <v>2015</v>
      </c>
      <c r="B48" s="4">
        <v>24</v>
      </c>
      <c r="D48" s="4">
        <f>$K$26*EXP($K$27*B48)</f>
        <v>443996.1124128513</v>
      </c>
    </row>
    <row r="49" spans="1:4" x14ac:dyDescent="0.35">
      <c r="A49">
        <v>2016</v>
      </c>
      <c r="B49" s="4">
        <v>25</v>
      </c>
      <c r="D49" s="4">
        <f>$K$26*EXP($K$27*B49)</f>
        <v>463504.36691412784</v>
      </c>
    </row>
    <row r="50" spans="1:4" x14ac:dyDescent="0.35">
      <c r="A50">
        <v>2017</v>
      </c>
      <c r="B50" s="4">
        <v>26</v>
      </c>
      <c r="D50" s="4">
        <f>$K$26*EXP($K$27*B50)</f>
        <v>483869.77305040054</v>
      </c>
    </row>
    <row r="51" spans="1:4" x14ac:dyDescent="0.35">
      <c r="A51">
        <v>2018</v>
      </c>
      <c r="B51" s="4">
        <v>27</v>
      </c>
      <c r="D51" s="4">
        <f>$K$26*EXP($K$27*B51)</f>
        <v>505129.99226007872</v>
      </c>
    </row>
    <row r="52" spans="1:4" x14ac:dyDescent="0.35">
      <c r="A52">
        <v>2019</v>
      </c>
      <c r="B52" s="4">
        <v>28</v>
      </c>
      <c r="D52" s="4">
        <f>$K$26*EXP($K$27*B52)</f>
        <v>527324.34074589284</v>
      </c>
    </row>
    <row r="53" spans="1:4" x14ac:dyDescent="0.35">
      <c r="A53">
        <v>2020</v>
      </c>
      <c r="B53" s="4">
        <v>29</v>
      </c>
      <c r="D53" s="4">
        <f>$K$26*EXP($K$27*B53)</f>
        <v>550493.86218175455</v>
      </c>
    </row>
    <row r="54" spans="1:4" x14ac:dyDescent="0.35">
      <c r="A54">
        <v>2021</v>
      </c>
      <c r="B54" s="4">
        <v>30</v>
      </c>
      <c r="D54" s="4">
        <f>$K$26*EXP($K$27*B54)</f>
        <v>574681.40361420403</v>
      </c>
    </row>
    <row r="55" spans="1:4" x14ac:dyDescent="0.35">
      <c r="A55">
        <v>2022</v>
      </c>
      <c r="B55" s="4">
        <v>31</v>
      </c>
      <c r="D55" s="4">
        <f>$K$26*EXP($K$27*B55)</f>
        <v>599931.69469880743</v>
      </c>
    </row>
    <row r="56" spans="1:4" x14ac:dyDescent="0.35">
      <c r="A56">
        <v>2023</v>
      </c>
      <c r="B56" s="4">
        <v>32</v>
      </c>
      <c r="D56" s="4">
        <f>$K$26*EXP($K$27*B56)</f>
        <v>626291.43041803339</v>
      </c>
    </row>
    <row r="57" spans="1:4" x14ac:dyDescent="0.35">
      <c r="A57">
        <v>2024</v>
      </c>
      <c r="B57" s="4">
        <v>33</v>
      </c>
      <c r="D57" s="4">
        <f>$K$26*EXP($K$27*B57)</f>
        <v>653809.35743358068</v>
      </c>
    </row>
    <row r="58" spans="1:4" x14ac:dyDescent="0.35">
      <c r="A58">
        <v>2025</v>
      </c>
      <c r="B58" s="4">
        <v>34</v>
      </c>
      <c r="D58" s="4">
        <f>$K$26*EXP($K$27*B58)</f>
        <v>682536.36423284397</v>
      </c>
    </row>
    <row r="59" spans="1:4" x14ac:dyDescent="0.35">
      <c r="A59">
        <v>2026</v>
      </c>
      <c r="B59" s="4">
        <v>35</v>
      </c>
      <c r="D59" s="4">
        <f>$K$26*EXP($K$27*B59)</f>
        <v>712525.57523622608</v>
      </c>
    </row>
    <row r="60" spans="1:4" x14ac:dyDescent="0.35">
      <c r="A60">
        <v>2027</v>
      </c>
      <c r="B60" s="4">
        <v>36</v>
      </c>
      <c r="D60" s="4">
        <f>$K$26*EXP($K$27*B60)</f>
        <v>743832.44903932756</v>
      </c>
    </row>
    <row r="61" spans="1:4" x14ac:dyDescent="0.35">
      <c r="A61">
        <v>2028</v>
      </c>
      <c r="B61" s="4">
        <v>37</v>
      </c>
      <c r="D61" s="4">
        <f>$K$26*EXP($K$27*B61)</f>
        <v>776514.88097169134</v>
      </c>
    </row>
    <row r="62" spans="1:4" x14ac:dyDescent="0.35">
      <c r="A62">
        <v>2029</v>
      </c>
      <c r="B62" s="4">
        <v>38</v>
      </c>
      <c r="D62" s="4">
        <f>$K$26*EXP($K$27*B62)</f>
        <v>810633.31016176147</v>
      </c>
    </row>
    <row r="63" spans="1:4" x14ac:dyDescent="0.35">
      <c r="A63">
        <v>2030</v>
      </c>
      <c r="B63" s="4">
        <v>39</v>
      </c>
      <c r="D63" s="4">
        <f>$K$26*EXP($K$27*B63)</f>
        <v>846250.83130605274</v>
      </c>
    </row>
    <row r="64" spans="1:4" x14ac:dyDescent="0.35">
      <c r="A64">
        <v>2031</v>
      </c>
      <c r="B64" s="4">
        <v>40</v>
      </c>
      <c r="D64" s="4">
        <f>$K$26*EXP($K$27*B64)</f>
        <v>883433.31134922162</v>
      </c>
    </row>
    <row r="65" spans="1:4" x14ac:dyDescent="0.35">
      <c r="A65">
        <v>2032</v>
      </c>
      <c r="B65" s="4">
        <v>41</v>
      </c>
      <c r="D65" s="4">
        <f>$K$26*EXP($K$27*B65)</f>
        <v>922249.5112908124</v>
      </c>
    </row>
    <row r="66" spans="1:4" x14ac:dyDescent="0.35">
      <c r="A66">
        <v>2033</v>
      </c>
      <c r="B66" s="4">
        <v>42</v>
      </c>
      <c r="D66" s="4">
        <f>$K$26*EXP($K$27*B66)</f>
        <v>962771.21334393672</v>
      </c>
    </row>
    <row r="67" spans="1:4" x14ac:dyDescent="0.35">
      <c r="A67">
        <v>2034</v>
      </c>
      <c r="B67" s="4">
        <v>43</v>
      </c>
      <c r="D67" s="4">
        <f>$K$26*EXP($K$27*B67)</f>
        <v>1005073.3536810393</v>
      </c>
    </row>
    <row r="68" spans="1:4" x14ac:dyDescent="0.35">
      <c r="A68">
        <v>2035</v>
      </c>
      <c r="B68" s="4">
        <v>44</v>
      </c>
      <c r="D68" s="4">
        <f>$K$26*EXP($K$27*B68)</f>
        <v>1049234.1610122295</v>
      </c>
    </row>
    <row r="69" spans="1:4" x14ac:dyDescent="0.35">
      <c r="A69">
        <v>2036</v>
      </c>
      <c r="B69" s="4">
        <v>45</v>
      </c>
      <c r="D69" s="4">
        <f>$K$26*EXP($K$27*B69)</f>
        <v>1095335.3012524555</v>
      </c>
    </row>
    <row r="70" spans="1:4" x14ac:dyDescent="0.35">
      <c r="A70">
        <v>2037</v>
      </c>
      <c r="B70" s="4">
        <v>46</v>
      </c>
      <c r="D70" s="4">
        <f>$K$26*EXP($K$27*B70)</f>
        <v>1143462.02854505</v>
      </c>
    </row>
    <row r="71" spans="1:4" x14ac:dyDescent="0.35">
      <c r="A71">
        <v>2038</v>
      </c>
      <c r="B71" s="4">
        <v>47</v>
      </c>
      <c r="D71" s="4">
        <f>$K$26*EXP($K$27*B71)</f>
        <v>1193703.3429209306</v>
      </c>
    </row>
    <row r="72" spans="1:4" x14ac:dyDescent="0.35">
      <c r="A72">
        <v>2039</v>
      </c>
      <c r="B72" s="4">
        <v>48</v>
      </c>
      <c r="D72" s="4">
        <f>$K$26*EXP($K$27*B72)</f>
        <v>1246152.1548850155</v>
      </c>
    </row>
    <row r="73" spans="1:4" x14ac:dyDescent="0.35">
      <c r="A73">
        <v>2040</v>
      </c>
      <c r="B73" s="4">
        <v>49</v>
      </c>
      <c r="D73" s="4">
        <f>$K$26*EXP($K$27*B73)</f>
        <v>1300905.4572342171</v>
      </c>
    </row>
    <row r="74" spans="1:4" x14ac:dyDescent="0.35">
      <c r="A74">
        <v>2041</v>
      </c>
      <c r="B74" s="4">
        <v>50</v>
      </c>
      <c r="D74" s="4">
        <f>$K$26*EXP($K$27*B74)</f>
        <v>1358064.5044247624</v>
      </c>
    </row>
    <row r="75" spans="1:4" x14ac:dyDescent="0.35">
      <c r="A75">
        <v>2042</v>
      </c>
      <c r="B75" s="4">
        <v>51</v>
      </c>
      <c r="D75" s="4">
        <f>$K$26*EXP($K$27*B75)</f>
        <v>1417734.9998205265</v>
      </c>
    </row>
    <row r="76" spans="1:4" x14ac:dyDescent="0.35">
      <c r="A76">
        <v>2043</v>
      </c>
      <c r="B76" s="4">
        <v>52</v>
      </c>
      <c r="D76" s="4">
        <f>$K$26*EXP($K$27*B76)</f>
        <v>1480027.2911686744</v>
      </c>
    </row>
    <row r="77" spans="1:4" x14ac:dyDescent="0.35">
      <c r="A77">
        <v>2044</v>
      </c>
      <c r="B77" s="4">
        <v>53</v>
      </c>
      <c r="D77" s="4">
        <f>$K$26*EXP($K$27*B77)</f>
        <v>1545056.5746640807</v>
      </c>
    </row>
    <row r="78" spans="1:4" x14ac:dyDescent="0.35">
      <c r="A78">
        <v>2045</v>
      </c>
      <c r="B78" s="4">
        <v>54</v>
      </c>
      <c r="D78" s="4">
        <f>$K$26*EXP($K$27*B78)</f>
        <v>1612943.1079799184</v>
      </c>
    </row>
    <row r="79" spans="1:4" x14ac:dyDescent="0.35">
      <c r="A79">
        <v>2046</v>
      </c>
      <c r="B79" s="4">
        <v>55</v>
      </c>
      <c r="D79" s="4">
        <f>$K$26*EXP($K$27*B79)</f>
        <v>1683812.4326583603</v>
      </c>
    </row>
    <row r="80" spans="1:4" x14ac:dyDescent="0.35">
      <c r="A80">
        <v>2047</v>
      </c>
      <c r="B80" s="4">
        <v>56</v>
      </c>
      <c r="D80" s="4">
        <f>$K$26*EXP($K$27*B80)</f>
        <v>1757795.6062726579</v>
      </c>
    </row>
    <row r="81" spans="1:4" x14ac:dyDescent="0.35">
      <c r="A81">
        <v>2048</v>
      </c>
      <c r="B81" s="4">
        <v>57</v>
      </c>
      <c r="D81" s="4">
        <f>$K$26*EXP($K$27*B81)</f>
        <v>1835029.4447899342</v>
      </c>
    </row>
    <row r="82" spans="1:4" x14ac:dyDescent="0.35">
      <c r="A82">
        <v>2049</v>
      </c>
      <c r="B82" s="4">
        <v>58</v>
      </c>
      <c r="D82" s="4">
        <f>$K$26*EXP($K$27*B82)</f>
        <v>1915656.7755828928</v>
      </c>
    </row>
    <row r="83" spans="1:4" x14ac:dyDescent="0.35">
      <c r="A83">
        <v>2050</v>
      </c>
      <c r="B83" s="4">
        <v>59</v>
      </c>
      <c r="D83" s="4">
        <f>$K$26*EXP($K$27*B83)</f>
        <v>1999826.7015583178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Gaurav Singh</cp:lastModifiedBy>
  <dcterms:created xsi:type="dcterms:W3CDTF">2022-03-03T21:21:57Z</dcterms:created>
  <dcterms:modified xsi:type="dcterms:W3CDTF">2024-06-04T21:58:29Z</dcterms:modified>
</cp:coreProperties>
</file>