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06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130" windowHeight="6390"/>
  </bookViews>
  <sheets>
    <sheet name="All API Methods Test Data" sheetId="1" r:id="rId1"/>
    <sheet name="Utility" sheetId="2" r:id="rId2"/>
    <sheet name="Sheet2" sheetId="6" r:id="rId3"/>
    <sheet name="P" sheetId="5" r:id="rId4"/>
    <sheet name="R" sheetId="4" r:id="rId5"/>
    <sheet name="User" sheetId="3" r:id="rId6"/>
  </sheets>
  <calcPr calcId="145621"/>
  <customWorkbookViews>
    <customWorkbookView name="Swetha Ryali - Personal View" guid="{2E92532B-9B51-4F4B-8BA7-BD7B86FBFE2F}" mergeInterval="0" personalView="1" maximized="1" xWindow="-8" yWindow="-8" windowWidth="1382" windowHeight="744" activeSheetId="2"/>
    <customWorkbookView name="Sudheer Kumar Balivada - Personal View" guid="{9E7F9757-F97A-45CB-8218-EE8DB40E0F1A}" mergeInterval="0" personalView="1" maximized="1" windowWidth="1920" windowHeight="855" activeSheetId="3"/>
    <customWorkbookView name="Sharmila Manoharaj - Personal View" guid="{241E580D-BA2E-4C84-AC4C-4F788AF431AE}" mergeInterval="0" personalView="1" maximized="1" windowWidth="1920" windowHeight="865" activeSheetId="1"/>
    <customWorkbookView name="Pradip Talukder - Personal View" guid="{9C807188-FB18-4908-929B-2DAE78BD3065}" mergeInterval="0" personalView="1" maximized="1" xWindow="-8" yWindow="-8" windowWidth="1296" windowHeight="744" activeSheetId="1"/>
  </customWorkbookViews>
</workbook>
</file>

<file path=xl/calcChain.xml><?xml version="1.0" encoding="utf-8"?>
<calcChain xmlns="http://schemas.openxmlformats.org/spreadsheetml/2006/main">
  <c r="C303" i="1" l="1"/>
  <c r="C301" i="1"/>
  <c r="C299" i="1"/>
  <c r="C297" i="1"/>
  <c r="C295" i="1"/>
  <c r="C293" i="1" l="1"/>
  <c r="C271" i="1" l="1"/>
  <c r="C270" i="1"/>
  <c r="C264" i="1"/>
  <c r="C261" i="1"/>
  <c r="C258" i="1"/>
  <c r="C256" i="1"/>
  <c r="E254" i="1"/>
  <c r="C254" i="1"/>
  <c r="C219" i="1"/>
  <c r="E216" i="1"/>
  <c r="C167" i="1"/>
  <c r="E165" i="1"/>
  <c r="E160" i="1"/>
  <c r="E152" i="1"/>
  <c r="E149" i="1"/>
  <c r="E147" i="1"/>
  <c r="E140" i="1"/>
  <c r="E139" i="1"/>
  <c r="E138" i="1"/>
  <c r="E137" i="1"/>
  <c r="E136" i="1"/>
  <c r="E135" i="1"/>
  <c r="E131" i="1"/>
  <c r="C95" i="1"/>
  <c r="E58" i="5" l="1"/>
  <c r="E40" i="5"/>
  <c r="E42" i="5"/>
  <c r="C13" i="3"/>
  <c r="C20" i="3"/>
  <c r="C51" i="1" l="1"/>
  <c r="C71" i="1"/>
  <c r="C50" i="1"/>
  <c r="E32" i="5"/>
  <c r="C31" i="1"/>
  <c r="C33" i="1"/>
  <c r="E33" i="5"/>
  <c r="E53" i="5"/>
  <c r="E45" i="5"/>
  <c r="C30" i="3" l="1"/>
  <c r="C29" i="3"/>
  <c r="E30" i="5"/>
  <c r="E10" i="4" l="1"/>
  <c r="C48" i="1"/>
  <c r="E7" i="4"/>
  <c r="E29" i="5"/>
  <c r="E28" i="5"/>
  <c r="E24" i="5"/>
  <c r="E31" i="5"/>
  <c r="C15" i="3"/>
  <c r="C17" i="3"/>
  <c r="C23" i="3"/>
  <c r="E60" i="5"/>
  <c r="C26" i="1"/>
  <c r="E13" i="3" l="1"/>
</calcChain>
</file>

<file path=xl/sharedStrings.xml><?xml version="1.0" encoding="utf-8"?>
<sst xmlns="http://schemas.openxmlformats.org/spreadsheetml/2006/main" count="2351" uniqueCount="1201">
  <si>
    <t>Method</t>
  </si>
  <si>
    <t>URL</t>
  </si>
  <si>
    <t>Input Parameter1</t>
  </si>
  <si>
    <t>Input Parameter2</t>
  </si>
  <si>
    <t>/api/Account/GetToken</t>
  </si>
  <si>
    <t>/api/Account/Logout</t>
  </si>
  <si>
    <t>/api/Account/GetClientVersionSupportDetails</t>
  </si>
  <si>
    <t>/api/Account/SessionMakeAlive</t>
  </si>
  <si>
    <t>/api/Account/GetClientConfig</t>
  </si>
  <si>
    <t>clientVersion</t>
  </si>
  <si>
    <t>/api/Account/GetModifiedLookupTypes</t>
  </si>
  <si>
    <t>/api/CapellaBase/CurrentUser</t>
  </si>
  <si>
    <t>/api/Clinical/GetPatientAllergies</t>
  </si>
  <si>
    <t>DataState=Added</t>
  </si>
  <si>
    <t>PatientUID=147882</t>
  </si>
  <si>
    <t>AllergyName=Eggs+or+Egg-derived+Products</t>
  </si>
  <si>
    <t>DIBAllerygyID=00012</t>
  </si>
  <si>
    <t>AllergyType=AllergyClass</t>
  </si>
  <si>
    <t>Symptom=</t>
  </si>
  <si>
    <t>lastUpdatedDate=11/15/2016</t>
  </si>
  <si>
    <t>/api/Demographics/GetPatientDetails</t>
  </si>
  <si>
    <t>PtDetailFilter%5B%5D=Demographics</t>
  </si>
  <si>
    <t>PtDetailFilter%5B%5D=Programs</t>
  </si>
  <si>
    <t>PtDetailFilter%5B%5D=EnrollmentDetails</t>
  </si>
  <si>
    <t>PtDetailFilter%5B%5D=MemberIdentifiers</t>
  </si>
  <si>
    <t>PtDetailFilter%5B%5D=PtSchedule</t>
  </si>
  <si>
    <t>PtDetailFilter%5B%5D=PECheck</t>
  </si>
  <si>
    <t>isIPE=false</t>
  </si>
  <si>
    <t>/api/Clinical/SavePatienttAllergy</t>
  </si>
  <si>
    <t>/api/Clinical/GetPatientVascularAccessPlan</t>
  </si>
  <si>
    <t>/api/Clinical/SavePatientVascularAccess</t>
  </si>
  <si>
    <t>/api/Clinical/GetVapStepDetails</t>
  </si>
  <si>
    <t>/api/Clinical/GetPtLab</t>
  </si>
  <si>
    <t>/api/Clinical/GetPatienttAccessMgmt</t>
  </si>
  <si>
    <t>/api/Clinical/SavePatientAccessMgmt</t>
  </si>
  <si>
    <t>/api/Clinical/GetPatientMedication</t>
  </si>
  <si>
    <t>/api/Clinical/SavePatientMedication</t>
  </si>
  <si>
    <t>/api/Clinical/GetMedReviewDate</t>
  </si>
  <si>
    <t>/api/Clinical/GetPatientLabs</t>
  </si>
  <si>
    <t>/api/Clinical/GetPatientCurrentLabs</t>
  </si>
  <si>
    <t>/api/Clinical/AddPatientLab</t>
  </si>
  <si>
    <t>/api/Clinical/UpdatePatientLab</t>
  </si>
  <si>
    <t>/api/Clinical/GetPtAbsences</t>
  </si>
  <si>
    <t>/api/Clinical/SavePatientDevices</t>
  </si>
  <si>
    <t>/api/Clinical/GetPatientDevices</t>
  </si>
  <si>
    <t>/api/Clinical/GetPtLabThresholds</t>
  </si>
  <si>
    <t>/api/Clinical/SavePtLabThresholds</t>
  </si>
  <si>
    <t>/api/Clinical/GetPatientComorbids</t>
  </si>
  <si>
    <t>/api/Clinical/SavePtComorbids</t>
  </si>
  <si>
    <t>/api/Clinical/GetPtKardex</t>
  </si>
  <si>
    <t>/api/Clinical/UpdatePtKardex</t>
  </si>
  <si>
    <t>/api/Clinical/AddPtKardex</t>
  </si>
  <si>
    <t>POST</t>
  </si>
  <si>
    <t>/api/Clinical/GetFluidData</t>
  </si>
  <si>
    <t>/api/Clinical/GetPatientIPE</t>
  </si>
  <si>
    <t>/api/Clinical/GetPatientIPEHistory</t>
  </si>
  <si>
    <t>/api/Clinical/UpdatePatientIPE</t>
  </si>
  <si>
    <t>/api/Clinical/AddPatientIPE</t>
  </si>
  <si>
    <t>/api/Clinical/GetAccessView</t>
  </si>
  <si>
    <t>/api/Clinical/AccessViewUpdateCurrentVap</t>
  </si>
  <si>
    <t>/api/Clinical/AccessViewUpdateSchedule</t>
  </si>
  <si>
    <t>/api/Clinical/SavePatientAccessMgmtEx</t>
  </si>
  <si>
    <t>/api/Clinical/SavePatientAbsences</t>
  </si>
  <si>
    <t>/api/Clinical/AddPtMedEquipment</t>
  </si>
  <si>
    <t>/api/Clinical/GetPtMedEquipments</t>
  </si>
  <si>
    <t>/api/Clinical/UpdatePtMedEquipment</t>
  </si>
  <si>
    <t>/api/Clinical/GetPatientConditions</t>
  </si>
  <si>
    <t>/api/Clinical/GetPtDischargePlan</t>
  </si>
  <si>
    <t>/api/Clinical/AddPtDischargePlan</t>
  </si>
  <si>
    <t>/api/Clinical/UpdatePtDischargePlan</t>
  </si>
  <si>
    <t>/api/Clinical/SavePtPlacements</t>
  </si>
  <si>
    <t>/api/Clinical/CurrentUser</t>
  </si>
  <si>
    <t>/api/Utility/GetMenuOfAction</t>
  </si>
  <si>
    <t>PatientUid=173542</t>
  </si>
  <si>
    <t>AppCode=CPP</t>
  </si>
  <si>
    <t>GET</t>
  </si>
  <si>
    <t>/api/Utility/GetLookUpData</t>
  </si>
  <si>
    <t>/api/Utility/GetLookUpDataOnServer</t>
  </si>
  <si>
    <t>/api/Utility/GetMenus</t>
  </si>
  <si>
    <t>/api/Utility/GetMoa</t>
  </si>
  <si>
    <t>/api/Utility/GetDataValRanges</t>
  </si>
  <si>
    <t xml:space="preserve">/api/Utility/LogError </t>
  </si>
  <si>
    <t>/api/Utility/GetUser</t>
  </si>
  <si>
    <t>/api/Utility/GetParentChildLookup</t>
  </si>
  <si>
    <t>/api/Utility/SearchOutboundRequest</t>
  </si>
  <si>
    <t>/api/Utility/LookupZipCode</t>
  </si>
  <si>
    <t>/api/Utility/GetCKCDomainMetadata</t>
  </si>
  <si>
    <t>/api/Utility/GetClinicalData</t>
  </si>
  <si>
    <t>/api/Utility/ProcessFaxRequest</t>
  </si>
  <si>
    <t>/api/Utility/GetFilters</t>
  </si>
  <si>
    <t>/api/Utility/SaveFilters</t>
  </si>
  <si>
    <t>/api/Utility/GetFiltersProcessingStatus</t>
  </si>
  <si>
    <t>/api/Utility/GetQueuePopulation</t>
  </si>
  <si>
    <t>/api/Utility/GetUserFromAD</t>
  </si>
  <si>
    <t>/api/Utility/CurrentUser</t>
  </si>
  <si>
    <t>/api/User/GetPatients</t>
  </si>
  <si>
    <t>/api/User/SearchPatient</t>
  </si>
  <si>
    <t>/api/User/SearchPatient_Rest</t>
  </si>
  <si>
    <t>/api/User/GetTeamUsers</t>
  </si>
  <si>
    <t>/api/User/GetRelatedTeamUsers</t>
  </si>
  <si>
    <t>/api/User/GetTeamUsersAll</t>
  </si>
  <si>
    <t>/api/User/GetCallQueue</t>
  </si>
  <si>
    <t>/api/User/GetVHENMetricData</t>
  </si>
  <si>
    <t>/api/User/GetWarmTransfers</t>
  </si>
  <si>
    <t>/api/User/GetActionItems</t>
  </si>
  <si>
    <t>/api/User/SaveTaskDelegation</t>
  </si>
  <si>
    <t>/api/User/GetSnippets</t>
  </si>
  <si>
    <t>/api/User/SaveSnippets</t>
  </si>
  <si>
    <t>/api/User/GetUserNotes</t>
  </si>
  <si>
    <t>/api/User/SaveUserNote</t>
  </si>
  <si>
    <t>/api/User/GetMetric</t>
  </si>
  <si>
    <t>/api/User/GetPtListForProgram</t>
  </si>
  <si>
    <t>/api/User/GetProgrammeMetrics</t>
  </si>
  <si>
    <t>/api/User/GetUserPatients</t>
  </si>
  <si>
    <t>/api/User/GetVHNMVPOrAllPatients</t>
  </si>
  <si>
    <t>/api/User/GetMyFilteredPatients</t>
  </si>
  <si>
    <t>/api/User/GetVHNChartMetricData</t>
  </si>
  <si>
    <t>/api/User/GetPatientsForVHNChartGrid</t>
  </si>
  <si>
    <t>/api/User/GetUserActionItems</t>
  </si>
  <si>
    <t>/api/User/GetCustomFilter</t>
  </si>
  <si>
    <t>/api/User/AddCustomFilter</t>
  </si>
  <si>
    <t>/api/User/UpdateCustomFilter</t>
  </si>
  <si>
    <t>/api/User/GetUserPayors</t>
  </si>
  <si>
    <t>/api/User/GetPatientTimeline</t>
  </si>
  <si>
    <t>/api/User/GetUsersByRole</t>
  </si>
  <si>
    <t>/api/User/GetActionItemsEventHistory</t>
  </si>
  <si>
    <t>/api/User/GetVQIMetrics</t>
  </si>
  <si>
    <t>/api/User/GetVQIMetricDetails</t>
  </si>
  <si>
    <t>/api/User/GetMyTeamMetrics</t>
  </si>
  <si>
    <t>/api/User/GetCompletedActionDetails</t>
  </si>
  <si>
    <t>/api/User/GetCompletedActions</t>
  </si>
  <si>
    <t>/api/User/GetDistributionList</t>
  </si>
  <si>
    <t>/api/User/GetDashboardCensus</t>
  </si>
  <si>
    <t>/api/User/GetDistributionDetails</t>
  </si>
  <si>
    <t>/api/User/GetDashboardCensusDetails</t>
  </si>
  <si>
    <t>/api/User/UpdateUser</t>
  </si>
  <si>
    <t>/api/User/GetUserFacilities</t>
  </si>
  <si>
    <t>/api/User/GetPatientListForARN</t>
  </si>
  <si>
    <t>/api/User/GetUserAppointmentsData</t>
  </si>
  <si>
    <t>/api/User/GetCCMMetricData</t>
  </si>
  <si>
    <t>/api/User/GetArnMetricAssessmentData</t>
  </si>
  <si>
    <t>/api/User/GetARNMetricAssessment</t>
  </si>
  <si>
    <t>/api/User/GetEnrollmentTasks</t>
  </si>
  <si>
    <t>/api/User/GetCCMMetricDetails</t>
  </si>
  <si>
    <t>/api/User/SearchUser</t>
  </si>
  <si>
    <t>/api/User/GetUserDetail</t>
  </si>
  <si>
    <t>/api/User/AssignEnrollmentTask</t>
  </si>
  <si>
    <t>/api/User/SaveUserAppointments</t>
  </si>
  <si>
    <t>/api/User/SearchPatientReferral</t>
  </si>
  <si>
    <t>/api/User/SearchPatientForReferral</t>
  </si>
  <si>
    <t>/api/User/AddUserDetails</t>
  </si>
  <si>
    <t>/api/User/UpdateUserDetails</t>
  </si>
  <si>
    <t>/api/User/GetEPSChartMetricData</t>
  </si>
  <si>
    <t>/api/User/GetEPSOpenWorkData</t>
  </si>
  <si>
    <t>/api/User/GetEPSPendingPatientsData</t>
  </si>
  <si>
    <t>/api/User/GetUserCustomColumns</t>
  </si>
  <si>
    <t>/api/User/CurrentUser</t>
  </si>
  <si>
    <t>CapellaUserUID=1411</t>
  </si>
  <si>
    <t>StartDate=2016-11-01T13%3A41%3A08</t>
  </si>
  <si>
    <t>EndDate=2016-12-15T13%3A41%3A08</t>
  </si>
  <si>
    <t>DataFilter%5B%5D=Alerts</t>
  </si>
  <si>
    <t>DataFilter%5B%5D=Tasks</t>
  </si>
  <si>
    <t>DataFilter%5B%5D=DevicesAlerts</t>
  </si>
  <si>
    <t>DataFilter%5B%5D=DevicesTasks</t>
  </si>
  <si>
    <t>PtUID=173542</t>
  </si>
  <si>
    <t>/api/Contacts/GetPreSaveContacts</t>
  </si>
  <si>
    <t>/api/Contacts/AddPreSaveContact</t>
  </si>
  <si>
    <t>/api/Contacts/AddPtContacts</t>
  </si>
  <si>
    <t>/api/Contacts/AddPatientContacts</t>
  </si>
  <si>
    <t>/api/Contacts/AddPatientPreSaveContact</t>
  </si>
  <si>
    <t>/api/Contacts/GetOpenPatients</t>
  </si>
  <si>
    <t>/api/Contacts/AddOrUpdateUnableToReach</t>
  </si>
  <si>
    <t>/api/Contacts/GetUnableToReach</t>
  </si>
  <si>
    <t>/api/Contacts/DeleteUnableToReach</t>
  </si>
  <si>
    <t>/api/Contacts/CurrentUser</t>
  </si>
  <si>
    <t>/api/Demographics/AddPatientDetails</t>
  </si>
  <si>
    <t>/api/Demographics/CurrentUser</t>
  </si>
  <si>
    <t>/api/DIB/GetAllergyList</t>
  </si>
  <si>
    <t>/api/DIB/GetMedList</t>
  </si>
  <si>
    <t>/api/DIB/PerformAggregateScreening</t>
  </si>
  <si>
    <t>/api/DIB/SearchMedicalConditions</t>
  </si>
  <si>
    <t>/api/DIB/GetDIBLastUpdate</t>
  </si>
  <si>
    <t>/api/DIB/CurrentUser</t>
  </si>
  <si>
    <t>PatientFilter%5BFilter%5D=+</t>
  </si>
  <si>
    <t>PatientFilter%5BFilterType%5D=+</t>
  </si>
  <si>
    <t>PatientFilter%5BPageNumber%5D=1</t>
  </si>
  <si>
    <t>PatientFilter%5BSortColumn%5D=Name</t>
  </si>
  <si>
    <t>PatientFilter%5BSortOrder%5D=asc</t>
  </si>
  <si>
    <t>PatientFilter%5BNameSearch%5D=</t>
  </si>
  <si>
    <t>lookupTypeRequest=ComorbidDetail</t>
  </si>
  <si>
    <t>lookupTypeRequest=Comorbid</t>
  </si>
  <si>
    <t>/api/Reports/GetClinicalReport</t>
  </si>
  <si>
    <t>/api/Reports/GetReport</t>
  </si>
  <si>
    <t>/api/Reports/GetReportDocument</t>
  </si>
  <si>
    <t>/api/Reports/GetReportDocumentForPdf</t>
  </si>
  <si>
    <t>/api/Reports/SaveReportPreviewBlob</t>
  </si>
  <si>
    <t>/api/Reports/GetReportDocumentForPdfForFax</t>
  </si>
  <si>
    <t>/api/Reports/GetPtFilesInfo</t>
  </si>
  <si>
    <t>/api/Reports/UpdatePtFileInfo</t>
  </si>
  <si>
    <t>/api/Reports/AddPtFileInfo</t>
  </si>
  <si>
    <t>/api/Reports/GetVHNMetric</t>
  </si>
  <si>
    <t>/api/Reports/GetVHNMetricDetails</t>
  </si>
  <si>
    <t>/api/Reports/GetReportDocumentForPlacement</t>
  </si>
  <si>
    <t>/api/Reports/CurrentUser</t>
  </si>
  <si>
    <t>/api/Review/GetPtMedReview</t>
  </si>
  <si>
    <t>/api/Review/SavePtMedReview</t>
  </si>
  <si>
    <t>/api/Review/GetPHMMetrics</t>
  </si>
  <si>
    <t>/api/Review/GetPtListForPHM</t>
  </si>
  <si>
    <t>/api/Review/GetPatientTechScreening</t>
  </si>
  <si>
    <t>/api/Review/SavePatientTechScreening</t>
  </si>
  <si>
    <t>/api/Review/SavePtIntervention</t>
  </si>
  <si>
    <t>/api/Review/GetPtListForPTC</t>
  </si>
  <si>
    <t>/api/Review/GetOpenCallListForPTC</t>
  </si>
  <si>
    <t>/api/Review/GetOpenCallListForPTCPaginated</t>
  </si>
  <si>
    <t>/api/Review/GetOpenCallListForMedViewTechnician</t>
  </si>
  <si>
    <t>/api/Review/AddPtMedicationToReview</t>
  </si>
  <si>
    <t>/api/Review/PatientOpenByPTCPHM</t>
  </si>
  <si>
    <t>/api/Review/PatientOpenByPTC</t>
  </si>
  <si>
    <t>/api/Review/AddInterventionToSummaryReport</t>
  </si>
  <si>
    <t>/api/Review/PatientOpenByMVT</t>
  </si>
  <si>
    <t>/api/Review/CurrentUser</t>
  </si>
  <si>
    <t>/api/Placements/GetPlacements</t>
  </si>
  <si>
    <t>/api/Placements/GetPlacementDetailsForCriterion</t>
  </si>
  <si>
    <t>/api/Placements/SavePlacements</t>
  </si>
  <si>
    <t>/api/Placements/SavePtPlacements</t>
  </si>
  <si>
    <t>/api/Placements/SavePlacementsSelection</t>
  </si>
  <si>
    <t>/api/Placements/SavePlacementsDetail</t>
  </si>
  <si>
    <t>/api/Placements/GetPlacementsProvider</t>
  </si>
  <si>
    <t>/api/Placements/SendFaxAndUpdatePlacementStatus</t>
  </si>
  <si>
    <t>/api/Placements/CurrentUser</t>
  </si>
  <si>
    <t>/api/Patient/GetPtContacts</t>
  </si>
  <si>
    <t>/api/Patient/GetPtStory</t>
  </si>
  <si>
    <t>/api/Patient/GetPtDiabScreenings</t>
  </si>
  <si>
    <t>/api/Patient/AddPtDiabScreening</t>
  </si>
  <si>
    <t>/api/Patient/GetPathwayHeaderData</t>
  </si>
  <si>
    <t>/api/Patient/GetPtClinicalMetric</t>
  </si>
  <si>
    <t>/api/Patient/UpdateAlert</t>
  </si>
  <si>
    <t>/api/Patient/UpdateDeviceAlert</t>
  </si>
  <si>
    <t>/api/Patient/GetPatientSchedule</t>
  </si>
  <si>
    <t>/api/Patient/SavePatientSchedule</t>
  </si>
  <si>
    <t>/api/Patient/AddTask</t>
  </si>
  <si>
    <t>/api/Patient/UpdateTask</t>
  </si>
  <si>
    <t>/api/Patient/UpdateMOATask</t>
  </si>
  <si>
    <t>/api/Patient/GetPrePopulatedResponse</t>
  </si>
  <si>
    <t>/api/Patient/GetPatientNotes</t>
  </si>
  <si>
    <t>/api/Patient/SavePatientNotes</t>
  </si>
  <si>
    <t>/api/Patient/SavePatientNote</t>
  </si>
  <si>
    <t>/api/Patient/GetPatientGoals</t>
  </si>
  <si>
    <t>/api/Patient/GetProviderAssociationsWithHistory</t>
  </si>
  <si>
    <t>/api/Patient/GetProviderAssociations</t>
  </si>
  <si>
    <t>/api/Patient/GetPatientProfileProvider</t>
  </si>
  <si>
    <t>/api/Patient/GetPatientScorecard</t>
  </si>
  <si>
    <t>/api/Patient/GetVHNMedReview</t>
  </si>
  <si>
    <t>/api/Patient/GetComorbidReviews</t>
  </si>
  <si>
    <t>/api/Patient/GetEPSTaskHistory</t>
  </si>
  <si>
    <t>/api/Patient/AddPatientSurvey</t>
  </si>
  <si>
    <t>/api/Patient/UpdatePatientSurvey</t>
  </si>
  <si>
    <t>/api/Patient/GetMaterials</t>
  </si>
  <si>
    <t>/api/Patient/AddMaterial</t>
  </si>
  <si>
    <t>/api/Patient/UpdateMaterial</t>
  </si>
  <si>
    <t>/api/Patient/GetPtMatFulfillment</t>
  </si>
  <si>
    <t>/api/Patient/AddPtMatFulfillment</t>
  </si>
  <si>
    <t>/api/Patient/GetPatientReferrals</t>
  </si>
  <si>
    <t>/api/Patient/GetSurveyHeaderData</t>
  </si>
  <si>
    <t>/api/Patient/GetPatientACPHistory</t>
  </si>
  <si>
    <t>/api/Patient/GetPatientShippingAddress</t>
  </si>
  <si>
    <t>/api/Patient/GetPatientSurveyDetails</t>
  </si>
  <si>
    <t>/api/Patient/GetSurveyDetails</t>
  </si>
  <si>
    <t>/api/Patient/UpdatePreSaveContact</t>
  </si>
  <si>
    <t>/api/Patient/GetPtProgrammeHistory</t>
  </si>
  <si>
    <t>/api/Patient/GetIdentifierHistory</t>
  </si>
  <si>
    <t>/api/Patient/GetProviderInfo</t>
  </si>
  <si>
    <t>/api/Patient/GetProviderInfoPageinated</t>
  </si>
  <si>
    <t>/api/Patient/GetPatientTransplantEval</t>
  </si>
  <si>
    <t>/api/Patient/AddPatientReferral</t>
  </si>
  <si>
    <t>/api/Patient/UpdatePatientReferral</t>
  </si>
  <si>
    <t>/api/Patient/SaveProviderAssociations</t>
  </si>
  <si>
    <t>/api/Patient/GetPtStratification</t>
  </si>
  <si>
    <t>/api/Patient/GetPtStratOverrideHistory</t>
  </si>
  <si>
    <t>/api/Patient/GetPatientPredicitiveRiskData</t>
  </si>
  <si>
    <t>/api/Patient/GetPtListWithDevices</t>
  </si>
  <si>
    <t>/api/Patient/UpdatePtMatFulfillment</t>
  </si>
  <si>
    <t>/api/Patient/GetPatientImmunization</t>
  </si>
  <si>
    <t>/api/Patient/SavePatientProgramme</t>
  </si>
  <si>
    <t>/api/Patient/GetClinicalRelevancForTopic</t>
  </si>
  <si>
    <t>/api/Patient/WebPathwayGet</t>
  </si>
  <si>
    <t>/api/Patient/WebPathwayMoaGet</t>
  </si>
  <si>
    <t>/api/Patient/WebPathwayAddUpdate</t>
  </si>
  <si>
    <t>/api/Patient/WebRcmPathwayGet</t>
  </si>
  <si>
    <t>/api/Patient/WebRCMPathwayAddUpdate</t>
  </si>
  <si>
    <t>/api/Patient/AddPatientGoal</t>
  </si>
  <si>
    <t>/api/Patient/UpdatePtGoal</t>
  </si>
  <si>
    <t>/api/Patient/GetPatientDetailHistory</t>
  </si>
  <si>
    <t>/api/Patient/AddPtDetail</t>
  </si>
  <si>
    <t>/api/Patient/AddPtImmunization</t>
  </si>
  <si>
    <t>/api/Patient/GetEnrollmentMaterials</t>
  </si>
  <si>
    <t>/api/Patient/VerifyPatientDetail</t>
  </si>
  <si>
    <t>/api/Patient/GetContactsByReferrals</t>
  </si>
  <si>
    <t>/api/Patient/GetUserDistributionList</t>
  </si>
  <si>
    <t>/api/Patient/GetPtEnrollmentScreening</t>
  </si>
  <si>
    <t>/api/Patient/SavePtEnrollmentScreening</t>
  </si>
  <si>
    <t>/api/Patient/GetPatientHRAHistory</t>
  </si>
  <si>
    <t>/api/Patient/GetAllPatientFilters</t>
  </si>
  <si>
    <t>/api/Patient/GetPatientIPECaregiver</t>
  </si>
  <si>
    <t>/api/Patient/GetPatientFalconNotesSummary</t>
  </si>
  <si>
    <t>/api/Patient/GetProgressNote</t>
  </si>
  <si>
    <t>/api/Patient/GetPlanOfCareNote</t>
  </si>
  <si>
    <t>/api/Patient/GetPatientEventNote</t>
  </si>
  <si>
    <t>/api/Patient/CurrentUser</t>
  </si>
  <si>
    <t>/api/Pathways/GetPatientSurveyDetails</t>
  </si>
  <si>
    <t>/api/Pathways/SaveSurveyDetails</t>
  </si>
  <si>
    <t>/api/Pathways/GetSurveyDetails</t>
  </si>
  <si>
    <t>/api/Pathways/GetTemplateLookups</t>
  </si>
  <si>
    <t>/api/Pathways/GetTemplate</t>
  </si>
  <si>
    <t>/api/Pathways/SaveTemplate</t>
  </si>
  <si>
    <t>/api/Pathways/DeletePendingTemplate</t>
  </si>
  <si>
    <t>/api/Pathways/GetScreenLookups</t>
  </si>
  <si>
    <t>/api/Pathways/GetQuestionWithOptions</t>
  </si>
  <si>
    <t>/api/Pathways/SaveQuestionOptions</t>
  </si>
  <si>
    <t>/api/Pathways/CurrentUser</t>
  </si>
  <si>
    <t>/api/LookUpValue/AddNewLookUpValue</t>
  </si>
  <si>
    <t>/api/LookUpValue/UpdateLookUpValues</t>
  </si>
  <si>
    <t>/api/LookUpValue/GetLookUpValues</t>
  </si>
  <si>
    <t>/api/LookUpValue/VerifyLookUpValues</t>
  </si>
  <si>
    <t>/api/LookUpValue/CurrentUser</t>
  </si>
  <si>
    <t>/api/File/AddPtFileInfo</t>
  </si>
  <si>
    <t>/api/File/CurrentUser</t>
  </si>
  <si>
    <t>PatientUID=203030</t>
  </si>
  <si>
    <t>PatientUID=203291</t>
  </si>
  <si>
    <t>StartDate=</t>
  </si>
  <si>
    <t>EndDate=</t>
  </si>
  <si>
    <t>CapellaUserUID=1461</t>
  </si>
  <si>
    <t>StartDate=2016-11-03T11%3A34%3A13</t>
  </si>
  <si>
    <t>EndDate=2016-12-17T11%3A34%3A13</t>
  </si>
  <si>
    <t>PtUID=203291</t>
  </si>
  <si>
    <t>searchFilter = ESRD
capellaUserUid= 1461</t>
  </si>
  <si>
    <t>PatientName=Beals%2C+Era</t>
  </si>
  <si>
    <t>CategoryDescription=VHN+Follow-up</t>
  </si>
  <si>
    <t>NavigateTo=PatientSnapshot</t>
  </si>
  <si>
    <t>DataState=Added&amp;Status=Pending</t>
  </si>
  <si>
    <t>Description=API+Test+Data&amp;DueDate=2016-11-17T16%3A05%3A05</t>
  </si>
  <si>
    <t>Type=Tasks&amp;CategoryCode=VHNFOLLOWUP</t>
  </si>
  <si>
    <t>PatientUID=189095</t>
  </si>
  <si>
    <t>UserUID=1787</t>
  </si>
  <si>
    <t>capellaUserUid=1787</t>
  </si>
  <si>
    <t>PatientDetails[Demographics][UID] 189095
PatientDetails[Demographics][ID] 199602
PatientDetails[Demographics][FirstName] Era
PatientDetails[Demographics][MiddleName] 
PatientDetails[Demographics][LastName] Beals
PatientDetails[Demographics][PreferredName] 
PatientDetails[Demographics][PatientAdmitType] 
PatientDetails[Demographics][DateOfBirth] 1979-11-5T00:00:00
PatientDetails[Demographics][Addresses][0][UID] 289275
PatientDetails[Demographics][Addresses][0][Address1] 2429 Crosswind Drive-API Test
PatientDetails[Demographics][Addresses][0][Address2] 
PatientDetails[Demographics][Addresses][0][City] Burr Ridge
PatientDetails[Demographics][Addresses][0][StateCode] IL
PatientDetails[Demographics][Addresses][0][Zip] 60527
PatientDetails[Demographics][Addresses][0][Type] MA
PatientDetails[Demographics][Addresses][0][StartDate] 2016-08-02T00:00:00
PatientDetails[Demographics][Addresses][0][EndDate] 2099-12-31T00:00:00
PatientDetails[Demographics][Addresses][0][Addressee] 
PatientDetails[Demographics][Addresses][0][EmailAddress] 
PatientDetails[Demographics][Addresses][0][DisplayAs] 
PatientDetails[Demographics][Addresses][0][IsPrimary] false
PatientDetails[Demographics][Addresses][0][IsVisitingLocation] 
PatientDetails[Demographics][Addresses][0][IsFaxNumberVerified] 
PatientDetails[Demographics][Addresses][0][Latitude] 
PatientDetails[Demographics][Addresses][0][Longitude] 
PatientDetails[Demographics][Addresses][0][Distance] 
PatientDetails[Demographics][Addresses][0][DataState] Modified
PatientDetails[Demographics][MaritalStatus] D
PatientDetails[Demographics][MaritalStatusText] Divorced
PatientDetails[Demographics][Gender] M
PatientDetails[Demographics][Race] 
PatientDetails[Demographics][RaceText] 
PatientDetails[Demographics][Ethnicity] A
PatientDetails[Demographics][EthnicityText] Asian or Pacific Islander
PatientDetails[Demographics][Language] ENG
PatientDetails[Demographics][LanguageText] English
PatientDetails[Demographics][ContactPreferenceDay] AD
PatientDetails[Demographics][ContactPreferenceDayText] Any Day
PatientDetails[Demographics][ContactPreferenceTime] AT
PatientDetails[Demographics][ContactPreferenceTimeText] Anytime
PatientDetails[Demographics][HearingImpairment] Hard of Hearing
PatientDetails[Demographics][VisionImpairment] Blind
PatientDetails[Demographics][WorkingHistory] 
PatientDetails[Demographics][WorkingHistoryText] 
PatientDetails[Demographics][EmailAddress] 
PatientDetails[Demographics][DataState] Modified
PatientDetails[Phones][0][PhoneNumber] 1271904974
PatientDetails[Phones][0][Type] L
PatientDetails[Phones][0][UID] 239260
PatientDetails[Phones][0][BeginDate] 2016-01-01T00:00:00
PatientDetails[Phones][0][EndDate] 2099-12-31T00:00:00
PatientDetails[Phones][0][IsPrimary] false
PatientDetails[Phones][0][PhoneExtension] 
PatientDetails[Phones][0][DataState] Modified
PatientDetails[Phones][0][TypeText] Landline
PatientDetails[Phones][1][PhoneNumber] 1111111111
PatientDetails[Phones][1][Type] W
PatientDetails[Phones][1][UID] 260244
PatientDetails[Phones][1][BeginDate] 2016-04-26T00:00:00
PatientDetails[Phones][1][EndDate] 2099-12-31T00:00:00
PatientDetails[Phones][1][IsPrimary] false
PatientDetails[Phones][1][PhoneExtension] 
PatientDetails[Phones][1][DataState] Modified
PatientDetails[Phones][1][TypeText] Work
PatientDetails[Phones][2][PhoneNumber] 3035493212
PatientDetails[Phones][2][Type] M
PatientDetails[Phones][2][UID] 260921
PatientDetails[Phones][2][BeginDate] 2016-08-02T00:00:00
PatientDetails[Phones][2][EndDate] 2099-12-31T00:00:00
PatientDetails[Phones][2][IsPrimary] true
PatientDetails[Phones][2][PhoneExtension] 
PatientDetails[Phones][2][DataState] Modified
PatientDetails[Phones][2][TypeText] Mobile
PatientDetails[DataState] Modified
Role VHN
Status 0
DataState Modified</t>
  </si>
  <si>
    <t>PatientDetails[PatientUID]=189095</t>
  </si>
  <si>
    <t>patientUID=189095</t>
  </si>
  <si>
    <t>UpdatedBy=TINA%2C+ALLEN</t>
  </si>
  <si>
    <t>UID=124&amp;DataState=0</t>
  </si>
  <si>
    <t>StartDate=2016-11-01T00%3A00%3A00</t>
  </si>
  <si>
    <t>EndDate=2016-11-02T00%3A00%3A00</t>
  </si>
  <si>
    <t>CreatedBy=TINA%2C+ALLEN</t>
  </si>
  <si>
    <t>IsIPE=false</t>
  </si>
  <si>
    <t>Role=VHN</t>
  </si>
  <si>
    <t>PatientUid=189095</t>
  </si>
  <si>
    <t>RetrieveAccess=true</t>
  </si>
  <si>
    <t>RetrieveVap=false</t>
  </si>
  <si>
    <t>RetrieveSchedule=false</t>
  </si>
  <si>
    <t>LabDetails%5B0%5D%5BSource%5D=CONTACTS</t>
  </si>
  <si>
    <t>LabDetails%5B0%5D%5BLabType%5D=Height</t>
  </si>
  <si>
    <t>LabDetails%5B0%5D%5BDrawDate%5D=2016-11-16T00%3A00%3A00</t>
  </si>
  <si>
    <t>LabDetails%5B0%5D%5BValue%5D=155</t>
  </si>
  <si>
    <t>LabDetails%5B0%5D%5BDataState%5D=Added</t>
  </si>
  <si>
    <t>LabDetails%5B1%5D%5BSource%5D=CONTACTS</t>
  </si>
  <si>
    <t>LabDetails%5B1%5D%5BLabType%5D=Weight</t>
  </si>
  <si>
    <t>LabDetails%5B1%5D%5BDrawDate%5D=2016-11-16T00%3A00%3A00</t>
  </si>
  <si>
    <t>LabDetails%5B1%5D%5BDataState%5D=Added</t>
  </si>
  <si>
    <t>LabDetails%5B2%5D%5BSource%5D=CONTACTS</t>
  </si>
  <si>
    <t>LabDetails%5B2%5D%5BLabType%5D=TargetDryWeight</t>
  </si>
  <si>
    <t>LabDetails%5B2%5D%5BDrawDate%5D=2016-11-16T00%3A00%3A00</t>
  </si>
  <si>
    <t>LabDetails%5B2%5D%5BValue%5D=135</t>
  </si>
  <si>
    <t>LabDetails%5B2%5D%5BDataState%5D=Added</t>
  </si>
  <si>
    <t>LabDetails%5B3%5D%5BSource%5D=CONTACTS</t>
  </si>
  <si>
    <t>LabDetails%5B3%5D%5BLabType%5D=BPSys</t>
  </si>
  <si>
    <t xml:space="preserve">
LabDetails%5B3%5D%5BDrawDate%5D=2016-11-16T00%3A00%3A00</t>
  </si>
  <si>
    <t>LabDetails%5B3%5D%5BValue%5D=130</t>
  </si>
  <si>
    <t>LabDetails%5B3%5D%5BDataState%5D=Added</t>
  </si>
  <si>
    <t>LabDetails%5B4%5D%5BSource%5D=CONTACTS</t>
  </si>
  <si>
    <t>LabDetails%5B4%5D%5BLabType%5D=BPDia</t>
  </si>
  <si>
    <t>LabDetails%5B4%5D%5BDrawDate%5D=2016-11-16T00%3A00%3A00</t>
  </si>
  <si>
    <t xml:space="preserve">
LabDetails%5B4%5D%5BValue%5D=80</t>
  </si>
  <si>
    <t>LabDetails%5B4%5D%5BDataState%5D=Added</t>
  </si>
  <si>
    <t>LabDetails%5B5%5D%5BSource%5D=CONTACTS</t>
  </si>
  <si>
    <t xml:space="preserve">
LabDetails%5B5%5D%5BLabType%5D=CalciumXPhosphorous</t>
  </si>
  <si>
    <t>LabDetails%5B5%5D%5BDrawDate%5D=2016-11-16T00%3A00%3A00</t>
  </si>
  <si>
    <t>LabDetails%5B5%5D%5BValue%5D=20</t>
  </si>
  <si>
    <t xml:space="preserve">
LabDetails%5B5%5D%5BDataState%5D=Added</t>
  </si>
  <si>
    <t>LabDetails%5B6%5D%5BSource%5D=CONTACTS</t>
  </si>
  <si>
    <t xml:space="preserve">
LabDetails%5B6%5D%5BLabType%5D=Phosphorous</t>
  </si>
  <si>
    <t xml:space="preserve">
LabDetails%5B6%5D%5BDrawDate%5D=2016-11-16T00%3A00%3A00</t>
  </si>
  <si>
    <t>LabDetails%5B6%5D%5BValue%5D=12</t>
  </si>
  <si>
    <t>LabDetails%5B7%5D%5BSource%5D=CONTACTS
LabDetails%5B6%5D%5BDataState%5D=Added</t>
  </si>
  <si>
    <t xml:space="preserve">
LabDetails%5B7%5D%5BLabType%5D=Creatinine</t>
  </si>
  <si>
    <t>LabDetails%5B7%5D%5BDrawDate%5D=2016-11-16T00%3A00%3A00</t>
  </si>
  <si>
    <t>LabDetails%5B7%5D%5BValue%5D=2</t>
  </si>
  <si>
    <t>LabDetails%5B7%5D%5BDataState%5D=Added</t>
  </si>
  <si>
    <t>LabDetails%5B8%5D%5BSource%5D=CONTACTS</t>
  </si>
  <si>
    <t xml:space="preserve">
LabDetails%5B8%5D%5BLabType%5D=GFR</t>
  </si>
  <si>
    <t>LabDetails%5B8%5D%5BDrawDate%5D=2016-11-16T00%3A00%3A00</t>
  </si>
  <si>
    <t xml:space="preserve">
LabDetails%5B8%5D%5BValue%5D=2</t>
  </si>
  <si>
    <t xml:space="preserve">
LabDetails%5B8%5D%5BDataState%5D=Added</t>
  </si>
  <si>
    <t>LabDetails%5B9%5D%5BSource%5D=CONTACTS</t>
  </si>
  <si>
    <t xml:space="preserve">
LabDetails%5B9%5D%5BLabType%5D=HgbA1C</t>
  </si>
  <si>
    <t>LabDetails%5B9%5D%5BDrawDate%5D=2016-11-16T00%3A00%3A00</t>
  </si>
  <si>
    <t xml:space="preserve">
LabDetails%5B9%5D%5BValue%5D=12</t>
  </si>
  <si>
    <t xml:space="preserve">
LabDetails%5B9%5D%5BDataState%5D=Added</t>
  </si>
  <si>
    <t>LabDetails%5B10%5D%5BSource%5D=CONTACTS</t>
  </si>
  <si>
    <t>LabDetails%5B10%5D%5BLabType%5D=LDL</t>
  </si>
  <si>
    <t xml:space="preserve">
LabDetails%5B10%5D%5BDrawDate%5D=2016-11-16T00%3A00%3A00</t>
  </si>
  <si>
    <t xml:space="preserve">
LabDetails%5B10%5D%5BValue%5D=2</t>
  </si>
  <si>
    <t>LabDetails%5B10%5D%5BDataState%5D=Added</t>
  </si>
  <si>
    <t>LabDetails%5B11%5D%5BSource%5D=CONTACTS</t>
  </si>
  <si>
    <t xml:space="preserve">
LabDetails%5B11%5D%5BLabType%5D=Hgb</t>
  </si>
  <si>
    <t xml:space="preserve">
LabDetails%5B11%5D%5BDrawDate%5D=2016-11-16T00%3A00%3A00</t>
  </si>
  <si>
    <t xml:space="preserve">
LabDetails%5B11%5D%5BValue%5D=2</t>
  </si>
  <si>
    <t>LabDetails%5B11%5D%5BDataState%5D=Added</t>
  </si>
  <si>
    <t>LabDetails%5B12%5D%5BSource%5D=CONTACTS</t>
  </si>
  <si>
    <t>LabDetails%5B12%5D%5BLabType%5D=Ferritin</t>
  </si>
  <si>
    <t>LabDetails%5B12%5D%5BDrawDate%5D=2016-11-16T00%3A00%3A00</t>
  </si>
  <si>
    <t>LabDetails%5B12%5D%5BValue%5D=2</t>
  </si>
  <si>
    <t>LabDetails%5B12%5D%5BDataState%5D=Added</t>
  </si>
  <si>
    <t xml:space="preserve">
LabDetails%5B13%5D%5BSource%5D=CONTACTS</t>
  </si>
  <si>
    <t>LabDetails%5B13%5D%5BLabType%5D=TSAT</t>
  </si>
  <si>
    <t>LabDetails%5B13%5D%5BDrawDate%5D=2016-11-16T00%3A00%3A00</t>
  </si>
  <si>
    <t>LabDetails%5B13%5D%5BValue%5D=2</t>
  </si>
  <si>
    <t>LabDetails%5B13%5D%5BDataState%5D=Added</t>
  </si>
  <si>
    <t>LabDetails%5B14%5D%5BSource%5D=CONTACTS</t>
  </si>
  <si>
    <t>LabDetails%5B14%5D%5BLabType%5D=Albumin</t>
  </si>
  <si>
    <t>LabDetails%5B14%5D%5BDrawDate%5D=2016-11-16T00%3A00%3A00</t>
  </si>
  <si>
    <t xml:space="preserve">
LabDetails%5B14%5D%5BValue%5D=5</t>
  </si>
  <si>
    <t>LabDetails%5B14%5D%5BDataState%5D=Added</t>
  </si>
  <si>
    <t>LabDetails%5B15%5D%5BSource%5D=CONTACTS</t>
  </si>
  <si>
    <t>LabDetails%5B15%5D%5BLabType%5D=Co2Level</t>
  </si>
  <si>
    <t xml:space="preserve">
LabDetails%5B15%5D%5BDrawDate%5D=2016-11-16T00%3A00%3A00</t>
  </si>
  <si>
    <t>LabDetails%5B15%5D%5BValue%5D=20</t>
  </si>
  <si>
    <t>LabDetails%5B15%5D%5BDataState%5D=Added</t>
  </si>
  <si>
    <t>LabDetails%5B16%5D%5BSource%5D=CONTACTS</t>
  </si>
  <si>
    <t>LabDetails%5B16%5D%5BLabType%5D=Calcium</t>
  </si>
  <si>
    <t>LabDetails%5B16%5D%5BDrawDate%5D=2016-11-16T00%3A00%3A00</t>
  </si>
  <si>
    <t>LabDetails%5B16%5D%5BValue%5D=20</t>
  </si>
  <si>
    <t>LabDetails%5B16%5D%5BDataState%5D=Added</t>
  </si>
  <si>
    <t xml:space="preserve">
LabDetails%5B17%5D%5BSource%5D=CONTACTS</t>
  </si>
  <si>
    <t xml:space="preserve">
LabDetails%5B17%5D%5BLabType%5D=URR</t>
  </si>
  <si>
    <t>LabDetails%5B17%5D%5BDrawDate%5D=2016-11-16T00%3A00%3A00</t>
  </si>
  <si>
    <t>LabDetails%5B17%5D%5BValue%5D=2</t>
  </si>
  <si>
    <t xml:space="preserve">
LabDetails%5B17%5D%5BDataState%5D=Added</t>
  </si>
  <si>
    <t>LabDetails%5B18%5D%5BSource%5D=CONTACTS</t>
  </si>
  <si>
    <t>LabDetails%5B18%5D%5BLabType%5D=KTV</t>
  </si>
  <si>
    <t>LabDetails%5B18%5D%5BDrawDate%5D=2016-11-16T00%3A00%3A00</t>
  </si>
  <si>
    <t>LabDetails%5B18%5D%5BValue%5D=2</t>
  </si>
  <si>
    <t>LabDetails%5B18%5D%5BDataState%5D=Added</t>
  </si>
  <si>
    <t>LabDetails%5B19%5D%5BSource%5D=CONTACTS</t>
  </si>
  <si>
    <t>LabDetails%5B19%5D%5BLabType%5D=Potassium</t>
  </si>
  <si>
    <t>LabDetails%5B19%5D%5BDrawDate%5D=2016-11-16T00%3A00%3A00</t>
  </si>
  <si>
    <t>LabDetails%5B19%5D%5BValue%5D=7</t>
  </si>
  <si>
    <t>LabDetails%5B19%5D%5BDataState%5D=Added</t>
  </si>
  <si>
    <t xml:space="preserve">
LabDetails%5B20%5D%5BSource%5D=CONTACTS</t>
  </si>
  <si>
    <t>LabDetails%5B20%5D%5BLabType%5D=PTH</t>
  </si>
  <si>
    <t>LabDetails%5B20%5D%5BDrawDate%5D=2016-11-16T00%3A00%3A00</t>
  </si>
  <si>
    <t xml:space="preserve">
LabDetails%5B20%5D%5BValue%5D=2</t>
  </si>
  <si>
    <t xml:space="preserve">
LabDetails%5B20%5D%5BDataState%5D=Added</t>
  </si>
  <si>
    <t>LabDetails%5B21%5D%5BSource%5D=CONTACTS</t>
  </si>
  <si>
    <t>LabDetails%5B21%5D%5BLabType%5D=Hepatitisbtiter</t>
  </si>
  <si>
    <t>LabDetails%5B21%5D%5BDrawDate%5D=2016-11-16T00%3A00%3A00</t>
  </si>
  <si>
    <t>LabDetails%5B21%5D%5BValue%5D=2</t>
  </si>
  <si>
    <t>LabDetails%5B21%5D%5BDataState%5D=Added</t>
  </si>
  <si>
    <t xml:space="preserve">
DataState=Added</t>
  </si>
  <si>
    <t>UID=30515</t>
  </si>
  <si>
    <t>PatientUID=159427</t>
  </si>
  <si>
    <t>AccessPlan=CVC1</t>
  </si>
  <si>
    <t>PermanentAccess=0</t>
  </si>
  <si>
    <t>StartDate=2016-07-27T11%3A26%3A09</t>
  </si>
  <si>
    <t>StopDate=&amp;StopReason=&amp;StepDetails%5B0%5D%5BUID%5D=135477</t>
  </si>
  <si>
    <t>StepDetails%5B0%5D%5BStepCode%5D=PatientAcceptance</t>
  </si>
  <si>
    <t>StepDetails%5B0%5D%5BStepDescription%5D=Step+1+-+Patient+Acceptance</t>
  </si>
  <si>
    <t>StepDetails%5B0%5D%5BCreateDate%5D=2016-11-18T11%3A40%3A27&amp;StepDetails%5B0%5D%5BSchedDate%5D=&amp;StepDetails%5B0%5D%5BCompleteDate%5D=2016-11-17T11%3A40%3A27&amp;StepDetails%5B0%5D%5BAnticipatedDate%5D=2016-08-03T11%3A26%3A09&amp;StepDetails%5B0%5D%5BDelayReason%5D=&amp;StepDetails%5B0%5D%5BAgreeDate%5D=2016-11-17T11%3A40%3A18&amp;StepDetails%5B0%5D%5BShowInUI%5D=true&amp;StepDetails%5B0%5D%5BIsCurrent%5D=true&amp;StepDetails%5B0%5D%5BIsFirst%5D=true&amp;StepDetails%5B0%5D%5BIsLast%5D=false&amp;StepDetails%5B0%5D%5BOrder%5D=1&amp;StepDetails%5B0%5D%5BShouldPrompt%5D=false&amp;StepDetails%5B0%5D%5BPromptMessage%5D=&amp;StepDetails%5B0%5D%5BPromptResponse%5D=false&amp;StepDetails%5B0%5D%5BResponseDate%5D=2016-11-18T11%3A40%3A27&amp;StepDetails%5B0%5D%5BSide%5D=&amp;StepDetails%5B0%5D%5BRegion%5D=&amp;StepDetails%5B0%5D%5BExtremity%5D=&amp;StepDetails%5B0%5D%5BBeltLine%5D=&amp;StepDetails%5B0%5D%5BIsSkipped%5D=&amp;StepDetails%5B0%5D%5BNote%5D=VAP+Test&amp;StepDetails%5B0%5D%5BPtAcceptances%5D%5B0%5D%5BHasAgreed%5D=true&amp;StepDetails%5B0%5D%5BPtAcceptances%5D%5B0%5D%5BRefusalReasonCode%5D=&amp;StepDetails%5B0%5D%5BPtAcceptances%5D%5B0%5D%5BRefusedDate%5D=&amp;StepDetails%5B0%5D%5BPtAcceptances%5D%5B0%5D%5BAgreedDate%5D=2016-11-17T11%3A40%3A18&amp;StepDetails%5B0%5D%5BPtAcceptances%5D%5B0%5D%5BDate%5D=2016-11-17T11%3A40%3A18&amp;StepDetails%5B0%5D%5BPtAcceptances%5D%5B0%5D%5BDataState%5D=Added&amp;StepDetails%5B0%5D%5BPtAcceptances%5D%5B0%5D%5BNumber%5D=1&amp;StepDetails%5B0%5D%5BDelayReasonOther%5D=&amp;StepDetails%5B0%5D%5BStatus%5D=0&amp;StepDetails%5B0%5D%5BUserMessages%5D=&amp;StepDetails%5B0%5D%5BDataState%5D=Modified&amp;StepDetails%5B0%5D%5BResponseCount%5D=0&amp;StepDetails%5B0%5D%5BPendingResponse%5D%5BHasAgreed%5D=true&amp;StepDetails%5B0%5D%5BPendingResponse%5D%5BRefusalReasonCode%5D=&amp;StepDetails%5B0%5D%5BPendingResponse%5D%5BRefusedDate%5D=&amp;StepDetails%5B0%5D%5BPendingResponse%5D%5BAgreedDate%5D=2016-11-17T11%3A40%3A18&amp;StepDetails%5B0%5D%5BPendingResponse%5D%5BDate%5D=2016-11-17T11%3A40%3A18&amp;StepDetails%5B0%5D%5BPendingResponse%5D%5BDataState%5D=Added&amp;StepDetails%5B0%5D%5BPendingResponse%5D%5BNumber%5D=1&amp;StepDetails%5B0%5D%5BAggreedPtAcceptance%5D=&amp;StepDetails%5B0%5D%5BHasAggreedPtAcceptance%5D=false&amp;StepDetails%5B0%5D%5BLastRefusalDate%5D=&amp;StepDetails%5B0%5D%5BRefusalCount%5D=0&amp;StepDetails%5B0%5D%5BIsPatientAcceptance%5D=true&amp;StepDetails%5B0%5D%5BDisplayOrder%5D=1&amp;StepDetails%5B0%5D%5BAnticipatedDateFormat%5D=8%2F3%2F2016&amp;StepDetails%5B0%5D%5BCompletion%5D=&amp;StepDetails%5B0%5D%5BCompletionStatus%5D=In+Progress&amp;StepDetails%5B0%5D%5BInProgress%5D=true&amp;StepDetails%5B0%5D%5BRegionLookupItem%5D=&amp;StepDetails%5B0%5D%5BAccessSideLookup%5D=&amp;StepDetails%5B0%5D%5BAccessBodyPartLookup%5D=&amp;StepDetails%5B0%5D%5BAnticipatedDateText%5D=8%2F3%2F2016&amp;StepDetails%5B0%5D%5Bselected%5D=true&amp;StepDetails%5B0%5D%5BAppointmentDateCal%5D%5Bdate%5D=&amp;StepDetails%5B0%5D%5BAppointmentDateCal%5D%5Bvalue%5D=&amp;StepDetails%5B0%5D%5BAppointmentDateCal%5D%5Bopened%5D=false&amp;StepDetails%5B0%5D%5BCompleteDateCal%5D%5Bdate%5D=&amp;StepDetails%5B0%5D%5BCompleteDateCal%5D%5Bvalue%5D=&amp;StepDetails%5B0%5D%5BCompleteDateCal%5D%5Bopened%5D=false&amp;StepDetails%5B0%5D%5BAccessSideLookupText%5D=&amp;StepDetails%5B0%5D%5BRegionLookupItemText%5D=&amp;StepDetails%5B0%5D%5BAccessBodyPartLookupText%5D=&amp;StepDetails%5B0%5D%5B%24%24hashKey%5D=object%3A11746&amp;StepDetails%5B1%5D%5BUID%5D=135478&amp;StepDetails%5B1%5D%5BStepCode%5D=VesselMapping&amp;StepDetails%5B1%5D%5BStepDescription%5D=Step+2+-+Vessel+Mapping&amp;StepDetails%5B1%5D%5BCreateDate%5D=&amp;StepDetails%5B1%5D%5BSchedDate%5D=&amp;StepDetails%5B1%5D%5BCompleteDate%5D=&amp;StepDetails%5B1%5D%5BAnticipatedDate%5D=2016-08-10T11%3A26%3A09&amp;StepDetails%5B1%5D%5BDelayReason%5D=&amp;StepDetails%5B1%5D%5BAgreeDate%5D=&amp;StepDetails%5B1%5D%5BShowInUI%5D=true&amp;StepDetails%5B1%5D%5BIsCurrent%5D=false&amp;StepDetails%5B1%5D%5BIsFirst%5D=false&amp;StepDetails%5B1%5D%5BIsLast%5D=false&amp;StepDetails%5B1%5D%5BOrder%5D=2&amp;StepDetails%5B1%5D%5BShouldPrompt%5D=false&amp;StepDetails%5B1%5D%5BPromptMessage%5D=&amp;StepDetails%5B1%5D%5BPromptResponse%5D=false&amp;StepDetails%5B1%5D%5BResponseDate%5D=&amp;StepDetails%5B1%5D%5BSide%5D=&amp;StepDetails%5B1%5D%5BRegion%5D=&amp;StepDetails%5B1%5D%5BExtremity%5D=&amp;StepDetails%5B1%5D%5BBeltLine%5D=&amp;StepDetails%5B1%5D%5BIsSkipped%5D=&amp;StepDetails%5B1%5D%5BNote%5D=&amp;StepDetails%5B1%5D%5BDelayReasonOther%5D=&amp;StepDetails%5B1%5D%5BStatus%5D=0&amp;StepDetails%5B1%5D%5BUserMessages%5D=&amp;StepDetails%5B1%5D%5BDataState%5D=0&amp;StepDetails%5B1%5D%5BResponseCount%5D=0&amp;StepDetails%5B1%5D%5BAggreedPtAcceptance%5D=&amp;StepDetails%5B1%5D%5BHasAggreedPtAcceptance%5D=false&amp;StepDetails%5B1%5D%5BLastRefusalDate%5D=&amp;StepDetails%5B1%5D%5BRefusalCount%5D=0&amp;StepDetails%5B1%5D%5BDisplayOrder%5D=2&amp;StepDetails%5B1%5D%5BAnticipatedDateFormat%5D=8%2F10%2F2016&amp;StepDetails%5B1%5D%5BCompletion%5D=false&amp;StepDetails%5B1%5D%5BCompletionStatus%5D=Not+Started&amp;StepDetails%5B1%5D%5BNotStarted%5D=true&amp;StepDetails%5B1%5D%5BRegionLookupItem%5D=&amp;StepDetails%5B1%5D%5BAccessSideLookup%5D=&amp;StepDetails%5B1%5D%5BAccessBodyPartLookup%5D=&amp;StepDetails%5B1%5D%5B%24%24hashKey%5D=object%3A11747&amp;StepDetails%5B2%5D%5BUID%5D=135479&amp;StepDetails%5B2%5D%5BStepCode%5D=SurgicalEvaluation&amp;StepDetails%5B2%5D%5BStepDescription%5D=Step+3+-+Surgical+Evaluation&amp;StepDetails%5B2%5D%5BCreateDate%5D=&amp;StepDetails%5B2%5D%5BSchedDate%5D=&amp;StepDetails%5B2%5D%5BCompleteDate%5D=&amp;StepDetails%5B2%5D%5BAnticipatedDate%5D=2016-08-24T11%3A26%3A09&amp;StepDetails%5B2%5D%5BDelayReason%5D=&amp;StepDetails%5B2%5D%5BAgreeDate%5D=&amp;StepDetails%5B2%5D%5BShowInUI%5D=true&amp;StepDetails%5B2%5D%5BIsCurrent%5D=false&amp;StepDetails%5B2%5D%5BIsFirst%5D=false&amp;StepDetails%5B2%5D%5BIsLast%5D=false&amp;StepDetails%5B2%5D%5BOrder%5D=3&amp;StepDetails%5B2%5D%5BShouldPrompt%5D=false&amp;StepDetails%5B2%5D%5BPromptMessage%5D=&amp;StepDetails%5B2%5D%5BPromptResponse%5D=false&amp;StepDetails%5B2%5D%5BResponseDate%5D=&amp;StepDetails%5B2%5D%5BSide%5D=&amp;StepDetails%5B2%5D%5BRegion%5D=&amp;StepDetails%5B2%5D%5BExtremity%5D=&amp;StepDetails%5B2%5D%5BBeltLine%5D=&amp;StepDetails%5B2%5D%5BIsSkipped%5D=&amp;StepDetails%5B2%5D%5BNote%5D=&amp;StepDetails%5B2%5D%5BDelayReasonOther%5D=&amp;StepDetails%5B2%5D%5BStatus%5D=0&amp;StepDetails%5B2%5D%5BUserMessages%5D=&amp;StepDetails%5B2%5D%5BDataState%5D=0&amp;StepDetails%5B2%5D%5BResponseCount%5D=0&amp;StepDetails%5B2%5D%5BAggreedPtAcceptance%5D=&amp;StepDetails%5B2%5D%5BHasAggreedPtAcceptance%5D=false&amp;StepDetails%5B2%5D%5BLastRefusalDate%5D=&amp;StepDetails%5B2%5D%5BRefusalCount%5D=0&amp;StepDetails%5B2%5D%5BDisplayOrder%5D=3&amp;StepDetails%5B2%5D%5BAnticipatedDateFormat%5D=8%2F24%2F2016&amp;StepDetails%5B2%5D%5BCompletion%5D=false&amp;StepDetails%5B2%5D%5BCompletionStatus%5D=Not+Started&amp;StepDetails%5B2%5D%5BNotStarted%5D=true&amp;StepDetails%5B2%5D%5BRegionLookupItem%5D=&amp;StepDetails%5B2%5D%5BAccessSideLookup%5D=&amp;StepDetails%5B2%5D%5BAccessBodyPartLookup%5D=&amp;StepDetails%5B2%5D%5B%24%24hashKey%5D=object%3A11748&amp;StepDetails%5B3%5D%5BUID%5D=135480&amp;StepDetails%5B3%5D%5BStepCode%5D=SurgicalProcedure&amp;StepDetails%5B3%5D%5BStepDescription%5D=Step+4+-+Surgical+Procedure&amp;StepDetails%5B3%5D%5BCreateDate%5D=&amp;StepDetails%5B3%5D%5BSchedDate%5D=&amp;StepDetails%5B3%5D%5BCompleteDate%5D=&amp;StepDetails%5B3%5D%5BAnticipatedDate%5D=2016-09-14T11%3A26%3A09&amp;StepDetails%5B3%5D%5BDelayReason%5D=&amp;StepDetails%5B3%5D%5BAgreeDate%5D=&amp;StepDetails%5B3%5D%5BShowInUI%5D=true&amp;StepDetails%5B3%5D%5BIsCurrent%5D=false&amp;StepDetails%5B3%5D%5BIsFirst%5D=false&amp;StepDetails%5B3%5D%5BIsLast%5D=false&amp;StepDetails%5B3%5D%5BOrder%5D=4&amp;StepDetails%5B3%5D%5BShouldPrompt%5D=false&amp;StepDetails%5B3%5D%5BPromptMessage%5D=&amp;StepDetails%5B3%5D%5BPromptResponse%5D=false&amp;StepDetails%5B3%5D%5BResponseDate%5D=&amp;StepDetails%5B3%5D%5BSide%5D=&amp;StepDetails%5B3%5D%5BRegion%5D=&amp;StepDetails%5B3%5D%5BExtremity%5D=&amp;StepDetails%5B3%5D%5BBeltLine%5D=&amp;StepDetails%5B3%5D%5BIsSkipped%5D=&amp;StepDetails%5B3%5D%5BNote%5D=&amp;StepDetails%5B3%5D%5BDelayReasonOther%5D=&amp;StepDetails%5B3%5D%5BStatus%5D=0&amp;StepDetails%5B3%5D%5BUserMessages%5D=&amp;StepDetails%5B3%5D%5BDataState%5D=0&amp;StepDetails%5B3%5D%5BResponseCount%5D=0&amp;StepDetails%5B3%5D%5BAggreedPtAcceptance%5D=&amp;StepDetails%5B3%5D%5BHasAggreedPtAcceptance%5D=false&amp;StepDetails%5B3%5D%5BLastRefusalDate%5D=&amp;StepDetails%5B3%5D%5BRefusalCount%5D=0&amp;StepDetails%5B3%5D%5BDisplayOrder%5D=4&amp;StepDetails%5B3%5D%5BAnticipatedDateFormat%5D=9%2F14%2F2016&amp;StepDetails%5B3%5D%5BCompletion%5D=false&amp;StepDetails%5B3%5D%5BCompletionStatus%5D=Not+Started&amp;StepDetails%5B3%5D%5BNotStarted%5D=true&amp;StepDetails%5B3%5D%5BRegionLookupItem%5D=&amp;StepDetails%5B3%5D%5BAccessSideLookup%5D=&amp;StepDetails%5B3%5D%5BAccessBodyPartLookup%5D=&amp;StepDetails%5B3%5D%5B%24%24hashKey%5D=object%3A11749&amp;StepDetails%5B4%5D%5BUID%5D=135481&amp;StepDetails%5B4%5D%5BStepCode%5D=EvaluationForMaturation&amp;StepDetails%5B4%5D%5BStepDescription%5D=Step+5+-+Evaluation+for+Maturation&amp;StepDetails%5B4%5D%5BCreateDate%5D=&amp;StepDetails%5B4%5D%5BSchedDate%5D=&amp;StepDetails%5B4%5D%5BCompleteDate%5D=&amp;StepDetails%5B4%5D%5BAnticipatedDate%5D=2016-10-26T11%3A26%3A09&amp;StepDetails%5B4%5D%5BDelayReason%5D=&amp;StepDetails%5B4%5D%5BAgreeDate%5D=&amp;StepDetails%5B4%5D%5BShowInUI%5D=true&amp;StepDetails%5B4%5D%5BIsCurrent%5D=false&amp;StepDetails%5B4%5D%5BIsFirst%5D=false&amp;StepDetails%5B4%5D%5BIsLast%5D=false&amp;StepDetails%5B4%5D%5BOrder%5D=5&amp;StepDetails%5B4%5D%5BShouldPrompt%5D=true&amp;StepDetails%5B4%5D%5BPromptMessage%5D=Is+another+Surgical+Procedure+required%3F&amp;StepDetails%5B4%5D%5BPromptResponse%5D=false&amp;StepDetails%5B4%5D%5BResponseDate%5D=&amp;StepDetails%5B4%5D%5BSide%5D=&amp;StepDetails%5B4%5D%5BRegion%5D=&amp;StepDetails%5B4%5D%5BExtremity%5D=&amp;StepDetails%5B4%5D%5BBeltLine%5D=&amp;StepDetails%5B4%5D%5BIsSkipped%5D=&amp;StepDetails%5B4%5D%5BNote%5D=&amp;StepDetails%5B4%5D%5BDelayReasonOther%5D=&amp;StepDetails%5B4%5D%5BStatus%5D=0&amp;StepDetails%5B4%5D%5BUserMessages%5D=&amp;StepDetails%5B4%5D%5BDataState%5D=0&amp;StepDetails%5B4%5D%5BResponseCount%5D=0&amp;StepDetails%5B4%5D%5BAggreedPtAcceptance%5D=&amp;StepDetails%5B4%5D%5BHasAggreedPtAcceptance%5D=false&amp;StepDetails%5B4%5D%5BLastRefusalDate%5D=&amp;StepDetails%5B4%5D%5BRefusalCount%5D=0&amp;StepDetails%5B4%5D%5BDisplayOrder%5D=5&amp;StepDetails%5B4%5D%5BAnticipatedDateFormat%5D=10%2F26%2F2016&amp;StepDetails%5B4%5D%5BCompletion%5D=false&amp;StepDetails%5B4%5D%5BCompletionStatus%5D=Not+Started&amp;StepDetails%5B4%5D%5BNotStarted%5D=true&amp;StepDetails%5B4%5D%5BRegionLookupItem%5D=&amp;StepDetails%5B4%5D%5BAccessSideLookup%5D=&amp;StepDetails%5B4%5D%5BAccessBodyPartLookup%5D=&amp;StepDetails%5B4%5D%5B%24%24hashKey%5D=object%3A11750&amp;StepDetails%5B5%5D%5BUID%5D=135482&amp;StepDetails%5B5%5D%5BStepCode%5D=FirstCannulation&amp;StepDetails%5B5%5D%5BStepDescription%5D=Step+6+-+1st+Cannulation&amp;StepDetails%5B5%5D%5BCreateDate%5D=&amp;StepDetails%5B5%5D%5BSchedDate%5D=&amp;StepDetails%5B5%5D%5BCompleteDate%5D=&amp;StepDetails%5B5%5D%5BAnticipatedDate%5D=2016-11-02T11%3A26%3A09&amp;StepDetails%5B5%5D%5BDelayReason%5D=&amp;StepDetails%5B5%5D%5BAgreeDate%5D=&amp;StepDetails%5B5%5D%5BShowInUI%5D=true&amp;StepDetails%5B5%5D%5BIsCurrent%5D=false&amp;StepDetails%5B5%5D%5BIsFirst%5D=false&amp;StepDetails%5B5%5D%5BIsLast%5D=false&amp;StepDetails%5B5%5D%5BOrder%5D=8&amp;StepDetails%5B5%5D%5BShouldPrompt%5D=true&amp;StepDetails%5B5%5D%5BPromptMessage%5D=Is+another+Surgical+Procedure+required%3F&amp;StepDetails%5B5%5D%5BPromptResponse%5D=false&amp;StepDetails%5B5%5D%5BResponseDate%5D=&amp;StepDetails%5B5%5D%5BSide%5D=&amp;StepDetails%5B5%5D%5BRegion%5D=&amp;StepDetails%5B5%5D%5BExtremity%5D=&amp;StepDetails%5B5%5D%5BBeltLine%5D=&amp;StepDetails%5B5%5D%5BIsSkipped%5D=&amp;StepDetails%5B5%5D%5BNote%5D=&amp;StepDetails%5B5%5D%5BDelayReasonOther%5D=&amp;StepDetails%5B5%5D%5BStatus%5D=0&amp;StepDetails%5B5%5D%5BUserMessages%5D=&amp;StepDetails%5B5%5D%5BDataState%5D=0&amp;StepDetails%5B5%5D%5BResponseCount%5D=0&amp;StepDetails%5B5%5D%5BAggreedPtAcceptance%5D=&amp;StepDetails%5B5%5D%5BHasAggreedPtAcceptance%5D=false&amp;StepDetails%5B5%5D%5BLastRefusalDate%5D=&amp;StepDetails%5B5%5D%5BRefusalCount%5D=0&amp;StepDetails%5B5%5D%5BDisplayOrder%5D=6&amp;StepDetails%5B5%5D%5BAnticipatedDateFormat%5D=11%2F2%2F2016&amp;StepDetails%5B5%5D%5BCompletion%5D=false&amp;StepDetails%5B5%5D%5BCompletionStatus%5D=Not+Started&amp;StepDetails%5B5%5D%5BNotStarted%5D=true&amp;StepDetails%5B5%5D%5BRegionLookupItem%5D=&amp;StepDetails%5B5%5D%5BAccessSideLookup%5D=&amp;StepDetails%5B5%5D%5BAccessBodyPartLookup%5D=&amp;StepDetails%5B5%5D%5B%24%24hashKey%5D=object%3A11751&amp;StepDetails%5B6%5D%5BUID%5D=135483&amp;StepDetails%5B6%5D%5BStepCode%5D=CVCOut&amp;StepDetails%5B6%5D%5BStepDescription%5D=Step+7+-+CVC+Out&amp;StepDetails%5B6%5D%5BCreateDate%5D=&amp;StepDetails%5B6%5D%5BSchedDate%5D=&amp;StepDetails%5B6%5D%5BCompleteDate%5D=&amp;StepDetails%5B6%5D%5BAnticipatedDate%5D=2016-12-14T11%3A26%3A09&amp;StepDetails%5B6%5D%5BDelayReason%5D=&amp;StepDetails%5B6%5D%5BAgreeDate%5D=&amp;StepDetails%5B6%5D%5BShowInUI%5D=true&amp;StepDetails%5B6%5D%5BIsCurrent%5D=false&amp;StepDetails%5B6%5D%5BIsFirst%5D=false&amp;StepDetails%5B6%5D%5BIsLast%5D=true&amp;StepDetails%5B6%5D%5BOrder%5D=12&amp;StepDetails%5B6%5D%5BShouldPrompt%5D=false&amp;StepDetails%5B6%5D%5BPromptMessage%5D=&amp;StepDetails%5B6%5D%5BPromptResponse%5D=false&amp;StepDetails%5B6%5D%5BResponseDate%5D=&amp;StepDetails%5B6%5D%5BSide%5D=&amp;StepDetails%5B6%5D%5BRegion%5D=&amp;StepDetails%5B6%5D%5BExtremity%5D=&amp;StepDetails%5B6%5D%5BBeltLine%5D=&amp;StepDetails%5B6%5D%5BIsSkipped%5D=&amp;StepDetails%5B6%5D%5BNote%5D=&amp;StepDetails%5B6%5D%5BDelayReasonOther%5D=&amp;StepDetails%5B6%5D%5BStatus%5D=0&amp;StepDetails%5B6%5D%5BUserMessages%5D=&amp;StepDetails%5B6%5D%5BDataState%5D=0&amp;StepDetails%5B6%5D%5BResponseCount%5D=0&amp;StepDetails%5B6%5D%5BAggreedPtAcceptance%5D=&amp;StepDetails%5B6%5D%5BHasAggreedPtAcceptance%5D=false&amp;StepDetails%5B6%5D%5BLastRefusalDate%5D=&amp;StepDetails%5B6%5D%5BRefusalCount%5D=0&amp;StepDetails%5B6%5D%5BDisplayOrder%5D=7&amp;StepDetails%5B6%5D%5BAnticipatedDateFormat%5D=12%2F14%2F2016&amp;StepDetails%5B6%5D%5BCompletion%5D=false&amp;StepDetails%5B6%5D%5BCompletionStatus%5D=Not+Started&amp;StepDetails%5B6%5D%5BNotStarted%5D=true&amp;StepDetails%5B6%5D%5BRegionLookupItem%5D=&amp;StepDetails%5B6%5D%5BAccessSideLookup%5D=&amp;StepDetails%5B6%5D%5BAccessBodyPartLookup%5D=&amp;StepDetails%5B6%5D%5B%24%24hashKey%5D=object%3A11752&amp;DiseaseState=&amp;VapStep=&amp;StopReasonOther=&amp;DataStateText=UnChanged&amp;Status=0&amp;UserMessages=&amp;DataState=Modified</t>
  </si>
  <si>
    <t>PatientUID=189097</t>
  </si>
  <si>
    <t>GetPastDevices=true</t>
  </si>
  <si>
    <t>parentLookupType=RoleGroup</t>
  </si>
  <si>
    <t>childLookupType=RoleType</t>
  </si>
  <si>
    <t>isNoCache=false</t>
  </si>
  <si>
    <t>bGetAllMenus=false&amp;switchedToUserUID=</t>
  </si>
  <si>
    <t>SurveyTypeCode=CAREPLANGOAL</t>
  </si>
  <si>
    <t>payorCode=HKC</t>
  </si>
  <si>
    <t>requestDate=2016-11-18T00%3A00%3A00</t>
  </si>
  <si>
    <t>ProgramCodes=&amp;diseaseState=TRANS</t>
  </si>
  <si>
    <t>ProcurementDate=2016-11-18T11%3A07%3A44</t>
  </si>
  <si>
    <t>previousProcurementDate=11%2F18%2F2016</t>
  </si>
  <si>
    <t>EquipmentTypeText=Cane&amp;SourceText=VH+Provided</t>
  </si>
  <si>
    <t>Code=CN&amp;Description=Cane&amp;Source=VHProvided</t>
  </si>
  <si>
    <t>IsNotInUse=true&amp;PatientUID=189097&amp;DataState=Added</t>
  </si>
  <si>
    <t xml:space="preserve">
EquipmentStatus=O</t>
  </si>
  <si>
    <t>CapellaUserUID=1787</t>
  </si>
  <si>
    <t>MetricType=Readmits</t>
  </si>
  <si>
    <t>UID=4573121</t>
  </si>
  <si>
    <t>PreSaveInfo=</t>
  </si>
  <si>
    <t>PtContacts%5BPtContacts%5D%5B0%5D%5BUID%5D=4573121</t>
  </si>
  <si>
    <t>PtContacts%5BPtContacts%5D%5B0%5D%5BPatientUID%5D=189097</t>
  </si>
  <si>
    <t>PtContacts%5BPtContacts%5D%5B0%5D%5BPatientParameter%5D=</t>
  </si>
  <si>
    <t>PtContacts%5BPtContacts%5D%5B0%5D%5BPatientName%5D=Bowes%2C+Quincey</t>
  </si>
  <si>
    <t>PtContacts%5BPtContacts%5D%5B0%5D%5BPatientID%5D=199604</t>
  </si>
  <si>
    <t>PtContacts%5BPtContacts%5D%5B0%5D%5BIsDefaultContact%5D=false</t>
  </si>
  <si>
    <t>PtContacts%5BPtContacts%5D%5B0%5D%5BContactDate%5D=2099-12-31T00%3A00%3A00</t>
  </si>
  <si>
    <t>PtContacts%5BPtContacts%5D%5B0%5D%5BContactReason%5D=I</t>
  </si>
  <si>
    <t>PtContacts%5BPtContacts%5D%5B0%5D%5BInternalTeam%5D=HSC</t>
  </si>
  <si>
    <t>PtContacts%5BPtContacts%5D%5B0%5D%5BExternalTeam%5D=PT</t>
  </si>
  <si>
    <t>PtContacts%5BPtContacts%5D%5B0%5D%5BContactMethod%5D=I</t>
  </si>
  <si>
    <t>PtContacts%5BPtContacts%5D%5B0%5D%5BContactLocation%5D=</t>
  </si>
  <si>
    <t>PtContacts%5BPtContacts%5D%5B0%5D%5BDirection%5D=NA</t>
  </si>
  <si>
    <t>PtContacts%5BPtContacts%5D%5B0%5D%5BResolution%5D=C</t>
  </si>
  <si>
    <t>PtContacts%5BPtContacts%5D%5B0%5D%5BNextSchedDate%5D=</t>
  </si>
  <si>
    <t>PtContacts%5BPtContacts%5D%5B0%5D%5BPreSaveUID%5D=4573121</t>
  </si>
  <si>
    <t>PtContacts%5BPtContacts%5D%5B0%5D%5BContactNotes%5D%5B0%5D%5BContactUID%5D=0</t>
  </si>
  <si>
    <t>PtContacts%5BPtContacts%5D%5B0%5D%5BContactNotes%5D%5B0%5D%5BContactNoteUID%5D=0</t>
  </si>
  <si>
    <t>PtContacts%5BPtContacts%5D%5B0%5D%5BContactNotes%5D%5B0%5D%5BNoteDate%5D=2016-11-18T11%3A04%3A14</t>
  </si>
  <si>
    <t>PtContacts%5BPtContacts%5D%5B0%5D%5BContactNotes%5D%5B0%5D%5BNoteDetail%5D=Reviewing+patient+information-Test</t>
  </si>
  <si>
    <t>PtContacts%5BPtContacts%5D%5B0%5D%5BContactNotes%5D%5B0%5D%5BTagsString%5D=Access%2C+Labs%2C+Provider+Info%2C+Patient+Care+Plan%2C+Material+Fulfillment%2C+Medical+Equipment</t>
  </si>
  <si>
    <t>PtContacts%5BPtContacts%5D%5B0%5D%5BContactNotes%5D%5B0%5D%5BTags%5D%5B%5D=CareTeamNotes</t>
  </si>
  <si>
    <t>PtContacts%5BPtContacts%5D%5B0%5D%5BContactNotes%5D%5B0%5D%5BTags%5D%5B%5D=Interface</t>
  </si>
  <si>
    <t>PtContacts%5BPtContacts%5D%5B0%5D%5BContactNotes%5D%5B0%5D%5BTags%5D%5B%5D=Access</t>
  </si>
  <si>
    <t>PtContacts%5BPtContacts%5D%5B0%5D%5BContactNotes%5D%5B0%5D%5BTags%5D%5B%5D=Labs</t>
  </si>
  <si>
    <t>PtContacts%5BPtContacts%5D%5B0%5D%5BContactNotes%5D%5B0%5D%5BTags%5D%5B%5D=ProviderInfo</t>
  </si>
  <si>
    <t>PtContacts%5BPtContacts%5D%5B0%5D%5BContactNotes%5D%5B0%5D%5BTags%5D%5B%5D=PatientCarePlan</t>
  </si>
  <si>
    <t>PtContacts%5BPtContacts%5D%5B0%5D%5BContactNotes%5D%5B0%5D%5BTags%5D%5B%5D=MaterialFulfillment</t>
  </si>
  <si>
    <t>PtContacts%5BPtContacts%5D%5B0%5D%5BContactNotes%5D%5B0%5D%5BTags%5D%5B%5D=MedicalEquipment</t>
  </si>
  <si>
    <t>PtContacts%5BPtContacts%5D%5B0%5D%5BContactNotes%5D%5B0%5D%5BStatus%5D=0</t>
  </si>
  <si>
    <t>PtContacts%5BPtContacts%5D%5B0%5D%5BContactNotes%5D%5B0%5D%5BDataState%5D=0</t>
  </si>
  <si>
    <t>PtContacts%5BPtContacts%5D%5B0%5D%5BCreatedBy%5D=1787</t>
  </si>
  <si>
    <t>PtContacts%5BPtContacts%5D%5B0%5D%5BCallIncompleteDetailCode%5D=</t>
  </si>
  <si>
    <t>PtContacts%5BPtContacts%5D%5B0%5D%5BEnrollmentScreeningUID%5D=</t>
  </si>
  <si>
    <t>PtContacts%5BPtContacts%5D%5B0%5D%5BUserAppointmentUID%5D=</t>
  </si>
  <si>
    <t>PtContacts%5BPtContacts%5D%5B0%5D%5BEnrollmentTaskUID%5D=</t>
  </si>
  <si>
    <t>PtContacts%5BPtContacts%5D%5B0%5D%5BEnrollmentTaskStatusCode%5D=</t>
  </si>
  <si>
    <t>PtContacts%5BPtContacts%5D%5B0%5D%5BContactTime%5D=0</t>
  </si>
  <si>
    <t>PtContacts%5BPtContacts%5D%5B0%5D%5BEngagementBeginScale%5D=NA</t>
  </si>
  <si>
    <t>PtContacts%5BPtContacts%5D%5B0%5D%5BEngagementEndScale%5D=NA</t>
  </si>
  <si>
    <t>PtContacts%5BPtContacts%5D%5B0%5D%5BTechScreeningUID%5D=</t>
  </si>
  <si>
    <t>PtContacts%5BPtContacts%5D%5B0%5D%5BCallAttempts%5D=</t>
  </si>
  <si>
    <t>PtContacts%5BPtContacts%5D%5B0%5D%5BStatus%5D=0</t>
  </si>
  <si>
    <t>PtContacts%5BPtContacts%5D%5B0%5D%5BDataState%5D=Modified</t>
  </si>
  <si>
    <t>PtContacts%5BPtContacts%5D%5B0%5D%5BisDeleted%5D=false</t>
  </si>
  <si>
    <t>PtContacts%5BPreSaveContactUID%5D=&amp;PtContacts%5BStatus%5D=0</t>
  </si>
  <si>
    <t>PtContacts%5BDataState%5D=Modified</t>
  </si>
  <si>
    <t xml:space="preserve">CreateDate=2016-11-18T11%3A33%3A09&amp;UserUID=1787&amp;UserRole=VHN
</t>
  </si>
  <si>
    <t>SwitchToUserUID=&amp;ApplicationCode=CP2&amp;PreSaveContactStatus=A</t>
  </si>
  <si>
    <t>Status=0&amp;UserMessages=&amp;DataState=Modified&amp;ContactIndex=&amp;NotesIndex=</t>
  </si>
  <si>
    <t>AccessHistory%5B0%5D%5BAccessStatus%5D=A</t>
  </si>
  <si>
    <t>AccessHistory%5B0%5D%5BTermReason%5D=</t>
  </si>
  <si>
    <t>AccessHistory%5B0%5D%5BLastAccessReason%5D=</t>
  </si>
  <si>
    <t>AccessHistory%5B0%5D%5BSide%5D=</t>
  </si>
  <si>
    <t>AccessHistory%5B0%5D%5BRegion%5D=</t>
  </si>
  <si>
    <t>AccessHistory%5B0%5D%5BExtremity%5D=</t>
  </si>
  <si>
    <t>AccessHistory%5B0%5D%5BIsIPE%5D=</t>
  </si>
  <si>
    <t>AccessHistory%5B0%5D%5BBeltLine%5D=</t>
  </si>
  <si>
    <t>AccessHistory%5B0%5D%5BInActiveReason%5D=M</t>
  </si>
  <si>
    <t>AccessHistory%5B0%5D%5BLastAccess%5D=</t>
  </si>
  <si>
    <t>AccessHistory%5B0%5D%5BIsInUseAtEnrollment%5D=false</t>
  </si>
  <si>
    <t>AccessHistory%5B0%5D%5BInActiveDate%5D=</t>
  </si>
  <si>
    <t xml:space="preserve">
AccessHistory%5B0%5D%5BIsCurrentAccess%5D=true</t>
  </si>
  <si>
    <t>AccessHistory%5B0%5D%5BDetailFilter%5D=</t>
  </si>
  <si>
    <t>AccessHistory%5B0%5D%5BStatus%5D=0</t>
  </si>
  <si>
    <t>AccessHistory%5B0%5D%5BUserMessages%5D=</t>
  </si>
  <si>
    <t>AccessHistory%5B0%5D%5BDataState%5D=0</t>
  </si>
  <si>
    <t>AccessHistory%5B0%5D%5BAccessTypeText%5D=Peritoneal+Catheter</t>
  </si>
  <si>
    <t>AccessHistory%5B0%5D%5B%24%24hashKey%5D=object%3A11675</t>
  </si>
  <si>
    <t>AccessHistory%5B1%5D%5BUID%5D=109408&amp;AccessHistory%5B1%5D%5BPatientUID%5D=159427</t>
  </si>
  <si>
    <t>AccessHistory%5B1%5D%5BPlacedDate%5D=04%2F06%2F2016</t>
  </si>
  <si>
    <t>AccessHistory%5B1%5D%5BAccessType%5D=5</t>
  </si>
  <si>
    <t>AccessHistory%5B1%5D%5BActivateDate%5D=</t>
  </si>
  <si>
    <t>AccessHistory%5B1%5D%5BActivatedDate%5D=</t>
  </si>
  <si>
    <t>AccessHistory%5B1%5D%5BTermDate%5D=</t>
  </si>
  <si>
    <t>AccessHistory%5B1%5D%5BAccessStatus%5D=I</t>
  </si>
  <si>
    <t>AccessHistory%5B1%5D%5BTermReason%5D=</t>
  </si>
  <si>
    <t>AccessHistory%5B1%5D%5BLastAccessReason%5D=</t>
  </si>
  <si>
    <t>AccessHistory%5B1%5D%5BSide%5D=M</t>
  </si>
  <si>
    <t>AccessHistory%5B1%5D%5BRegion%5D=L</t>
  </si>
  <si>
    <t>AccessHistory%5B1%5D%5BExtremity%5D=L</t>
  </si>
  <si>
    <t>AccessHistory%5B1%5D%5BIsIPE%5D=</t>
  </si>
  <si>
    <t>AccessHistory%5B1%5D%5BBeltLine%5D=</t>
  </si>
  <si>
    <t>AccessHistory%5B1%5D%5BInActiveReason%5D=M</t>
  </si>
  <si>
    <t>AccessHistory%5B1%5D%5BLastAccess%5D=</t>
  </si>
  <si>
    <t>AccessHistory%5B1%5D%5BIsInUseAtEnrollment%5D=false</t>
  </si>
  <si>
    <t xml:space="preserve">AccessHistory%5B1%5D%5BInActiveDate%5D=2016-04-08T16%3A41%3A49&amp;AccessHistory%5B1%5D%5BIsCurrentAccess%5D=false
</t>
  </si>
  <si>
    <t>AccessHistory%5B1%5D%5BDetailFilter%5D=</t>
  </si>
  <si>
    <t>AccessHistory%5B1%5D%5BStatus%5D=0</t>
  </si>
  <si>
    <t>AccessHistory%5B1%5D%5BUserMessages%5D=</t>
  </si>
  <si>
    <t>AccessHistory%5B1%5D%5BDataState%5D=0</t>
  </si>
  <si>
    <t>AccessHistory%5B1%5D%5BAccessTypeText%5D=Hero+Graft</t>
  </si>
  <si>
    <t>AccessHistory%5B1%5D%5B%24%24hashKey%5D=object%3A11676</t>
  </si>
  <si>
    <t>AccessHistory%5B2%5D%5BUID%5D=109403</t>
  </si>
  <si>
    <t>AccessHistory%5B2%5D%5BPatientUID%5D=159427</t>
  </si>
  <si>
    <t>AccessHistory%5B2%5D%5BPlacedDate%5D=04%2F06%2F2016</t>
  </si>
  <si>
    <t>AccessHistory%5B2%5D%5BAccessType%5D=5</t>
  </si>
  <si>
    <t>AccessHistory%5B2%5D%5BActivateDate%5D=</t>
  </si>
  <si>
    <t>AccessHistory%5B2%5D%5BActivatedDate%5D=</t>
  </si>
  <si>
    <t>AccessHistory%5B2%5D%5BTermDate%5D=</t>
  </si>
  <si>
    <t xml:space="preserve">
AccessHistory%5B2%5D%5BAccessStatus%5D=I</t>
  </si>
  <si>
    <t>AccessHistory%5B2%5D%5BTermReason%5D=</t>
  </si>
  <si>
    <t>AccessHistory%5B2%5D%5BLastAccessReason%5D=</t>
  </si>
  <si>
    <t>AccessHistory%5B2%5D%5BSide%5D=</t>
  </si>
  <si>
    <t>AccessHistory%5B2%5D%5BRegion%5D=</t>
  </si>
  <si>
    <t>AccessHistory%5B2%5D%5BExtremity%5D=</t>
  </si>
  <si>
    <t>AccessHistory%5B2%5D%5BIsIPE%5D=</t>
  </si>
  <si>
    <t>AccessHistory%5B2%5D%5BBeltLine%5D=</t>
  </si>
  <si>
    <t>AccessHistory%5B2%5D%5BInActiveReason%5D=</t>
  </si>
  <si>
    <t>AccessHistory%5B2%5D%5BLastAccess%5D=</t>
  </si>
  <si>
    <t>AccessHistory%5B2%5D%5BIsInUseAtEnrollment%5D=false</t>
  </si>
  <si>
    <t>AccessHistory%5B2%5D%5BInActiveDate%5D=2016-04-06T11%3A56%3A31</t>
  </si>
  <si>
    <t>AccessHistory%5B2%5D%5BIsCurrentAccess%5D=false</t>
  </si>
  <si>
    <t xml:space="preserve">
AccessHistory%5B2%5D%5BDetailFilter%5D=</t>
  </si>
  <si>
    <t>AccessHistory%5B2%5D%5BStatus%5D=0</t>
  </si>
  <si>
    <t>AccessHistory%5B2%5D%5BUserMessages%5D=</t>
  </si>
  <si>
    <t>AccessHistory%5B2%5D%5BDataState%5D=0</t>
  </si>
  <si>
    <t>AccessHistory%5B2%5D%5BAccessTypeText%5D=Hero+Graft</t>
  </si>
  <si>
    <t>AccessHistory%5B2%5D%5B%24%24hashKey%5D=object%3A11677</t>
  </si>
  <si>
    <t>AccessHistory%5B3%5D%5BUID%5D=95752&amp;AccessHistory%5B3%5D%5BPatientUID%5D=159427</t>
  </si>
  <si>
    <t>AccessHistory%5B3%5D%5BPlacedDate%5D=06%2F17%2F2013</t>
  </si>
  <si>
    <t>AccessHistory%5B3%5D%5BAccessType%5D=3&amp;AccessHistory%5B3%5D%5BActivateDate%5D=</t>
  </si>
  <si>
    <t>AccessHistory%5B3%5D%5BActivatedDate%5D=&amp;AccessHistory%5B3%5D%5BTermDate%5D=</t>
  </si>
  <si>
    <t>AccessHistory%5B3%5D%5BAccessStatus%5D=I&amp;AccessHistory%5B3%5D%5BTermReason%5D=</t>
  </si>
  <si>
    <t>AccessHistory%5B3%5D%5BLastAccessReason%5D=&amp;AccessHistory%5B3%5D%5BSide%5D=R</t>
  </si>
  <si>
    <t>AccessHistory%5B3%5D%5BRegion%5D=L&amp;AccessHistory%5B3%5D%5BExtremity%5D=L</t>
  </si>
  <si>
    <t>AccessHistory%5B3%5D%5BIsIPE%5D=false&amp;AccessHistory%5B3%5D%5BBeltLine%5D=</t>
  </si>
  <si>
    <t>AccessHistory%5B3%5D%5BInActiveReason%5D=</t>
  </si>
  <si>
    <t>AccessHistory%5B3%5D%5BLastAccess%5D=false</t>
  </si>
  <si>
    <t>AccessHistory%5B3%5D%5BIsInUseAtEnrollment%5D=true</t>
  </si>
  <si>
    <t>AccessHistory%5B3%5D%5BInActiveDate%5D=2013-10-30T17%3A07%3A19</t>
  </si>
  <si>
    <t>AccessHistory%5B3%5D%5BIsCurrentAccess%5D=false</t>
  </si>
  <si>
    <t>AccessHistory%5B3%5D%5BDetailFilter%5D=</t>
  </si>
  <si>
    <t>AccessHistory%5B3%5D%5BStatus%5D=0</t>
  </si>
  <si>
    <t>AccessHistory%5B3%5D%5BUserMessages%5D=</t>
  </si>
  <si>
    <t>AccessHistory%5B3%5D%5BDataState%5D=0</t>
  </si>
  <si>
    <t>AccessHistory%5B3%5D%5BAccessTypeText%5D=Peritoneal+Catheter</t>
  </si>
  <si>
    <t>AccessHistory%5B3%5D%5B%24%24hashKey%5D=object%3A11678</t>
  </si>
  <si>
    <t>AccessHistory%5B4%5D%5BPatientUID%5D=159427</t>
  </si>
  <si>
    <t>AccessHistory%5B4%5D%5BPlacedDate%5D=2016-11-18T11%3A39%3A11</t>
  </si>
  <si>
    <t>AccessHistory%5B4%5D%5BAccessType%5D=2</t>
  </si>
  <si>
    <t xml:space="preserve">
AccessHistory%5B4%5D%5BIsInUseAtEnrollment%5D=true</t>
  </si>
  <si>
    <t>AccessHistory%5B4%5D%5BAccessStatus%5D=A</t>
  </si>
  <si>
    <t>AccessHistory%5B4%5D%5BLastAccess%5D=false</t>
  </si>
  <si>
    <t>AccessHistory%5B4%5D%5BActivateDate%5D=2016-11-18T11%3A39%3A11</t>
  </si>
  <si>
    <t>AccessHistory%5B4%5D%5BIsIPE%5D=false&amp;AccessHistory%5B4%5D%5BUID%5D=0</t>
  </si>
  <si>
    <t>AccessHistory%5B4%5D%5BDataState%5D=Added&amp;CurrentAccessIndex=4</t>
  </si>
  <si>
    <t>SchedIsMon=true</t>
  </si>
  <si>
    <t>SchedIsTue=true</t>
  </si>
  <si>
    <t>SchedIsWed=true</t>
  </si>
  <si>
    <t>SchedIsThu=true</t>
  </si>
  <si>
    <t>SchedIsFri=true</t>
  </si>
  <si>
    <t>SchedIsSat=true</t>
  </si>
  <si>
    <t>SchedIsSun=true</t>
  </si>
  <si>
    <t>Shift=P</t>
  </si>
  <si>
    <t>ScheduleTimes%5B0%5D%5BStartTime%5D%5BHour%5D=0</t>
  </si>
  <si>
    <t>ScheduleTimes%5B0%5D%5BStartTime%5D%5BMinute%5D=0</t>
  </si>
  <si>
    <t>ScheduleTimes%5B0%5D%5BEndTime%5D%5BHour%5D=12</t>
  </si>
  <si>
    <t>ScheduleTimes%5B0%5D%5BEndTime%5D%5BMinute%5D=0</t>
  </si>
  <si>
    <t>ScheduleTimes%5B0%5D%5BDay%5D=Sun</t>
  </si>
  <si>
    <t>ScheduleTimes%5B1%5D%5BStartTime%5D%5BHour%5D=0</t>
  </si>
  <si>
    <t>ScheduleTimes%5B1%5D%5BStartTime%5D%5BMinute%5D=0</t>
  </si>
  <si>
    <t>ScheduleTimes%5B1%5D%5BEndTime%5D%5BHour%5D=12</t>
  </si>
  <si>
    <t>ScheduleTimes%5B1%5D%5BEndTime%5D%5BMinute%5D=0</t>
  </si>
  <si>
    <t>ScheduleTimes%5B1%5D%5BDay%5D=Mon</t>
  </si>
  <si>
    <t>ScheduleTimes%5B2%5D%5BStartTime%5D%5BHour%5D=0</t>
  </si>
  <si>
    <t>ScheduleTimes%5B2%5D%5BStartTime%5D%5BMinute%5D=0</t>
  </si>
  <si>
    <t>ScheduleTimes%5B2%5D%5BEndTime%5D%5BHour%5D=12</t>
  </si>
  <si>
    <t>ScheduleTimes%5B2%5D%5BEndTime%5D%5BMinute%5D=0</t>
  </si>
  <si>
    <t>ScheduleTimes%5B2%5D%5BDay%5D=Tue</t>
  </si>
  <si>
    <t>ScheduleTimes%5B3%5D%5BStartTime%5D%5BHour%5D=0</t>
  </si>
  <si>
    <t>ScheduleTimes%5B3%5D%5BStartTime%5D%5BMinute%5D=0</t>
  </si>
  <si>
    <t xml:space="preserve">
ScheduleTimes%5B3%5D%5BEndTime%5D%5BHour%5D=12</t>
  </si>
  <si>
    <t>ScheduleTimes%5B3%5D%5BEndTime%5D%5BMinute%5D=0</t>
  </si>
  <si>
    <t>ScheduleTimes%5B3%5D%5BDay%5D=Wed</t>
  </si>
  <si>
    <t>ScheduleTimes%5B4%5D%5BStartTime%5D%5BHour%5D=0</t>
  </si>
  <si>
    <t>ScheduleTimes%5B4%5D%5BStartTime%5D%5BMinute%5D=0</t>
  </si>
  <si>
    <t>ScheduleTimes%5B4%5D%5BEndTime%5D%5BHour%5D=12&amp;</t>
  </si>
  <si>
    <t>ScheduleTimes%5B4%5D%5BEndTime%5D%5BMinute%5D=0</t>
  </si>
  <si>
    <t>ScheduleTimes%5B4%5D%5BDay%5D=Thu</t>
  </si>
  <si>
    <t>ScheduleTimes%5B5%5D%5BStartTime%5D%5BHour%5D=0</t>
  </si>
  <si>
    <t>ScheduleTimes%5B5%5D%5BStartTime%5D%5BMinute%5D=0</t>
  </si>
  <si>
    <t>ScheduleTimes%5B5%5D%5BEndTime%5D%5BHour%5D=12</t>
  </si>
  <si>
    <t>ScheduleTimes%5B5%5D%5BEndTime%5D%5BMinute%5D=0</t>
  </si>
  <si>
    <t>ScheduleTimes%5B5%5D%5BDay%5D=Fri</t>
  </si>
  <si>
    <t>ScheduleTimes%5B6%5D%5BStartTime%5D%5BHour%5D=0</t>
  </si>
  <si>
    <t>ScheduleTimes%5B6%5D%5BStartTime%5D%5BMinute%5D=0</t>
  </si>
  <si>
    <t>ScheduleTimes%5B6%5D%5BEndTime%5D%5BHour%5D=12</t>
  </si>
  <si>
    <t>ScheduleTimes%5B6%5D%5BEndTime%5D%5BMinute%5D=0</t>
  </si>
  <si>
    <t>ScheduleTimes%5B6%5D%5BDay%5D=Sat&amp;DataState=Modified</t>
  </si>
  <si>
    <t>/cppapi/api/User/GetSnippets</t>
  </si>
  <si>
    <t>domains%5B%5D=15</t>
  </si>
  <si>
    <t>PatientUID=203180</t>
  </si>
  <si>
    <t>ReferralType=0</t>
  </si>
  <si>
    <t>ReferralTypeUID=2015</t>
  </si>
  <si>
    <t>IsApptScheduled=true</t>
  </si>
  <si>
    <t>ReferralDate=11%2F21%2F2016</t>
  </si>
  <si>
    <t>TeamType=VHN</t>
  </si>
  <si>
    <t>ProviderName=ALLEN%2C+TINA</t>
  </si>
  <si>
    <t>ReferralReasons%5B%5D=AC</t>
  </si>
  <si>
    <t>ReferralReasons%5B%5D=IPL</t>
  </si>
  <si>
    <t>ReferralReasons%5B%5D=ACP</t>
  </si>
  <si>
    <t>ReferralReasons%5B%5D=BHR</t>
  </si>
  <si>
    <t>ReferralReasons%5B%5D=BPC</t>
  </si>
  <si>
    <t>ReferralReasons%5B%5D=CE</t>
  </si>
  <si>
    <t>ReferralReasons%5B%5D=CWRKP</t>
  </si>
  <si>
    <t>ReferralReasons%5B%5D=CA</t>
  </si>
  <si>
    <t>ReferralReasons%5B%5D=TI</t>
  </si>
  <si>
    <t>ReferralReasons%5B%5D=TW</t>
  </si>
  <si>
    <t>ReferralReasons%5B%5D=TO</t>
  </si>
  <si>
    <t>ReferralReasons%5B%5D=VM</t>
  </si>
  <si>
    <t>ReferralReasons%5B%5D=W</t>
  </si>
  <si>
    <t>ReferralReasons%5B%5D=WC</t>
  </si>
  <si>
    <t>ReferralReasons%5B%5D=NA</t>
  </si>
  <si>
    <t>ApptDate=NaN%2FNaN%2FNaN</t>
  </si>
  <si>
    <t xml:space="preserve">IsApptKept=U
</t>
  </si>
  <si>
    <t>IsAddToTeam=false</t>
  </si>
  <si>
    <t>ReferralAddress%5BAddress1%5D=</t>
  </si>
  <si>
    <t>ReferralAddress%5BAddress2%5D=</t>
  </si>
  <si>
    <t>ReferralAddress%5BCity%5D=</t>
  </si>
  <si>
    <t>ReferralAddress%5BStateCode%5D=</t>
  </si>
  <si>
    <t>ReferralAddress%5BZip%5D=</t>
  </si>
  <si>
    <t>ReferralAddress%5BType%5D=SERVICE</t>
  </si>
  <si>
    <t>ReferralAddress%5BIsPrimary%5D=</t>
  </si>
  <si>
    <t>ReferralAddress%5BIsFaxNumberVerified%5D=false</t>
  </si>
  <si>
    <t>ReferralAddress%5BDataState%5D=</t>
  </si>
  <si>
    <t>ReferralSource=Patient</t>
  </si>
  <si>
    <t>ForceSave=true&amp;OutpatientVisitYN=</t>
  </si>
  <si>
    <t>ProviderID=</t>
  </si>
  <si>
    <t>Name=</t>
  </si>
  <si>
    <t>ProviderType=</t>
  </si>
  <si>
    <t>Address%5BCity%5D=</t>
  </si>
  <si>
    <t>Address%5BStateCode%5D=AZ</t>
  </si>
  <si>
    <t>Address%5BPhones%5D%5B0%5D%5BPhoneNumber%5D=</t>
  </si>
  <si>
    <t>Address%5BPhones%5D%5B0%5D%5BType%5D=W</t>
  </si>
  <si>
    <t>MaxRecords=500</t>
  </si>
  <si>
    <t>PageNumber=1</t>
  </si>
  <si>
    <t>sortColumn=Name</t>
  </si>
  <si>
    <t>sortOrder=asc</t>
  </si>
  <si>
    <t>DataState=1</t>
  </si>
  <si>
    <t>ProviderInfo%5BID%5D=9164</t>
  </si>
  <si>
    <t>ProviderInfo%5BName%5D=+Dialysis+Systems+of+Hammond</t>
  </si>
  <si>
    <t>ProviderInfo%5BFirstName%5D=&amp;ProviderInfo%5BLastName%5D=</t>
  </si>
  <si>
    <t>ProviderInfo%5BMiddleName%5D=&amp;ProviderInfo%5BProviderType%5D=1</t>
  </si>
  <si>
    <t>ProviderInfo%5BUID%5D=14716&amp;ProviderInfo%5BGender%5D=</t>
  </si>
  <si>
    <t>ProviderInfo%5BProviderAddress%5D%5B0%5D%5BUID%5D=14582</t>
  </si>
  <si>
    <t>ProviderInfo%5BProviderAddress%5D%5B0%5D%5BAddress1%5D=9084+Poe+Lane</t>
  </si>
  <si>
    <t>ProviderInfo%5BProviderAddress%5D%5B0%5D%5BAddress2%5D=</t>
  </si>
  <si>
    <t>ProviderInfo%5BProviderAddress%5D%5B0%5D%5BCity%5D=Prescott</t>
  </si>
  <si>
    <t>ProviderInfo%5BProviderAddress%5D%5B0%5D%5BStateCode%5D=AZ</t>
  </si>
  <si>
    <t>ProviderInfo%5BProviderAddress%5D%5B0%5D%5BZip%5D=86301</t>
  </si>
  <si>
    <t>ProviderInfo%5BProviderAddress%5D%5B0%5D%5BType%5D=SERVICE</t>
  </si>
  <si>
    <t>ProviderInfo%5BProviderAddress%5D%5B0%5D%5BStartDate%5D=</t>
  </si>
  <si>
    <t>ProviderInfo%5BProviderAddress%5D%5B0%5D%5BEndDate%5D=</t>
  </si>
  <si>
    <t>ProviderInfo%5BProviderAddress%5D%5B0%5D%5BAddressee%5D=</t>
  </si>
  <si>
    <t>ProviderInfo%5BProviderAddress%5D%5B0%5D%5BEmailAddress%5D=</t>
  </si>
  <si>
    <t>ProviderInfo%5BProviderAddress%5D%5B0%5D%5BDisplayAs%5D=</t>
  </si>
  <si>
    <t>ProviderInfo%5BProviderAddress%5D%5B0%5D%5BIsPrimary%5D=true</t>
  </si>
  <si>
    <t>ProviderInfo%5BProviderAddress%5D%5B0%5D%5BIsVisitingLocation%5D=true</t>
  </si>
  <si>
    <t>ProviderInfo%5BProviderAddress%5D%5B0%5D%5BIsFaxNumberVerified%5D=true</t>
  </si>
  <si>
    <t>ProviderInfo%5BProviderAddress%5D%5B0%5D%5BPhones%5D%5B0%5D%5BPhoneNumber%5D=(010)508-0534</t>
  </si>
  <si>
    <t>ProviderInfo%5BProviderAddress%5D%5B0%5D%5BPhones%5D%5B0%5D%5BType%5D=W</t>
  </si>
  <si>
    <t>ProviderInfo%5BProviderAddress%5D%5B0%5D%5BPhones%5D%5B0%5D%5BUID%5D=26618</t>
  </si>
  <si>
    <t>ProviderInfo%5BProviderAddress%5D%5B0%5D%5BPhones%5D%5B0%5D%5BBeginDate%5D=2006-04-07T00%3A00%3A00</t>
  </si>
  <si>
    <t>ProviderInfo%5BProviderAddress%5D%5B0%5D%5BPhones%5D%5B0%5D%5BEndDate%5D=2099-12-31T00%3A00%3A00</t>
  </si>
  <si>
    <t>ProviderInfo%5BProviderAddress%5D%5B0%5D%5BPhones%5D%5B0%5D%5BIsPrimary%5D=false</t>
  </si>
  <si>
    <t>ProviderInfo%5BProviderAddress%5D%5B0%5D%5BPhones%5D%5B0%5D%5BPhoneExtension%5D=</t>
  </si>
  <si>
    <t>ProviderInfo%5BProviderAddress%5D%5B0%5D%5BPhones%5D%5B0%5D%5BDataState%5D=0</t>
  </si>
  <si>
    <t xml:space="preserve">
ProviderInfo%5BProviderAddress%5D%5B0%5D%5BPhones%5D%5B1%5D%5BPhoneNumber%5D=(964)450-4730</t>
  </si>
  <si>
    <t>ProviderInfo%5BProviderAddress%5D%5B0%5D%5BPhones%5D%5B1%5D%5BType%5D=F</t>
  </si>
  <si>
    <t xml:space="preserve">
ProviderInfo%5BProviderAddress%5D%5B0%5D%5BPhones%5D%5B1%5D%5BUID%5D=26619</t>
  </si>
  <si>
    <t>ProviderInfo%5BProviderAddress%5D%5B0%5D%5BPhones%5D%5B1%5D%5BBeginDate%5D=2006-04-07T00%3A00%3A00</t>
  </si>
  <si>
    <t>ProviderInfo%5BProviderAddress%5D%5B0%5D%5BPhones%5D%5B1%5D%5BEndDate%5D=2099-12-31T00%3A00%3A00</t>
  </si>
  <si>
    <t>ProviderInfo%5BProviderAddress%5D%5B0%5D%5BPhones%5D%5B1%5D%5BIsPrimary%5D=false</t>
  </si>
  <si>
    <t>ProviderInfo%5BProviderAddress%5D%5B0%5D%5BPhones%5D%5B1%5D%5BPhoneExtension%5D=</t>
  </si>
  <si>
    <t xml:space="preserve">
ProviderInfo%5BProviderAddress%5D%5B0%5D%5BPhones%5D%5B1%5D%5BDataState%5D=0</t>
  </si>
  <si>
    <t>ProviderInfo%5BProviderAddress%5D%5B0%5D%5BLatitude%5D=30.4738238453865</t>
  </si>
  <si>
    <t>ProviderInfo%5BProviderAddress%5D%5B0%5D%5BLongitude%5D=-90.4601959884167</t>
  </si>
  <si>
    <t>ProviderInfo%5BProviderAddress%5D%5B0%5D%5BDistance%5D=0</t>
  </si>
  <si>
    <t>ProviderInfo%5BProviderAddress%5D%5B0%5D%5BDataState%5D=0</t>
  </si>
  <si>
    <t>ProviderInfo%5BProviderAddress%5D%5B0%5D%5BWorkPhoneNo%5D=(010)508-0534</t>
  </si>
  <si>
    <t>ProviderInfo%5BProviderAddress%5D%5B0%5D%5BTypeText%5D=Service</t>
  </si>
  <si>
    <t>ProviderInfo%5BProviderIds%5D%5B0%5D%5BUID%5D=1120964</t>
  </si>
  <si>
    <t>ProviderInfo%5BProviderIds%5D%5B0%5D%5BType%5D=XX</t>
  </si>
  <si>
    <t>ProviderInfo%5BProviderIds%5D%5B0%5D%5BValue%5D=1811043599</t>
  </si>
  <si>
    <t>ProviderInfo%5BProviderIds%5D%5B0%5D%5BParentUID%5D=14716</t>
  </si>
  <si>
    <t>ProviderInfo%5BProviderIds%5D%5B0%5D%5BDataState%5D=0</t>
  </si>
  <si>
    <t>ProviderInfo%5BProviderIds%5D%5B1%5D%5BUID%5D=1120966</t>
  </si>
  <si>
    <t>ProviderInfo%5BProviderIds%5D%5B1%5D%5BType%5D=XX</t>
  </si>
  <si>
    <t xml:space="preserve">
ProviderInfo%5BProviderIds%5D%5B1%5D%5BValue%5D=01536</t>
  </si>
  <si>
    <t>ProviderInfo%5BProviderIds%5D%5B1%5D%5BParentUID%5D=14716</t>
  </si>
  <si>
    <t>ProviderInfo%5BProviderIds%5D%5B1%5D%5BDataState%5D=0</t>
  </si>
  <si>
    <t>ProviderInfo%5BSpecialties%5D%5B0%5D%5BUID%5D=13167</t>
  </si>
  <si>
    <t>ProviderInfo%5BSpecialties%5D%5B0%5D%5BProviderSpecialtyType%5D=DC</t>
  </si>
  <si>
    <t xml:space="preserve">
ProviderInfo%5BSpecialties%5D%5B0%5D%5BIsPrimary%5D=Y</t>
  </si>
  <si>
    <t>ProviderInfo%5BSpecialties%5D%5B0%5D%5BDataState%5D=0</t>
  </si>
  <si>
    <t>ProviderInfo%5BDoesAcceptFaxReports%5D=true</t>
  </si>
  <si>
    <t>ProviderInfo%5BDoesAcceptFaxRequests%5D=false</t>
  </si>
  <si>
    <t>ProviderInfo%5BAllowCommunication%5D=</t>
  </si>
  <si>
    <t>ProviderInfo%5BProviderDistance%5D=0</t>
  </si>
  <si>
    <t>ProviderInfo%5BContractedToCode%5D=</t>
  </si>
  <si>
    <t>ProviderInfo%5BAffiliatedTo%5D=</t>
  </si>
  <si>
    <t>ProviderInfo%5BProviderCategory%5D=0</t>
  </si>
  <si>
    <t>ProviderInfo%5BPreferredContactMethod%5D=</t>
  </si>
  <si>
    <t>ProviderInfo%5BIsPatientVerified%5D=false</t>
  </si>
  <si>
    <t>ProviderInfo%5BIsPriorVH%5D=false</t>
  </si>
  <si>
    <t>ProviderInfo%5BTotalCount%5D=480</t>
  </si>
  <si>
    <t>ProviderInfo%5BPriorToVHDate%5D=</t>
  </si>
  <si>
    <t>ProviderInfo%5BVerifiedDate%5D=</t>
  </si>
  <si>
    <t>ProviderInfo%5BTreatingLocationUID%5D=14582</t>
  </si>
  <si>
    <t>ProviderInfo%5BDataState%5D=0</t>
  </si>
  <si>
    <t>ProviderInfo%5BSpecialityTypeText%5D=DIALYSIS+CENTER(PRIMARY)</t>
  </si>
  <si>
    <t>ProviderInfo%5BSpecialtyTypeText%5D=DIALYSIS+CENTER(PRIMARY)</t>
  </si>
  <si>
    <t>AssociationType=DC</t>
  </si>
  <si>
    <t>Message=&amp;MessageType=System</t>
  </si>
  <si>
    <t>StartDate=10%2F21%2F2016</t>
  </si>
  <si>
    <t>EndDate=11%2F21%2F2016</t>
  </si>
  <si>
    <t>Moa%5BPatientUid%5D=203180</t>
  </si>
  <si>
    <t>Moa%5BPayorCode%5D=&amp;Moa%5BAppCode%5D=CPP</t>
  </si>
  <si>
    <t>ScreenId=MOAACP</t>
  </si>
  <si>
    <t>filter%5BPatientUID%5D=203180</t>
  </si>
  <si>
    <t>filter%5BSurveyTypeCode%5D=AdPathway</t>
  </si>
  <si>
    <t>filter%5BNoOfSurveys%5D=1&amp;GetSurveyDetailsOnly=false</t>
  </si>
  <si>
    <t>SurveyTypeCode=Cognitive</t>
  </si>
  <si>
    <t>NoOfSurveys=1&amp;HistoryFromDate=</t>
  </si>
  <si>
    <t>MemSurveyUID=0</t>
  </si>
  <si>
    <t>HARUID=0&amp;SurveyUID=3</t>
  </si>
  <si>
    <t xml:space="preserve">
SurveyTypeCode=Cognitive</t>
  </si>
  <si>
    <t>SurveyComments=</t>
  </si>
  <si>
    <t>CompletedDate=</t>
  </si>
  <si>
    <t>SurveyStatus=P</t>
  </si>
  <si>
    <t>Score=</t>
  </si>
  <si>
    <t>Level=</t>
  </si>
  <si>
    <t>StartDate=2016-11-21T14%3A52%3A56</t>
  </si>
  <si>
    <t>RefusalReasonCode=</t>
  </si>
  <si>
    <t>IncludePatientCommentYesNo=false</t>
  </si>
  <si>
    <t>IncludeProviderCommentYesNo=false</t>
  </si>
  <si>
    <t>DataState=Added&amp;ResponseQuestions%5B0%5D%5BQuestionUID%5D=24</t>
  </si>
  <si>
    <t>ResponseQuestions%5B0%5D%5BResponses%5D%5B0%5D%5BOptionUID%5D=80</t>
  </si>
  <si>
    <t>ResponseQuestions%5B0%5D%5BResponses%5D%5B0%5D%5BFreeFormResponse%5D=</t>
  </si>
  <si>
    <t>ResponseQuestions%5B1%5D%5BQuestionUID%5D=25</t>
  </si>
  <si>
    <t>ResponseQuestions%5B1%5D%5BResponses%5D%5B0%5D%5BOptionUID%5D=83</t>
  </si>
  <si>
    <t>ResponseQuestions%5B1%5D%5BResponses%5D%5B0%5D%5BFreeFormResponse%5D=</t>
  </si>
  <si>
    <t>ResponseQuestions%5B2%5D%5BQuestionUID%5D=26</t>
  </si>
  <si>
    <t>ResponseQuestions%5B2%5D%5BResponses%5D%5B0%5D%5BOptionUID%5D=84</t>
  </si>
  <si>
    <t>ResponseQuestions%5B2%5D%5BResponses%5D%5B0%5D%5BFreeFormResponse%5D=</t>
  </si>
  <si>
    <t>ResponseQuestions%5B3%5D%5BQuestionUID%5D=27</t>
  </si>
  <si>
    <t>ResponseQuestions%5B3%5D%5BResponses%5D%5B0%5D%5BOptionUID%5D=85</t>
  </si>
  <si>
    <t>ResponseQuestions%5B3%5D%5BResponses%5D%5B0%5D%5BFreeFormResponse%5D=</t>
  </si>
  <si>
    <t>ResponseQuestions%5B4%5D%5BQuestionUID%5D=28</t>
  </si>
  <si>
    <t>ResponseQuestions%5B4%5D%5BResponses%5D%5B0%5D%5BOptionUID%5D=87</t>
  </si>
  <si>
    <t xml:space="preserve">
ResponseQuestions%5B4%5D%5BResponses%5D%5B0%5D%5BFreeFormResponse%5D</t>
  </si>
  <si>
    <t>%5B0%5D%5BDataState%5D=Modified</t>
  </si>
  <si>
    <t>%5B0%5D%5BPatientUID%5D=203180</t>
  </si>
  <si>
    <t>%5B0%5D%5BComorbidCode%5D=ESRD</t>
  </si>
  <si>
    <t>%5B0%5D%5BUID%5D=614835</t>
  </si>
  <si>
    <t>%5B0%5D%5BComorbidGroupCode%5D=RNL</t>
  </si>
  <si>
    <t>%5B0%5D%5BComorbidDetailCode%5D=</t>
  </si>
  <si>
    <t>%5B0%5D%5BReportedDate%5D=10%2F27%2F2016</t>
  </si>
  <si>
    <t>%5B0%5D%5BStatus%5D=A&amp;%5B0%5D%5BMPAUID%5D=1135310</t>
  </si>
  <si>
    <t>QuestionUID=609</t>
  </si>
  <si>
    <t>surveyResponse%5BPatientUID%5D=203180</t>
  </si>
  <si>
    <t>surveyResponse%5BMemSurveyUID%5D=0</t>
  </si>
  <si>
    <t>surveyResponse%5BHARUID%5D=0&amp;surveyResponse%5BSurveyUID%5D=49</t>
  </si>
  <si>
    <t>surveyResponse%5BSurveyTypeCode%5D=DMBloodSugarMgmtPathway</t>
  </si>
  <si>
    <t>surveyResponse%5BSurveyComments%5D=</t>
  </si>
  <si>
    <t>surveyResponse%5BCompletedDate%5D=2016-11-21T15%3A39%3A12</t>
  </si>
  <si>
    <t>surveyResponse%5BSurveyStatus%5D=C&amp;surveyResponse%5BScore%5D=</t>
  </si>
  <si>
    <t>surveyResponse%5BLevel%5D=</t>
  </si>
  <si>
    <t>surveyResponse%5BStartDate%5D=2016-11-21T15%3A39%3A12</t>
  </si>
  <si>
    <t>surveyResponse%5BRefusalReasonCode%5D=</t>
  </si>
  <si>
    <t>surveyResponse%5BIncludePatientCommentYesNo%5D=false</t>
  </si>
  <si>
    <t>surveyResponse%5BIncludeProviderCommentYesNo%5D=false</t>
  </si>
  <si>
    <t>surveyResponse%5BDataState%5D=Added</t>
  </si>
  <si>
    <t>surveyResponse%5BResponseQuestions%5D%5B0%5D%5BQuestionUID%5D=608</t>
  </si>
  <si>
    <t>surveyResponse%5BResponseQuestions%5D%5B0%5D%5BResponses%5D%5B0%5D%5BOptionUID%5D=1430</t>
  </si>
  <si>
    <t>surveyResponse%5BResponseQuestions%5D%5B0%5D%5BResponses%5D%5B0%5D%5BFreeFormResponse%5D=</t>
  </si>
  <si>
    <t>surveyResponse%5BResponseQuestions%5D%5B1%5D%5BQuestionUID%5D=609</t>
  </si>
  <si>
    <t>surveyResponse%5BResponseQuestions%5D%5B1%5D%5BResponses%5D%5B0%5D%5BOptionUID%5D=1432</t>
  </si>
  <si>
    <t>surveyResponse%5BResponseQuestions%5D%5B1%5D%5BResponses%5D%5B0%5D%5BFreeFormResponse%5D=</t>
  </si>
  <si>
    <t>surveyResponse%5BResponseQuestions%5D%5B2%5D%5BQuestionUID%5D=611</t>
  </si>
  <si>
    <t>surveyResponse%5BResponseQuestions%5D%5B2%5D%5BResponses%5D%5B0%5D%5BOptionUID%5D=1437</t>
  </si>
  <si>
    <t>surveyResponse%5BResponseQuestions%5D%5B2%5D%5BResponses%5D%5B0%5D%5BFreeFormResponse%5D=</t>
  </si>
  <si>
    <t>surveyResponse%5BResponseQuestions%5D%5B3%5D%5BQuestionUID%5D=612</t>
  </si>
  <si>
    <t>surveyResponse%5BResponseQuestions%5D%5B3%5D%5BResponses%5D%5B0%5D%5BOptionUID%5D=1440</t>
  </si>
  <si>
    <t>surveyResponse%5BResponseQuestions%5D%5B3%5D%5BResponses%5D%5B0%5D%5BFreeFormResponse%5D=</t>
  </si>
  <si>
    <t>surveyResponse%5BResponseQuestions%5D%5B4%5D%5BQuestionUID%5D=613</t>
  </si>
  <si>
    <t>surveyResponse%5BResponseQuestions%5D%5B4%5D%5BResponses%5D%5B0%5D%5BOptionUID%5D=1443</t>
  </si>
  <si>
    <t>surveyResponse%5BResponseQuestions%5D%5B4%5D%5BResponses%5D%5B0%5D%5BFreeFormResponse%5D=</t>
  </si>
  <si>
    <t>surveyResponse%5BResponseQuestions%5D%5B5%5D%5BQuestionUID%5D=615</t>
  </si>
  <si>
    <t>surveyResponse%5BResponseQuestions%5D%5B5%5D%5BResponses%5D%5B0%5D%5BOptionUID%5D=1449</t>
  </si>
  <si>
    <t>surveyResponse%5BResponseQuestions%5D%5B5%5D%5BResponses%5D%5B0%5D%5BFreeFormResponse%5D=</t>
  </si>
  <si>
    <t>surveyResponse%5BResponseQuestions%5D%5B6%5D%5BQuestionUID%5D=616</t>
  </si>
  <si>
    <t>surveyResponse%5BResponseQuestions%5D%5B6%5D%5BResponses%5D%5B0%5D%5BOptionUID%5D=1452</t>
  </si>
  <si>
    <t>surveyResponse%5BResponseQuestions%5D%5B6%5D%5BResponses%5D%5B0%5D%5BFreeFormResponse%5D=</t>
  </si>
  <si>
    <t>surveyResponse%5BResponseQuestions%5D%5B7%5D%5BQuestionUID%5D=617</t>
  </si>
  <si>
    <t>surveyResponse%5BResponseQuestions%5D%5B7%5D%5BResponses%5D%5B0%5D%5BOptionUID%5D=1454</t>
  </si>
  <si>
    <t>surveyResponse%5BResponseQuestions%5D%5B7%5D%5BResponses%5D%5B0%5D%5BFreeFormResponse%5D=</t>
  </si>
  <si>
    <t>surveyResponse%5BResponseQuestions%5D%5B8%5D%5BQuestionUID%5D=618</t>
  </si>
  <si>
    <t>surveyResponse%5BResponseQuestions%5D%5B8%5D%5BResponses%5D%5B0%5D%5BOptionUID%5D=1456</t>
  </si>
  <si>
    <t>surveyResponse%5BResponseQuestions%5D%5B8%5D%5BResponses%5D%5B0%5D%5BFreeFormResponse%5D=</t>
  </si>
  <si>
    <t>pathwayGetRequest%5BFilter%5D%5BPatientUID%5D=203180</t>
  </si>
  <si>
    <t>pathwayGetRequest%5BFilter%5D%5BSurveyTypeCode%5D=DMBloodSugarMgmtPathway</t>
  </si>
  <si>
    <t>pathwayGetRequest%5BFilter%5D%5BNoOfSurveys%5D=1</t>
  </si>
  <si>
    <t>pathwayGetRequest%5BGetSurveyDetailsOnly%5D=false</t>
  </si>
  <si>
    <t>Types%5B%5D=DMFootcarePathway</t>
  </si>
  <si>
    <t>Types%5B%5D=DMEyeExamPathway</t>
  </si>
  <si>
    <t xml:space="preserve">PatientUid=203180
</t>
  </si>
  <si>
    <t>RecordCount=60</t>
  </si>
  <si>
    <t>CPP</t>
  </si>
  <si>
    <t>LabTypes%5B%5D=Weight</t>
  </si>
  <si>
    <t>LabsTypes%5B%5D=BPDia</t>
  </si>
  <si>
    <t>LabsTypes%5B%5D=BPSys</t>
  </si>
  <si>
    <t>StartDate=11%2F14%2F2016</t>
  </si>
  <si>
    <t>NotifiedBy=DC</t>
  </si>
  <si>
    <t>NatureOfAdmit=OB</t>
  </si>
  <si>
    <t>AdmitType=HH</t>
  </si>
  <si>
    <t>PriorLocation=Community</t>
  </si>
  <si>
    <t>AdmitDate=2016-11-21T00%3A00%3A00</t>
  </si>
  <si>
    <t>DateNotified=2016-11-10T00%3A00%3A00</t>
  </si>
  <si>
    <t>TransferDate=</t>
  </si>
  <si>
    <t>DischargeDate=</t>
  </si>
  <si>
    <t>DischargeNotificationDate=</t>
  </si>
  <si>
    <t>DischargePlanInitDate=</t>
  </si>
  <si>
    <t>IsPlanRefused=false</t>
  </si>
  <si>
    <t>AdmittingDiagnosis=ACCS</t>
  </si>
  <si>
    <t>AdmittingDxSubCategory=ACCPR</t>
  </si>
  <si>
    <t>DischargeDiagnosis=</t>
  </si>
  <si>
    <t>DischargeDxSubCategory=</t>
  </si>
  <si>
    <t>FacilityPhone1=</t>
  </si>
  <si>
    <t>FacilityPhone2=</t>
  </si>
  <si>
    <t>FacilityFax1=</t>
  </si>
  <si>
    <t>FacilityName1=Test</t>
  </si>
  <si>
    <t>WorkingDiagnosis=Test</t>
  </si>
  <si>
    <t>PlannedAdmissionYN=true</t>
  </si>
  <si>
    <t>FacilityName2=</t>
  </si>
  <si>
    <t>UID=2015&amp;LoginName=2015</t>
  </si>
  <si>
    <t>StaffUID=2539&amp;StaffID=1664</t>
  </si>
  <si>
    <t>FirstName=TINA&amp;MiddleName=L.</t>
  </si>
  <si>
    <t>LastName=ALLEN&amp;DefaultRole=VHN</t>
  </si>
  <si>
    <t>Settings%5BMyPatientsColumns%5D%5B%5D=Name</t>
  </si>
  <si>
    <t>Settings%5BMyPatientsColumns%5D%5B%5D=DOB</t>
  </si>
  <si>
    <t>Settings%5BMyPatientsColumns%5D%5B%5D=City</t>
  </si>
  <si>
    <t>Settings%5BMyPatientsColumns%5D%5B%5D=State</t>
  </si>
  <si>
    <t>Settings%5BMyPatientsColumns%5D%5B%5D=Disease+State&amp;Settings%5BMyPatientsColumns%5D%5B%5D=SIG</t>
  </si>
  <si>
    <t>Settings%5BMyPatientsColumns%5D%5B%5D=PAM</t>
  </si>
  <si>
    <t>Settings%5BMyPatientsColumns%5D%5B%5D=Dialysis+Center&amp;Settings%5BMyPatientsColumns%5D%5B%5D=Shift</t>
  </si>
  <si>
    <t xml:space="preserve">
Settings%5BMyPatientsColumns%5D%5B%5D=Payor</t>
  </si>
  <si>
    <t>Settings%5BMyPatientsColumns%5D%5B%5D=Status</t>
  </si>
  <si>
    <t>Settings%5BMyPatientsColumns%5D%5B%5D=Hospitalized</t>
  </si>
  <si>
    <t>Settings%5BMyPatientsColumns%5D%5B%5D=Last+Attempted+Contact</t>
  </si>
  <si>
    <t>Settings%5BMyPatientsColumns%5D%5B%5D=Last+Completed+Contact</t>
  </si>
  <si>
    <t>CurrentRole=VHN&amp;LastLogin=&amp;Picture=</t>
  </si>
  <si>
    <t>RoleName=</t>
  </si>
  <si>
    <t>SwitchedToUser=</t>
  </si>
  <si>
    <t>RoasterCount=0&amp;TimeZone=</t>
  </si>
  <si>
    <t>ManagerHistory%5B0%5D%5BFirstName%5D=KIM</t>
  </si>
  <si>
    <t>ManagerHistory%5B0%5D%5BLastName%5D=E</t>
  </si>
  <si>
    <t>ManagerHistory%5B0%5D%5BMiddleName%5D=KING</t>
  </si>
  <si>
    <t>ManagerHistory%5B0%5D%5BUserUID%5D=1783</t>
  </si>
  <si>
    <t>ManagerHistory%5B0%5D%5BRole%5D=1</t>
  </si>
  <si>
    <t>ManagerHistory%5B0%5D%5BStartDate%5D=2016-01-05T00%3A00%3A00</t>
  </si>
  <si>
    <t>ManagerHistory%5B0%5D%5BEndDate%5D=2099-12-31T00%3A00%3A00</t>
  </si>
  <si>
    <t>ManagerHistory%5B0%5D%5BDetailFilter%5D=</t>
  </si>
  <si>
    <t>ManagerHistory%5B0%5D%5BDataState%5D=</t>
  </si>
  <si>
    <t>ManagerHistory%5B1%5D%5BFirstName%5D=KIM</t>
  </si>
  <si>
    <t>ManagerHistory%5B1%5D%5BLastName%5D=E</t>
  </si>
  <si>
    <t xml:space="preserve">ManagerHistory%5B1%5D%5BMiddleName%5D=KING </t>
  </si>
  <si>
    <t>ManagerHistory%5B1%5D%5BUserUID%5D=1783</t>
  </si>
  <si>
    <t>ManagerHistory%5B1%5D%5BRole%5D=1</t>
  </si>
  <si>
    <t>ManagerHistory%5B1%5D%5BStartDate%5D=2016-01-05T00%3A00%3A00</t>
  </si>
  <si>
    <t>ManagerHistory%5B1%5D%5BEndDate%5D=2099-12-31T00%3A00%3A00</t>
  </si>
  <si>
    <t>ManagerHistory%5B1%5D%5BDetailFilter%5D=</t>
  </si>
  <si>
    <t>ManagerHistory%5B1%5D%5BDataState%5D=</t>
  </si>
  <si>
    <t>ManagerHistory%5B2%5D%5BFirstName%5D=KIM</t>
  </si>
  <si>
    <t>ManagerHistory%5B2%5D%5BLastName%5D=E</t>
  </si>
  <si>
    <t>ManagerHistory%5B2%5D%5BMiddleName%5D=KING</t>
  </si>
  <si>
    <t>ManagerHistory%5B2%5D%5BUserUID%5D=1783</t>
  </si>
  <si>
    <t>ManagerHistory%5B2%5D%5BRole%5D=1</t>
  </si>
  <si>
    <t>ManagerHistory%5B2%5D%5BStartDate%5D=2016-01-05T00%3A00%3A00</t>
  </si>
  <si>
    <t>ManagerHistory%5B2%5D%5BEndDate%5D=2099-12-31T00%3A00%3A00</t>
  </si>
  <si>
    <t>ManagerHistory%5B2%5D%5BDetailFilter%5D=</t>
  </si>
  <si>
    <t>ManagerHistory%5B2%5D%5BDataState%5D=</t>
  </si>
  <si>
    <t>DataState=Modified</t>
  </si>
  <si>
    <t>CapellaUserUid=1903</t>
  </si>
  <si>
    <t>ActionCompletedDate=2016-11-22T10%3A12%3A58</t>
  </si>
  <si>
    <t>%5B0%5D%5BText%5D=API+Method+Test</t>
  </si>
  <si>
    <t>%5B0%5D%5BCapellaUserUid%5D=2015</t>
  </si>
  <si>
    <t>%5B0%5D%5BDataState%5D=Added</t>
  </si>
  <si>
    <t>PatientUID=159445</t>
  </si>
  <si>
    <t>noOfRecords=50</t>
  </si>
  <si>
    <t>ImmunizationCode=HEPB</t>
  </si>
  <si>
    <t>IsGiven=false</t>
  </si>
  <si>
    <t>Date=2016-11-22T10%3A26%3A48</t>
  </si>
  <si>
    <t>RefuseReasonCode=ALL</t>
  </si>
  <si>
    <t>BrandName=UNK</t>
  </si>
  <si>
    <t>VHAVerificatioNotes=</t>
  </si>
  <si>
    <t>Source=VHN</t>
  </si>
  <si>
    <t xml:space="preserve">DataState=Added
</t>
  </si>
  <si>
    <t>Address=8258+Austin+Secret+Lane</t>
  </si>
  <si>
    <t>Address2=Test</t>
  </si>
  <si>
    <t>City=Elkridge</t>
  </si>
  <si>
    <t>State=MD</t>
  </si>
  <si>
    <t>ZipCode=21227</t>
  </si>
  <si>
    <t>DateRequested=2016-11-22T00%3A00%3A00</t>
  </si>
  <si>
    <t>RequestedBy=2015</t>
  </si>
  <si>
    <t>DateFulfilled=</t>
  </si>
  <si>
    <t>FulfilledBy=</t>
  </si>
  <si>
    <t>IsFollowUpRequired=</t>
  </si>
  <si>
    <t>Materials%5B0%5D%5BDataState%5D=Added</t>
  </si>
  <si>
    <t>Materials%5B0%5D%5BCode%5D=PV0071</t>
  </si>
  <si>
    <t>Materials%5B0%5D%5BTopic%5D=PV</t>
  </si>
  <si>
    <t>Materials%5B0%5D%5BDescription%5D=Shingles+Vaccination+Information+Sheet+(Spanish)</t>
  </si>
  <si>
    <t>Materials%5B0%5D%5BMenuOfActions%5D%5B%5D=Access</t>
  </si>
  <si>
    <t>Materials%5B0%5D%5BPayors%5D%5B0%5D%5BDataState%5D=Added</t>
  </si>
  <si>
    <t>Materials%5B0%5D%5BPayors%5D%5B0%5D%5BRelationBeginDate%5D=Wed+Dec+31+2014+00%3A00%3A00+GMT-0600+(Central+Standard+Time)</t>
  </si>
  <si>
    <t>Materials%5B0%5D%5BPayors%5D%5B0%5D%5BRelationEndDate%5D=Thu+Dec+31+2099+00%3A00%3A00+GMT-0600+(Central+Standard+Time)</t>
  </si>
  <si>
    <t>Materials%5B0%5D%5BPayors%5D%5B0%5D%5BPayor%5D=HKC</t>
  </si>
  <si>
    <t>Materials%5B0%5D%5BPayors%5D%5B0%5D%5BUID%5D=4814</t>
  </si>
  <si>
    <t>Materials%5B0%5D%5BVersionBeginDate%5D=Tue+Jan+01+2008+00%3A00%3A00+GMT-0600+(Central+Standard+Time)</t>
  </si>
  <si>
    <t>Materials%5B0%5D%5BVersionEndDate%5D=Thu+Dec+31+2099+00%3A00%3A00+GMT-0600+(Central+Standard+Time)</t>
  </si>
  <si>
    <t>Materials%5B0%5D%5BUID%5D=171</t>
  </si>
  <si>
    <t>Materials%5B0%5D%5BVendorName%5D=CDC</t>
  </si>
  <si>
    <t>Materials%5B0%5D%5BLanguageCode%5D=SPA</t>
  </si>
  <si>
    <t>Materials%5B0%5D%5BVersionNo%5D=1</t>
  </si>
  <si>
    <t>UID=331087</t>
  </si>
  <si>
    <t>Description=Permission+to+Discuss</t>
  </si>
  <si>
    <t>Sequence=4</t>
  </si>
  <si>
    <t>FileUID=365276</t>
  </si>
  <si>
    <t>FileAttachmentType=1</t>
  </si>
  <si>
    <t>FileName=170550_PTD_8-5-15.pdf</t>
  </si>
  <si>
    <t>UploadDate=2015-09-23T19%3A45%3A31</t>
  </si>
  <si>
    <t>FileData=</t>
  </si>
  <si>
    <t>FileId=c6303514-2463-4b28-afdc-e7f05a2e33bb</t>
  </si>
  <si>
    <t>DocumentType=PTD</t>
  </si>
  <si>
    <t>Status=0</t>
  </si>
  <si>
    <t>UserMessages=</t>
  </si>
  <si>
    <t>IsFileSelected=true</t>
  </si>
  <si>
    <t>IsFileDeleted=true</t>
  </si>
  <si>
    <t>ptAbsence%5B0%5D%5BDataState%5D=Added</t>
  </si>
  <si>
    <t>ptAbsence%5B0%5D%5BReasonCode%5D=V</t>
  </si>
  <si>
    <t>ptAbsence%5B0%5D%5BStartDate%5D=2016-11-22T11%3A20%3A15</t>
  </si>
  <si>
    <t>ptAbsence%5B0%5D%5BEndDate%5D=2016-11-22T11%3A20%3A15</t>
  </si>
  <si>
    <t>ptAbsence%5B0%5D%5BAffectedDevices%5D%5B%5D=SCL</t>
  </si>
  <si>
    <t>ptAbsence%5B0%5D%5BAffectedDevices%5D%5B%5D=BPM</t>
  </si>
  <si>
    <t>ptAbsence%5B0%5D%5BAffectedDevices%5D%5B%5D=GLM</t>
  </si>
  <si>
    <t>ptAbsence%5B0%5D%5BIsActive%5D=true</t>
  </si>
  <si>
    <t>ptAbsence%5B0%5D%5BPatientUID%5D=159445</t>
  </si>
  <si>
    <t>IsCallHRAReport=false</t>
  </si>
  <si>
    <t>domains%5B%5D=0</t>
  </si>
  <si>
    <t>domains%5B%5D=1</t>
  </si>
  <si>
    <t>domains%5B%5D=2</t>
  </si>
  <si>
    <t>domains%5B%5D=3</t>
  </si>
  <si>
    <t>domains%5B%5D=4</t>
  </si>
  <si>
    <t>domains%5B%5D=5</t>
  </si>
  <si>
    <t>domains%5B%5D=6</t>
  </si>
  <si>
    <t>domains%5B%5D=7</t>
  </si>
  <si>
    <t>domains%5B%5D=8</t>
  </si>
  <si>
    <t>domains%5B%5D=9</t>
  </si>
  <si>
    <t>domains%5B%5D=10</t>
  </si>
  <si>
    <t>domains%5B%5D=11</t>
  </si>
  <si>
    <t>domains%5B%5D=12</t>
  </si>
  <si>
    <t>domains%5B%5D=13</t>
  </si>
  <si>
    <t>domains%5B%5D=14</t>
  </si>
  <si>
    <t>domains%5B%5D=16</t>
  </si>
  <si>
    <t>domains%5B%5D=17</t>
  </si>
  <si>
    <t>PatientUID=203212</t>
  </si>
  <si>
    <t>CarePlanTopic=</t>
  </si>
  <si>
    <t>PatientUid=203212</t>
  </si>
  <si>
    <t>ReturnSurvey=true</t>
  </si>
  <si>
    <t>Input Parameter3</t>
  </si>
  <si>
    <t>Input Parameter4</t>
  </si>
  <si>
    <t>Input Parameter5</t>
  </si>
  <si>
    <t>Input Parameter6</t>
  </si>
  <si>
    <t>Input Parameter7</t>
  </si>
  <si>
    <t>Input Parameter8</t>
  </si>
  <si>
    <t>Input Parameter9</t>
  </si>
  <si>
    <t>Input Parameter10</t>
  </si>
  <si>
    <t>Input Parameter11</t>
  </si>
  <si>
    <t>Input Parameter12</t>
  </si>
  <si>
    <t>Input Parameter13</t>
  </si>
  <si>
    <t>Input Parameter14</t>
  </si>
  <si>
    <t>Input Parameter15</t>
  </si>
  <si>
    <t>Input Parameter16</t>
  </si>
  <si>
    <t>Input Parameter17</t>
  </si>
  <si>
    <t>Input Parameter18</t>
  </si>
  <si>
    <t>Input Parameter19</t>
  </si>
  <si>
    <t>Input Parameter20</t>
  </si>
  <si>
    <t>Input Parameter21</t>
  </si>
  <si>
    <t>Input Parameter22</t>
  </si>
  <si>
    <t>Input Parameter23</t>
  </si>
  <si>
    <t>Input Parameter24</t>
  </si>
  <si>
    <t>Input Parameter25</t>
  </si>
  <si>
    <t>Input Parameter26</t>
  </si>
  <si>
    <t>Input Parameter27</t>
  </si>
  <si>
    <t>Input Parameter28</t>
  </si>
  <si>
    <t>Input Parameter29</t>
  </si>
  <si>
    <t>Input Parameter30</t>
  </si>
  <si>
    <t>Input Parameter31</t>
  </si>
  <si>
    <t>Input Parameter32</t>
  </si>
  <si>
    <t>Input Parameter33</t>
  </si>
  <si>
    <t>Input Parameter34</t>
  </si>
  <si>
    <t>Input Parameter35</t>
  </si>
  <si>
    <t>Input Parameter36</t>
  </si>
  <si>
    <t>Input Parameter37</t>
  </si>
  <si>
    <t>Input Parameter38</t>
  </si>
  <si>
    <t>Input Parameter39</t>
  </si>
  <si>
    <t>Input Parameter40</t>
  </si>
  <si>
    <t>Input Parameter41</t>
  </si>
  <si>
    <t>Input Parameter42</t>
  </si>
  <si>
    <t>Input Parameter43</t>
  </si>
  <si>
    <t>Input Parameter44</t>
  </si>
  <si>
    <t>Input Parameter45</t>
  </si>
  <si>
    <t>Input Parameter46</t>
  </si>
  <si>
    <t>Input Parameter47</t>
  </si>
  <si>
    <t>Input Parameter48</t>
  </si>
  <si>
    <t>Input Parameter49</t>
  </si>
  <si>
    <t>Input Parameter50</t>
  </si>
  <si>
    <t>Input Parameter51</t>
  </si>
  <si>
    <t>Input Parameter52</t>
  </si>
  <si>
    <t>Input Parameter53</t>
  </si>
  <si>
    <t>Input Parameter54</t>
  </si>
  <si>
    <t>Input Parameter55</t>
  </si>
  <si>
    <t>Input Parameter56</t>
  </si>
  <si>
    <t>Input Parameter57</t>
  </si>
  <si>
    <t>Input Parameter58</t>
  </si>
  <si>
    <t>Input Parameter59</t>
  </si>
  <si>
    <t>Input Parameter60</t>
  </si>
  <si>
    <t>Input Parameter61</t>
  </si>
  <si>
    <t>Input Parameter62</t>
  </si>
  <si>
    <t>Input Parameter63</t>
  </si>
  <si>
    <t>Input Parameter64</t>
  </si>
  <si>
    <t>Input Parameter65</t>
  </si>
  <si>
    <t>Input Parameter66</t>
  </si>
  <si>
    <t>Input Parameter67</t>
  </si>
  <si>
    <t>Input Parameter68</t>
  </si>
  <si>
    <t>Input Parameter69</t>
  </si>
  <si>
    <t>Input Parameter70</t>
  </si>
  <si>
    <t>Input Parameter71</t>
  </si>
  <si>
    <t>Input Parameter72</t>
  </si>
  <si>
    <t>Input Parameter73</t>
  </si>
  <si>
    <t>Input Parameter74</t>
  </si>
  <si>
    <t>Input Parameter75</t>
  </si>
  <si>
    <t>Input Parameter76</t>
  </si>
  <si>
    <t>Input Parameter77</t>
  </si>
  <si>
    <t>Input Parameter78</t>
  </si>
  <si>
    <t>Input Parameter79</t>
  </si>
  <si>
    <t>Input Parameter80</t>
  </si>
  <si>
    <t>Input Parameter81</t>
  </si>
  <si>
    <t>Input Parameter82</t>
  </si>
  <si>
    <t>Input Parameter83</t>
  </si>
  <si>
    <t>Input Parameter84</t>
  </si>
  <si>
    <t>Input Parameter85</t>
  </si>
  <si>
    <t>Input ParameterInput Parameter86</t>
  </si>
  <si>
    <t>Input Parameter87</t>
  </si>
  <si>
    <t>Input Parameter88</t>
  </si>
  <si>
    <t>Input Parameter90</t>
  </si>
  <si>
    <t>Input Parameter91</t>
  </si>
  <si>
    <t>Input Parameter92</t>
  </si>
  <si>
    <t>Input Parameter93</t>
  </si>
  <si>
    <t>Input Parameter94</t>
  </si>
  <si>
    <t>Input Parameter95</t>
  </si>
  <si>
    <t>Input Parameter96</t>
  </si>
  <si>
    <t>Input Parameter97</t>
  </si>
  <si>
    <t>Input Parameter98</t>
  </si>
  <si>
    <t>Input Parameter100</t>
  </si>
  <si>
    <t>Input Parameter101</t>
  </si>
  <si>
    <t>Input Parameter102</t>
  </si>
  <si>
    <t>Input Parameter103</t>
  </si>
  <si>
    <t>Input Parameter104</t>
  </si>
  <si>
    <t>Input Parameter105</t>
  </si>
  <si>
    <t>Input Parameter106</t>
  </si>
  <si>
    <t>Input Parameter107</t>
  </si>
  <si>
    <t>Input Parameter99</t>
  </si>
  <si>
    <t>API Method Report</t>
  </si>
  <si>
    <t>User API Method:</t>
  </si>
  <si>
    <t>Utility API Method</t>
  </si>
  <si>
    <t>patientUID=77452</t>
  </si>
  <si>
    <t>permanentAccess=0</t>
  </si>
  <si>
    <t>capellaUserUid=715</t>
  </si>
  <si>
    <t>MetricType=CONTACTED2DAYSFROMDC</t>
  </si>
  <si>
    <t>capellaUserUID=715</t>
  </si>
  <si>
    <t>fromDate=2016-06-01T15%3A33%3A10.642Z</t>
  </si>
  <si>
    <t>toDate=2016-11-30T16%3A33%3A10.642Z</t>
  </si>
  <si>
    <t>bRefreshData=false</t>
  </si>
  <si>
    <t>=VHA+%7C+VHN+%7C+TL+%7C+ADM+%7C+PHM+%7C+ROC+%7C+EPS+%7C+QA+%7C+SW+%7C+DT+%7C+OTR+%7C+IT+%7C+ROM+%7C+VHES+%7C+FIN+%7C+EXC+%7C+EDU+%7C+MKT+%7C+SME+%7C+MCA+%7C+RCM+%7C+PRL+%7C+ARN+%7C+CC+%7C+NP+%7C+BADM</t>
  </si>
  <si>
    <t>Role=ADM</t>
  </si>
  <si>
    <t>Role=NP</t>
  </si>
  <si>
    <t>Role=PHM</t>
  </si>
  <si>
    <t>Role=EPS</t>
  </si>
  <si>
    <t>Role=PTC</t>
  </si>
  <si>
    <t>UID=2157</t>
  </si>
  <si>
    <t>DataState=Deleted</t>
  </si>
  <si>
    <t>State=FL</t>
  </si>
  <si>
    <t>DOB=</t>
  </si>
  <si>
    <t>MemberId=</t>
  </si>
  <si>
    <t>Phone=</t>
  </si>
  <si>
    <t>status=null</t>
  </si>
  <si>
    <t>status=2</t>
  </si>
  <si>
    <t>""=202935</t>
  </si>
  <si>
    <t>Labs=</t>
  </si>
  <si>
    <t>patientUID=202935</t>
  </si>
  <si>
    <t>CapellaUserUID=1997</t>
  </si>
  <si>
    <t>PreSaveContactUID=4572727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</si>
</sst>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8.5"/>
      <color theme="3"/>
      <name val="Microsoft Sans Serif"/>
      <family val="2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2" fillId="0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0" fillId="5" borderId="0" xfId="0" applyFill="1"/>
    <xf numFmtId="0" fontId="5" fillId="0" borderId="0" xfId="0" applyFont="1" applyFill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5" borderId="0" xfId="0" applyFont="1" applyFill="1"/>
    <xf numFmtId="0" fontId="1" fillId="5" borderId="0" xfId="0" applyFont="1" applyFill="1"/>
    <xf numFmtId="0" fontId="7" fillId="6" borderId="0" xfId="0" applyFont="1" applyFill="1"/>
    <xf numFmtId="0" fontId="1" fillId="7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2" fillId="8" borderId="0" xfId="0" applyFont="1" applyFill="1"/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5" fillId="8" borderId="0" xfId="0" applyFont="1" applyFill="1"/>
    <xf numFmtId="0" fontId="5" fillId="8" borderId="0" xfId="0" applyFont="1" applyFill="1" applyAlignment="1">
      <alignment vertical="top" wrapText="1"/>
    </xf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06" Type="http://schemas.openxmlformats.org/officeDocument/2006/relationships/revisionLog" Target="revisionLog206.xml"/><Relationship Id="rId219" Type="http://schemas.openxmlformats.org/officeDocument/2006/relationships/revisionLog" Target="revisionLog219.xml"/><Relationship Id="rId227" Type="http://schemas.openxmlformats.org/officeDocument/2006/relationships/revisionLog" Target="revisionLog2.xml"/><Relationship Id="rId231" Type="http://schemas.openxmlformats.org/officeDocument/2006/relationships/revisionLog" Target="revisionLog6.xml"/><Relationship Id="rId222" Type="http://schemas.openxmlformats.org/officeDocument/2006/relationships/revisionLog" Target="revisionLog222.xml"/><Relationship Id="rId214" Type="http://schemas.openxmlformats.org/officeDocument/2006/relationships/revisionLog" Target="revisionLog214.xml"/><Relationship Id="rId201" Type="http://schemas.openxmlformats.org/officeDocument/2006/relationships/revisionLog" Target="revisionLog201.xml"/><Relationship Id="rId230" Type="http://schemas.openxmlformats.org/officeDocument/2006/relationships/revisionLog" Target="revisionLog5.xml"/><Relationship Id="rId235" Type="http://schemas.openxmlformats.org/officeDocument/2006/relationships/revisionLog" Target="revisionLog10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05" Type="http://schemas.openxmlformats.org/officeDocument/2006/relationships/revisionLog" Target="revisionLog205.xml"/><Relationship Id="rId200" Type="http://schemas.openxmlformats.org/officeDocument/2006/relationships/revisionLog" Target="revisionLog200.xml"/><Relationship Id="rId226" Type="http://schemas.openxmlformats.org/officeDocument/2006/relationships/revisionLog" Target="revisionLog1.xml"/><Relationship Id="rId234" Type="http://schemas.openxmlformats.org/officeDocument/2006/relationships/revisionLog" Target="revisionLog9.xml"/><Relationship Id="rId221" Type="http://schemas.openxmlformats.org/officeDocument/2006/relationships/revisionLog" Target="revisionLog221.xml"/><Relationship Id="rId217" Type="http://schemas.openxmlformats.org/officeDocument/2006/relationships/revisionLog" Target="revisionLog217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212" Type="http://schemas.openxmlformats.org/officeDocument/2006/relationships/revisionLog" Target="revisionLog212.xml"/><Relationship Id="rId204" Type="http://schemas.openxmlformats.org/officeDocument/2006/relationships/revisionLog" Target="revisionLog204.xml"/><Relationship Id="rId233" Type="http://schemas.openxmlformats.org/officeDocument/2006/relationships/revisionLog" Target="revisionLog8.xml"/><Relationship Id="rId238" Type="http://schemas.openxmlformats.org/officeDocument/2006/relationships/revisionLog" Target="revisionLog13.xml"/><Relationship Id="rId216" Type="http://schemas.openxmlformats.org/officeDocument/2006/relationships/revisionLog" Target="revisionLog216.xml"/><Relationship Id="rId203" Type="http://schemas.openxmlformats.org/officeDocument/2006/relationships/revisionLog" Target="revisionLog203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4.xml"/><Relationship Id="rId237" Type="http://schemas.openxmlformats.org/officeDocument/2006/relationships/revisionLog" Target="revisionLog12.xml"/><Relationship Id="rId211" Type="http://schemas.openxmlformats.org/officeDocument/2006/relationships/revisionLog" Target="revisionLog211.xml"/><Relationship Id="rId224" Type="http://schemas.openxmlformats.org/officeDocument/2006/relationships/revisionLog" Target="revisionLog224.xml"/><Relationship Id="rId232" Type="http://schemas.openxmlformats.org/officeDocument/2006/relationships/revisionLog" Target="revisionLog7.xml"/><Relationship Id="rId207" Type="http://schemas.openxmlformats.org/officeDocument/2006/relationships/revisionLog" Target="revisionLog207.xml"/><Relationship Id="rId215" Type="http://schemas.openxmlformats.org/officeDocument/2006/relationships/revisionLog" Target="revisionLog215.xml"/><Relationship Id="rId210" Type="http://schemas.openxmlformats.org/officeDocument/2006/relationships/revisionLog" Target="revisionLog210.xml"/><Relationship Id="rId223" Type="http://schemas.openxmlformats.org/officeDocument/2006/relationships/revisionLog" Target="revisionLog223.xml"/><Relationship Id="rId202" Type="http://schemas.openxmlformats.org/officeDocument/2006/relationships/revisionLog" Target="revisionLog202.xml"/><Relationship Id="rId228" Type="http://schemas.openxmlformats.org/officeDocument/2006/relationships/revisionLog" Target="revisionLog3.xml"/><Relationship Id="rId236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22319C3-BEF7-440E-A658-128BD8CC1FC6}" diskRevisions="1" revisionId="2611" version="54">
  <header guid="{E044F7E3-8D6C-463C-9B4A-2F897DB16C85}" dateTime="2016-11-22T16:14:38" maxSheetId="7" userName="Pradip Talukder" r:id="rId200" minRId="2527" maxRId="2528">
    <sheetIdMap count="6">
      <sheetId val="1"/>
      <sheetId val="2"/>
      <sheetId val="6"/>
      <sheetId val="5"/>
      <sheetId val="4"/>
      <sheetId val="3"/>
    </sheetIdMap>
  </header>
  <header guid="{D5B48B29-4114-4A5F-B52F-24EA0937D562}" dateTime="2016-11-28T10:03:24" maxSheetId="7" userName="Pradip Talukder" r:id="rId201" minRId="2529">
    <sheetIdMap count="6">
      <sheetId val="1"/>
      <sheetId val="2"/>
      <sheetId val="6"/>
      <sheetId val="5"/>
      <sheetId val="4"/>
      <sheetId val="3"/>
    </sheetIdMap>
  </header>
  <header guid="{BCEB4C65-621D-4365-B87E-FC9939BFC545}" dateTime="2016-11-28T10:06:02" maxSheetId="7" userName="Pradip Talukder" r:id="rId202" minRId="2530" maxRId="2533">
    <sheetIdMap count="6">
      <sheetId val="1"/>
      <sheetId val="2"/>
      <sheetId val="6"/>
      <sheetId val="5"/>
      <sheetId val="4"/>
      <sheetId val="3"/>
    </sheetIdMap>
  </header>
  <header guid="{DA356B3F-86E9-4DF0-8DBE-6975A1D6688F}" dateTime="2016-11-28T10:27:40" maxSheetId="7" userName="Pradip Talukder" r:id="rId203" minRId="2534" maxRId="2535">
    <sheetIdMap count="6">
      <sheetId val="1"/>
      <sheetId val="2"/>
      <sheetId val="6"/>
      <sheetId val="5"/>
      <sheetId val="4"/>
      <sheetId val="3"/>
    </sheetIdMap>
  </header>
  <header guid="{FF9C1765-02C9-41FB-B572-D3583C8D7F0F}" dateTime="2016-11-28T10:35:54" maxSheetId="7" userName="Pradip Talukder" r:id="rId204" minRId="2536" maxRId="2539">
    <sheetIdMap count="6">
      <sheetId val="1"/>
      <sheetId val="2"/>
      <sheetId val="6"/>
      <sheetId val="5"/>
      <sheetId val="4"/>
      <sheetId val="3"/>
    </sheetIdMap>
  </header>
  <header guid="{E7515E63-FAD2-4415-8FD1-351AA9A3BA0F}" dateTime="2016-11-28T10:39:38" maxSheetId="7" userName="Pradip Talukder" r:id="rId205" minRId="2540">
    <sheetIdMap count="6">
      <sheetId val="1"/>
      <sheetId val="2"/>
      <sheetId val="6"/>
      <sheetId val="5"/>
      <sheetId val="4"/>
      <sheetId val="3"/>
    </sheetIdMap>
  </header>
  <header guid="{82F1F22A-021F-4AAD-A478-5F1BDB7AAD8B}" dateTime="2016-11-28T10:43:30" maxSheetId="7" userName="Pradip Talukder" r:id="rId206" minRId="2541">
    <sheetIdMap count="6">
      <sheetId val="1"/>
      <sheetId val="2"/>
      <sheetId val="6"/>
      <sheetId val="5"/>
      <sheetId val="4"/>
      <sheetId val="3"/>
    </sheetIdMap>
  </header>
  <header guid="{15DFD18C-0C95-44F9-B197-4874EEBF86F2}" dateTime="2016-11-28T10:47:50" maxSheetId="7" userName="Pradip Talukder" r:id="rId207" minRId="2542" maxRId="2543">
    <sheetIdMap count="6">
      <sheetId val="1"/>
      <sheetId val="2"/>
      <sheetId val="6"/>
      <sheetId val="5"/>
      <sheetId val="4"/>
      <sheetId val="3"/>
    </sheetIdMap>
  </header>
  <header guid="{E1A6D0EE-1AC6-4366-B899-1F60E69F4FD7}" dateTime="2016-11-28T10:48:52" maxSheetId="7" userName="Pradip Talukder" r:id="rId208" minRId="2544">
    <sheetIdMap count="6">
      <sheetId val="1"/>
      <sheetId val="2"/>
      <sheetId val="6"/>
      <sheetId val="5"/>
      <sheetId val="4"/>
      <sheetId val="3"/>
    </sheetIdMap>
  </header>
  <header guid="{551B205D-E119-4AAE-83C7-EEEA78C5CB29}" dateTime="2016-11-28T10:53:30" maxSheetId="7" userName="Pradip Talukder" r:id="rId209" minRId="2545" maxRId="2547">
    <sheetIdMap count="6">
      <sheetId val="1"/>
      <sheetId val="2"/>
      <sheetId val="6"/>
      <sheetId val="5"/>
      <sheetId val="4"/>
      <sheetId val="3"/>
    </sheetIdMap>
  </header>
  <header guid="{22334CB8-36DB-41CB-9542-8C1539E923D3}" dateTime="2016-11-28T10:55:21" maxSheetId="7" userName="Pradip Talukder" r:id="rId210" minRId="2548" maxRId="2558">
    <sheetIdMap count="6">
      <sheetId val="1"/>
      <sheetId val="2"/>
      <sheetId val="6"/>
      <sheetId val="5"/>
      <sheetId val="4"/>
      <sheetId val="3"/>
    </sheetIdMap>
  </header>
  <header guid="{AF1BFF21-1733-47D6-8C86-CB8635E17972}" dateTime="2016-11-28T10:58:17" maxSheetId="7" userName="Pradip Talukder" r:id="rId211" minRId="2559" maxRId="2560">
    <sheetIdMap count="6">
      <sheetId val="1"/>
      <sheetId val="2"/>
      <sheetId val="6"/>
      <sheetId val="5"/>
      <sheetId val="4"/>
      <sheetId val="3"/>
    </sheetIdMap>
  </header>
  <header guid="{F3E53B4C-F1D4-4E5B-A966-837B16279036}" dateTime="2016-11-28T10:59:08" maxSheetId="7" userName="Pradip Talukder" r:id="rId212" minRId="2561">
    <sheetIdMap count="6">
      <sheetId val="1"/>
      <sheetId val="2"/>
      <sheetId val="6"/>
      <sheetId val="5"/>
      <sheetId val="4"/>
      <sheetId val="3"/>
    </sheetIdMap>
  </header>
  <header guid="{C1BE5EBD-D563-48B7-B57E-6830C8159FA1}" dateTime="2016-11-28T11:00:53" maxSheetId="7" userName="Pradip Talukder" r:id="rId213" minRId="2562" maxRId="2563">
    <sheetIdMap count="6">
      <sheetId val="1"/>
      <sheetId val="2"/>
      <sheetId val="6"/>
      <sheetId val="5"/>
      <sheetId val="4"/>
      <sheetId val="3"/>
    </sheetIdMap>
  </header>
  <header guid="{8D3133CD-E44E-4729-9B98-FC534E111155}" dateTime="2016-11-28T11:01:20" maxSheetId="7" userName="Pradip Talukder" r:id="rId214" minRId="2564">
    <sheetIdMap count="6">
      <sheetId val="1"/>
      <sheetId val="2"/>
      <sheetId val="6"/>
      <sheetId val="5"/>
      <sheetId val="4"/>
      <sheetId val="3"/>
    </sheetIdMap>
  </header>
  <header guid="{2597E3F5-C712-43DF-9CA9-441190D94318}" dateTime="2016-11-28T11:02:08" maxSheetId="7" userName="Pradip Talukder" r:id="rId215" minRId="2565" maxRId="2568">
    <sheetIdMap count="6">
      <sheetId val="1"/>
      <sheetId val="2"/>
      <sheetId val="6"/>
      <sheetId val="5"/>
      <sheetId val="4"/>
      <sheetId val="3"/>
    </sheetIdMap>
  </header>
  <header guid="{AC602586-8A1B-4DBD-9315-0A59145A0126}" dateTime="2016-11-28T11:02:54" maxSheetId="7" userName="Pradip Talukder" r:id="rId216" minRId="2569" maxRId="2572">
    <sheetIdMap count="6">
      <sheetId val="1"/>
      <sheetId val="2"/>
      <sheetId val="6"/>
      <sheetId val="5"/>
      <sheetId val="4"/>
      <sheetId val="3"/>
    </sheetIdMap>
  </header>
  <header guid="{73A99814-8469-4DB7-9E16-77F7F0A203FC}" dateTime="2016-11-28T11:04:05" maxSheetId="7" userName="Pradip Talukder" r:id="rId217" minRId="2573" maxRId="2575">
    <sheetIdMap count="6">
      <sheetId val="1"/>
      <sheetId val="2"/>
      <sheetId val="6"/>
      <sheetId val="5"/>
      <sheetId val="4"/>
      <sheetId val="3"/>
    </sheetIdMap>
  </header>
  <header guid="{6AB9343D-7B8E-4025-BA51-99DDC836E89F}" dateTime="2016-11-28T11:07:57" maxSheetId="7" userName="Pradip Talukder" r:id="rId218" minRId="2576" maxRId="2585">
    <sheetIdMap count="6">
      <sheetId val="1"/>
      <sheetId val="2"/>
      <sheetId val="6"/>
      <sheetId val="5"/>
      <sheetId val="4"/>
      <sheetId val="3"/>
    </sheetIdMap>
  </header>
  <header guid="{A8271812-8547-4D04-81F9-1F7B5DBDA467}" dateTime="2016-11-28T11:13:13" maxSheetId="7" userName="Pradip Talukder" r:id="rId219" minRId="2586" maxRId="2587">
    <sheetIdMap count="6">
      <sheetId val="1"/>
      <sheetId val="2"/>
      <sheetId val="6"/>
      <sheetId val="5"/>
      <sheetId val="4"/>
      <sheetId val="3"/>
    </sheetIdMap>
  </header>
  <header guid="{D8799490-C54E-4683-AAD6-3387602C5EC4}" dateTime="2016-11-28T11:19:06" maxSheetId="7" userName="Pradip Talukder" r:id="rId220" minRId="2588">
    <sheetIdMap count="6">
      <sheetId val="1"/>
      <sheetId val="2"/>
      <sheetId val="6"/>
      <sheetId val="5"/>
      <sheetId val="4"/>
      <sheetId val="3"/>
    </sheetIdMap>
  </header>
  <header guid="{F8B1AB6C-ACFB-4353-8D72-A31EE55D7FD7}" dateTime="2016-11-28T11:24:57" maxSheetId="7" userName="Pradip Talukder" r:id="rId221" minRId="2589" maxRId="2592">
    <sheetIdMap count="6">
      <sheetId val="1"/>
      <sheetId val="2"/>
      <sheetId val="6"/>
      <sheetId val="5"/>
      <sheetId val="4"/>
      <sheetId val="3"/>
    </sheetIdMap>
  </header>
  <header guid="{0872C7F8-B5F1-412E-AAC0-393D6002AFA9}" dateTime="2016-12-13T09:58:52" maxSheetId="7" userName="Sudheer Kumar Balivada" r:id="rId222">
    <sheetIdMap count="6">
      <sheetId val="1"/>
      <sheetId val="2"/>
      <sheetId val="6"/>
      <sheetId val="5"/>
      <sheetId val="4"/>
      <sheetId val="3"/>
    </sheetIdMap>
  </header>
  <header guid="{3BE2BAF3-3051-461C-BF9A-D2CBDFD4D5B3}" dateTime="2016-12-13T10:09:01" maxSheetId="7" userName="Sudheer Kumar Balivada" r:id="rId223" minRId="2593">
    <sheetIdMap count="6">
      <sheetId val="1"/>
      <sheetId val="2"/>
      <sheetId val="6"/>
      <sheetId val="5"/>
      <sheetId val="4"/>
      <sheetId val="3"/>
    </sheetIdMap>
  </header>
  <header guid="{736A79A2-0286-452D-B2E6-553874F291F3}" dateTime="2016-12-13T11:01:29" maxSheetId="7" userName="Sudheer Kumar Balivada" r:id="rId224">
    <sheetIdMap count="6">
      <sheetId val="1"/>
      <sheetId val="2"/>
      <sheetId val="6"/>
      <sheetId val="5"/>
      <sheetId val="4"/>
      <sheetId val="3"/>
    </sheetIdMap>
  </header>
  <header guid="{BFEDDA64-F7AD-4252-AB71-3F512ED0DBD8}" dateTime="2016-12-29T10:02:37" maxSheetId="7" userName="Sudheer Kumar Balivada" r:id="rId225" minRId="2594">
    <sheetIdMap count="6">
      <sheetId val="1"/>
      <sheetId val="2"/>
      <sheetId val="6"/>
      <sheetId val="5"/>
      <sheetId val="4"/>
      <sheetId val="3"/>
    </sheetIdMap>
  </header>
  <header guid="{C9EA5982-8CF8-47D6-A949-AB3D05DDDB26}" dateTime="2016-12-29T13:55:39" maxSheetId="7" userName="Sudheer Kumar Balivada" r:id="rId226">
    <sheetIdMap count="6">
      <sheetId val="1"/>
      <sheetId val="2"/>
      <sheetId val="6"/>
      <sheetId val="5"/>
      <sheetId val="4"/>
      <sheetId val="3"/>
    </sheetIdMap>
  </header>
  <header guid="{34B535D1-20C0-4175-AD49-D8905A987199}" dateTime="2016-12-29T14:16:33" maxSheetId="7" userName="Sudheer Kumar Balivada" r:id="rId227">
    <sheetIdMap count="6">
      <sheetId val="1"/>
      <sheetId val="2"/>
      <sheetId val="6"/>
      <sheetId val="5"/>
      <sheetId val="4"/>
      <sheetId val="3"/>
    </sheetIdMap>
  </header>
  <header guid="{66CC2078-B537-413E-83E9-079695D87293}" dateTime="2016-12-29T14:50:42" maxSheetId="7" userName="Sudheer Kumar Balivada" r:id="rId228" minRId="2595" maxRId="2597">
    <sheetIdMap count="6">
      <sheetId val="1"/>
      <sheetId val="2"/>
      <sheetId val="6"/>
      <sheetId val="5"/>
      <sheetId val="4"/>
      <sheetId val="3"/>
    </sheetIdMap>
  </header>
  <header guid="{B22FB439-D912-4C68-B769-03FD8DC82FA2}" dateTime="2016-12-29T14:57:28" maxSheetId="7" userName="Sudheer Kumar Balivada" r:id="rId229" minRId="2598" maxRId="2599">
    <sheetIdMap count="6">
      <sheetId val="1"/>
      <sheetId val="2"/>
      <sheetId val="6"/>
      <sheetId val="5"/>
      <sheetId val="4"/>
      <sheetId val="3"/>
    </sheetIdMap>
  </header>
  <header guid="{9D7E1FD0-D869-44C0-A71A-9F267CFE3806}" dateTime="2016-12-29T15:02:57" maxSheetId="7" userName="Sudheer Kumar Balivada" r:id="rId230" minRId="2600" maxRId="2603">
    <sheetIdMap count="6">
      <sheetId val="1"/>
      <sheetId val="2"/>
      <sheetId val="6"/>
      <sheetId val="5"/>
      <sheetId val="4"/>
      <sheetId val="3"/>
    </sheetIdMap>
  </header>
  <header guid="{57FFEB49-CD64-4284-BA88-2E86BCD583EE}" dateTime="2016-12-29T16:29:13" maxSheetId="7" userName="Sudheer Kumar Balivada" r:id="rId231" minRId="2604" maxRId="2610">
    <sheetIdMap count="6">
      <sheetId val="1"/>
      <sheetId val="2"/>
      <sheetId val="6"/>
      <sheetId val="5"/>
      <sheetId val="4"/>
      <sheetId val="3"/>
    </sheetIdMap>
  </header>
  <header guid="{0191C592-2066-4EAB-A605-40FA7D6BED68}" dateTime="2017-01-03T11:42:38" maxSheetId="7" userName="Sudheer Kumar Balivada" r:id="rId232">
    <sheetIdMap count="6">
      <sheetId val="1"/>
      <sheetId val="2"/>
      <sheetId val="6"/>
      <sheetId val="5"/>
      <sheetId val="4"/>
      <sheetId val="3"/>
    </sheetIdMap>
  </header>
  <header guid="{D39596FD-093A-4D04-820F-BB12B216134F}" dateTime="2017-01-03T11:57:01" maxSheetId="7" userName="Sudheer Kumar Balivada" r:id="rId233" minRId="2611">
    <sheetIdMap count="6">
      <sheetId val="1"/>
      <sheetId val="2"/>
      <sheetId val="6"/>
      <sheetId val="5"/>
      <sheetId val="4"/>
      <sheetId val="3"/>
    </sheetIdMap>
  </header>
  <header guid="{C31CAE40-1203-47A3-A3E3-4E29C19A19FB}" dateTime="2017-01-04T14:51:59" maxSheetId="7" userName="Sudheer Kumar Balivada" r:id="rId234">
    <sheetIdMap count="6">
      <sheetId val="1"/>
      <sheetId val="2"/>
      <sheetId val="6"/>
      <sheetId val="5"/>
      <sheetId val="4"/>
      <sheetId val="3"/>
    </sheetIdMap>
  </header>
  <header guid="{BA889E9B-A69C-482A-8167-B0D17213E306}" dateTime="2017-01-04T14:53:34" maxSheetId="7" userName="Sudheer Kumar Balivada" r:id="rId235">
    <sheetIdMap count="6">
      <sheetId val="1"/>
      <sheetId val="2"/>
      <sheetId val="6"/>
      <sheetId val="5"/>
      <sheetId val="4"/>
      <sheetId val="3"/>
    </sheetIdMap>
  </header>
  <header guid="{ECF60AB6-7EC7-4DF4-8FC5-810712E66D5F}" dateTime="2017-01-04T14:57:02" maxSheetId="7" userName="Sudheer Kumar Balivada" r:id="rId236">
    <sheetIdMap count="6">
      <sheetId val="1"/>
      <sheetId val="2"/>
      <sheetId val="6"/>
      <sheetId val="5"/>
      <sheetId val="4"/>
      <sheetId val="3"/>
    </sheetIdMap>
  </header>
  <header guid="{54CB6679-8404-41D2-BAA0-2BB6345F918D}" dateTime="2017-01-04T15:37:29" maxSheetId="7" userName="Sudheer Kumar Balivada" r:id="rId237">
    <sheetIdMap count="6">
      <sheetId val="1"/>
      <sheetId val="2"/>
      <sheetId val="6"/>
      <sheetId val="5"/>
      <sheetId val="4"/>
      <sheetId val="3"/>
    </sheetIdMap>
  </header>
  <header guid="{722319C3-BEF7-440E-A658-128BD8CC1FC6}" dateTime="2017-01-04T16:59:02" maxSheetId="7" userName="Sudheer Kumar Balivada" r:id="rId238">
    <sheetIdMap count="6">
      <sheetId val="1"/>
      <sheetId val="2"/>
      <sheetId val="6"/>
      <sheetId val="5"/>
      <sheetId val="4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:C12">
    <dxf>
      <fill>
        <patternFill patternType="solid">
          <bgColor rgb="FFFF0000"/>
        </patternFill>
      </fill>
    </dxf>
  </rfmt>
  <rfmt sheetId="1" sqref="A16:XFD17">
    <dxf>
      <fill>
        <patternFill patternType="solid">
          <bgColor rgb="FFFF0000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7:B97">
    <dxf>
      <fill>
        <patternFill patternType="solid">
          <bgColor rgb="FFFF000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">
    <dxf>
      <fill>
        <patternFill patternType="solid">
          <bgColor rgb="FFFFFF00"/>
        </patternFill>
      </fill>
    </dxf>
  </rfmt>
  <rfmt sheetId="1" sqref="B98">
    <dxf>
      <fill>
        <patternFill patternType="solid">
          <bgColor rgb="FFFFFF00"/>
        </patternFill>
      </fill>
    </dxf>
  </rfmt>
  <rfmt sheetId="1" sqref="B103:B104">
    <dxf>
      <fill>
        <patternFill patternType="solid">
          <bgColor rgb="FFFFFF0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1">
    <dxf>
      <fill>
        <patternFill patternType="solid">
          <bgColor rgb="FFFFFF00"/>
        </patternFill>
      </fill>
    </dxf>
  </rfmt>
  <rfmt sheetId="1" sqref="A105:C105">
    <dxf>
      <fill>
        <patternFill patternType="solid">
          <bgColor rgb="FFFFFF00"/>
        </patternFill>
      </fill>
    </dxf>
  </rfmt>
  <rfmt sheetId="1" sqref="B108:B116">
    <dxf>
      <fill>
        <patternFill patternType="solid">
          <bgColor rgb="FFFFFF00"/>
        </patternFill>
      </fill>
    </dxf>
  </rfmt>
  <rfmt sheetId="1" sqref="B118">
    <dxf>
      <fill>
        <patternFill patternType="solid">
          <bgColor rgb="FFFFFF00"/>
        </patternFill>
      </fill>
    </dxf>
  </rfmt>
  <rfmt sheetId="1" sqref="B120">
    <dxf>
      <fill>
        <patternFill patternType="solid">
          <bgColor rgb="FFFFFF00"/>
        </patternFill>
      </fill>
    </dxf>
  </rfmt>
  <rfmt sheetId="1" sqref="B121">
    <dxf>
      <fill>
        <patternFill patternType="solid">
          <bgColor rgb="FFFFFF00"/>
        </patternFill>
      </fill>
    </dxf>
  </rfmt>
  <rfmt sheetId="1" sqref="B122">
    <dxf>
      <fill>
        <patternFill patternType="solid">
          <bgColor rgb="FFFFFF00"/>
        </patternFill>
      </fill>
    </dxf>
  </rfmt>
  <rfmt sheetId="1" sqref="B123:B125">
    <dxf>
      <fill>
        <patternFill patternType="solid">
          <bgColor rgb="FFFFFF00"/>
        </patternFill>
      </fill>
    </dxf>
  </rfmt>
  <rfmt sheetId="1" sqref="B126">
    <dxf>
      <fill>
        <patternFill patternType="solid">
          <bgColor rgb="FFFFFF00"/>
        </patternFill>
      </fill>
    </dxf>
  </rfmt>
  <rfmt sheetId="1" sqref="B127:B129">
    <dxf>
      <fill>
        <patternFill patternType="solid">
          <bgColor rgb="FFFFFF00"/>
        </patternFill>
      </fill>
    </dxf>
  </rfmt>
  <rfmt sheetId="1" sqref="B132:B133">
    <dxf>
      <fill>
        <patternFill patternType="solid">
          <bgColor rgb="FFFFFF0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42:B143">
    <dxf>
      <fill>
        <patternFill patternType="solid">
          <bgColor rgb="FFFFFF00"/>
        </patternFill>
      </fill>
    </dxf>
  </rfmt>
  <rfmt sheetId="1" sqref="B131">
    <dxf>
      <fill>
        <patternFill patternType="solid">
          <bgColor rgb="FFFFFF00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0">
    <dxf>
      <fill>
        <patternFill patternType="solid">
          <bgColor rgb="FFFF0000"/>
        </patternFill>
      </fill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1">
    <nc r="C14" t="inlineStr">
      <is>
        <t>patientUID=77452</t>
      </is>
    </nc>
  </rcc>
  <rcc rId="2528" sId="1">
    <nc r="D14" t="inlineStr">
      <is>
        <t>permanentAccess=0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9" sId="1" xfDxf="1" dxf="1">
    <nc r="C223">
      <f>715</f>
    </nc>
  </rcc>
  <rcv guid="{9C807188-FB18-4908-929B-2DAE78BD3065}" action="delete"/>
  <rcv guid="{9C807188-FB18-4908-929B-2DAE78BD3065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30" sheetId="1" source="E224" destination="C224" sourceSheetId="1"/>
  <rm rId="2531" sheetId="1" source="F224" destination="D224" sourceSheetId="1"/>
  <rcc rId="2532" sId="1">
    <oc r="C223">
      <f>715</f>
    </oc>
    <nc r="C223"/>
  </rcc>
  <rm rId="2533" sheetId="1" source="E223" destination="C223" sourceSheetId="1"/>
  <rcv guid="{9C807188-FB18-4908-929B-2DAE78BD3065}" action="delete"/>
  <rcv guid="{9C807188-FB18-4908-929B-2DAE78BD3065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4" sId="1" xfDxf="1" dxf="1">
    <nc r="C280" t="inlineStr">
      <is>
        <t>capellaUserUid=715</t>
      </is>
    </nc>
    <ndxf>
      <font>
        <color theme="4"/>
      </font>
    </ndxf>
  </rcc>
  <rcc rId="2535" sId="1">
    <nc r="D280" t="inlineStr">
      <is>
        <t>MetricType=CONTACTED2DAYSFROMDC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78" start="0" length="0">
    <dxf>
      <font>
        <color theme="4"/>
      </font>
    </dxf>
  </rfmt>
  <rcc rId="2536" sId="1">
    <nc r="C278" t="inlineStr">
      <is>
        <t>capellaUserUID=715</t>
      </is>
    </nc>
  </rcc>
  <rcc rId="2537" sId="1">
    <nc r="D278" t="inlineStr">
      <is>
        <t>fromDate=2016-06-01T15%3A33%3A10.642Z</t>
      </is>
    </nc>
  </rcc>
  <rcc rId="2538" sId="1">
    <nc r="E278" t="inlineStr">
      <is>
        <t>toDate=2016-11-30T16%3A33%3A10.642Z</t>
      </is>
    </nc>
  </rcc>
  <rcc rId="2539" sId="1">
    <nc r="F278" t="inlineStr">
      <is>
        <t>bRefreshData=false</t>
      </is>
    </nc>
  </rcc>
  <rcv guid="{9C807188-FB18-4908-929B-2DAE78BD3065}" action="delete"/>
  <rcv guid="{9C807188-FB18-4908-929B-2DAE78BD3065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171" start="0" length="0">
    <dxf>
      <font>
        <color theme="8"/>
      </font>
    </dxf>
  </rfmt>
  <rm rId="2540" sheetId="1" source="E171" destination="D171" sourceSheetId="1">
    <rfmt sheetId="1" sqref="D171" start="0" length="0">
      <dxf>
        <font>
          <sz val="11"/>
          <color theme="8"/>
          <name val="Calibri"/>
          <scheme val="minor"/>
        </font>
      </dxf>
    </rfmt>
  </rm>
  <rcv guid="{9C807188-FB18-4908-929B-2DAE78BD3065}" action="delete"/>
  <rcv guid="{9C807188-FB18-4908-929B-2DAE78BD3065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1" sId="1" xfDxf="1" dxf="1">
    <nc r="C276" t="inlineStr">
      <is>
        <t>=VHA+%7C+VHN+%7C+TL+%7C+ADM+%7C+PHM+%7C+ROC+%7C+EPS+%7C+QA+%7C+SW+%7C+DT+%7C+OTR+%7C+IT+%7C+ROM+%7C+VHES+%7C+FIN+%7C+EXC+%7C+EDU+%7C+MKT+%7C+SME+%7C+MCA+%7C+RCM+%7C+PRL+%7C+ARN+%7C+CC+%7C+NP+%7C+BADM</t>
      </is>
    </nc>
    <ndxf>
      <font>
        <color theme="4"/>
      </font>
    </ndxf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96" start="0" length="0">
    <dxf>
      <font>
        <color theme="4"/>
      </font>
    </dxf>
  </rfmt>
  <rcc rId="2542" sId="1">
    <nc r="C296" t="inlineStr">
      <is>
        <t>Name=</t>
      </is>
    </nc>
  </rcc>
  <rfmt sheetId="1" xfDxf="1" sqref="D296" start="0" length="0">
    <dxf>
      <font>
        <color theme="4"/>
      </font>
    </dxf>
  </rfmt>
  <rcc rId="2543" sId="1">
    <nc r="D296" t="inlineStr">
      <is>
        <t>Role=ADM</t>
      </is>
    </nc>
  </rcc>
  <rcv guid="{9C807188-FB18-4908-929B-2DAE78BD3065}" action="delete"/>
  <rcv guid="{9C807188-FB18-4908-929B-2DAE78BD3065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4" sId="1" xfDxf="1" dxf="1">
    <nc r="C297">
      <f>772</f>
    </nc>
    <ndxf>
      <font>
        <color theme="4"/>
      </font>
    </ndxf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5" sId="1" ref="A297:XFD297" action="insertRow"/>
  <rrc rId="2546" sId="1" ref="A297:XFD297" action="insertRow"/>
  <rrc rId="2547" sId="1" ref="A297:XFD297" action="insertRow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297:XFD297" action="deleteRow">
    <rfmt sheetId="1" xfDxf="1" sqref="A297:XFD297" start="0" length="0">
      <dxf>
        <font>
          <color theme="4"/>
        </font>
      </dxf>
    </rfmt>
  </rrc>
  <rrc rId="2549" sId="1" ref="A297:XFD297" action="deleteRow">
    <rfmt sheetId="1" xfDxf="1" sqref="A297:XFD297" start="0" length="0">
      <dxf>
        <font>
          <color theme="4"/>
        </font>
      </dxf>
    </rfmt>
  </rrc>
  <rrc rId="2550" sId="1" ref="A297:XFD297" action="deleteRow">
    <rfmt sheetId="1" xfDxf="1" sqref="A297:XFD297" start="0" length="0">
      <dxf>
        <font>
          <color theme="4"/>
        </font>
      </dxf>
    </rfmt>
  </rrc>
  <rrc rId="2551" sId="1" ref="A298:XFD298" action="insertRow"/>
  <rrc rId="2552" sId="1" ref="A298:XFD298" action="insertRow"/>
  <rrc rId="2553" sId="1" ref="A299:XFD299" action="insertRow"/>
  <rrc rId="2554" sId="1" ref="A299:XFD299" action="insertRow"/>
  <rcc rId="2555" sId="1">
    <nc r="B298" t="inlineStr">
      <is>
        <t>/api/User/SearchUser</t>
      </is>
    </nc>
  </rcc>
  <rcc rId="2556" sId="1">
    <nc r="B299" t="inlineStr">
      <is>
        <t>/api/User/GetUserDetail</t>
      </is>
    </nc>
  </rcc>
  <rcc rId="2557" sId="1">
    <nc r="B300" t="inlineStr">
      <is>
        <t>/api/User/SearchUser</t>
      </is>
    </nc>
  </rcc>
  <rcc rId="2558" sId="1">
    <nc r="B301" t="inlineStr">
      <is>
        <t>/api/User/GetUserDetail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298" start="0" length="0">
    <dxf>
      <font>
        <color theme="4"/>
      </font>
    </dxf>
  </rfmt>
  <rcc rId="2559" sId="1">
    <nc r="C298" t="inlineStr">
      <is>
        <t>Name=</t>
      </is>
    </nc>
  </rcc>
  <rcc rId="2560" sId="1" xfDxf="1" dxf="1">
    <nc r="D298" t="inlineStr">
      <is>
        <t>Role=NP</t>
      </is>
    </nc>
    <ndxf>
      <font>
        <color theme="4"/>
      </font>
    </ndxf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1" sId="1" xfDxf="1" dxf="1">
    <nc r="C299">
      <f>1949</f>
    </nc>
    <ndxf>
      <font>
        <color theme="4"/>
      </font>
    </ndxf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0" start="0" length="0">
    <dxf>
      <font>
        <color theme="4"/>
      </font>
    </dxf>
  </rfmt>
  <rcc rId="2562" sId="1">
    <nc r="C300" t="inlineStr">
      <is>
        <t>Name=</t>
      </is>
    </nc>
  </rcc>
  <rfmt sheetId="1" xfDxf="1" sqref="D300" start="0" length="0">
    <dxf>
      <font>
        <color theme="4"/>
      </font>
    </dxf>
  </rfmt>
  <rcc rId="2563" sId="1">
    <nc r="D300" t="inlineStr">
      <is>
        <t>Role=PHM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4" sId="1" xfDxf="1" dxf="1">
    <nc r="C301">
      <f>1734</f>
    </nc>
    <ndxf>
      <font>
        <color theme="4"/>
      </font>
    </ndxf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65" sId="1" ref="A302:XFD302" action="insertRow"/>
  <rrc rId="2566" sId="1" ref="A302:XFD302" action="insertRow"/>
  <rcc rId="2567" sId="1">
    <nc r="B302" t="inlineStr">
      <is>
        <t>/api/User/SearchUser</t>
      </is>
    </nc>
  </rcc>
  <rcc rId="2568" sId="1">
    <nc r="B303" t="inlineStr">
      <is>
        <t>/api/User/GetUserDetail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69" sId="1" ref="A303:XFD303" action="insertRow"/>
  <rrc rId="2570" sId="1" ref="A303:XFD303" action="insertRow"/>
  <rcc rId="2571" sId="1">
    <nc r="B303" t="inlineStr">
      <is>
        <t>/api/User/GetUserDetail</t>
      </is>
    </nc>
  </rcc>
  <rcc rId="2572" sId="1">
    <nc r="B304" t="inlineStr">
      <is>
        <t>/api/User/SearchUser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2" start="0" length="0">
    <dxf>
      <font>
        <color theme="4"/>
      </font>
    </dxf>
  </rfmt>
  <rcc rId="2573" sId="1">
    <nc r="C302" t="inlineStr">
      <is>
        <t>Name=</t>
      </is>
    </nc>
  </rcc>
  <rfmt sheetId="1" xfDxf="1" sqref="D302" start="0" length="0">
    <dxf>
      <font>
        <color theme="4"/>
      </font>
    </dxf>
  </rfmt>
  <rcc rId="2574" sId="1">
    <nc r="D302" t="inlineStr">
      <is>
        <t>Role=EPS</t>
      </is>
    </nc>
  </rcc>
  <rcc rId="2575" sId="1" xfDxf="1" dxf="1">
    <nc r="C303">
      <f>958</f>
    </nc>
    <ndxf>
      <font>
        <color theme="4"/>
      </font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04" start="0" length="0">
    <dxf>
      <font>
        <color theme="4"/>
      </font>
    </dxf>
  </rfmt>
  <rcc rId="2576" sId="1">
    <nc r="C304" t="inlineStr">
      <is>
        <t>Name=</t>
      </is>
    </nc>
  </rcc>
  <rfmt sheetId="1" xfDxf="1" sqref="D304" start="0" length="0">
    <dxf>
      <font>
        <color theme="4"/>
      </font>
    </dxf>
  </rfmt>
  <rcc rId="2577" sId="1">
    <nc r="D304" t="inlineStr">
      <is>
        <t>Role=PTC</t>
      </is>
    </nc>
  </rcc>
  <rcc rId="2578" sId="1" xfDxf="1" dxf="1">
    <nc r="C305">
      <f>1855</f>
    </nc>
    <ndxf>
      <font>
        <color theme="4"/>
      </font>
    </ndxf>
  </rcc>
  <rrc rId="2579" sId="1" ref="A306:XFD306" action="insertRow"/>
  <rrc rId="2580" sId="1" ref="A306:XFD306" action="insertRow"/>
  <rcc rId="2581" sId="1">
    <nc r="B306" t="inlineStr">
      <is>
        <t>/api/User/SearchUser</t>
      </is>
    </nc>
  </rcc>
  <rcc rId="2582" sId="1">
    <nc r="B307" t="inlineStr">
      <is>
        <t>/api/User/GetUserDetail</t>
      </is>
    </nc>
  </rcc>
  <rcc rId="2583" sId="1">
    <nc r="C306" t="inlineStr">
      <is>
        <t>Name=</t>
      </is>
    </nc>
  </rcc>
  <rfmt sheetId="1" xfDxf="1" sqref="D306" start="0" length="0">
    <dxf>
      <font>
        <color theme="4"/>
      </font>
    </dxf>
  </rfmt>
  <rcc rId="2584" sId="1">
    <nc r="D306" t="inlineStr">
      <is>
        <t>Role=VHN</t>
      </is>
    </nc>
  </rcc>
  <rcc rId="2585" sId="1" xfDxf="1" dxf="1">
    <nc r="C307">
      <f>2075</f>
    </nc>
    <ndxf>
      <font>
        <color theme="4"/>
      </font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13" start="0" length="0">
    <dxf>
      <font>
        <color theme="4"/>
      </font>
    </dxf>
  </rfmt>
  <rcc rId="2586" sId="1">
    <nc r="C313" t="inlineStr">
      <is>
        <t>UID=2157</t>
      </is>
    </nc>
  </rcc>
  <rfmt sheetId="1" xfDxf="1" sqref="D313" start="0" length="0">
    <dxf>
      <font>
        <color theme="4"/>
      </font>
    </dxf>
  </rfmt>
  <rcc rId="2587" sId="1">
    <nc r="D313" t="inlineStr">
      <is>
        <t>DataState=Deleted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88" sheetId="1" source="D171" destination="C171" sourceSheetId="1">
    <rfmt sheetId="1" sqref="C171" start="0" length="0">
      <dxf>
        <font>
          <sz val="11"/>
          <color theme="8"/>
          <name val="Calibri"/>
          <scheme val="minor"/>
        </font>
      </dxf>
    </rfmt>
  </rm>
  <rcv guid="{9C807188-FB18-4908-929B-2DAE78BD3065}" action="delete"/>
  <rcv guid="{9C807188-FB18-4908-929B-2DAE78BD3065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311" start="0" length="0">
    <dxf>
      <font>
        <color theme="4"/>
      </font>
    </dxf>
  </rfmt>
  <rcc rId="2589" sId="1">
    <nc r="C311" t="inlineStr">
      <is>
        <t>State=FL</t>
      </is>
    </nc>
  </rcc>
  <rfmt sheetId="1" xfDxf="1" sqref="D311" start="0" length="0">
    <dxf>
      <font>
        <color theme="4"/>
      </font>
    </dxf>
  </rfmt>
  <rcc rId="2590" sId="1">
    <nc r="D311" t="inlineStr">
      <is>
        <t>DOB=</t>
      </is>
    </nc>
  </rcc>
  <rfmt sheetId="1" xfDxf="1" sqref="E311" start="0" length="0">
    <dxf>
      <font>
        <color theme="4"/>
      </font>
    </dxf>
  </rfmt>
  <rcc rId="2591" sId="1">
    <nc r="E311" t="inlineStr">
      <is>
        <t>MemberId=</t>
      </is>
    </nc>
  </rcc>
  <rfmt sheetId="1" xfDxf="1" sqref="F311" start="0" length="0">
    <dxf>
      <font>
        <color theme="4"/>
      </font>
    </dxf>
  </rfmt>
  <rcc rId="2592" sId="1">
    <nc r="F311" t="inlineStr">
      <is>
        <t>Phone=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:C4">
    <dxf>
      <fill>
        <patternFill patternType="solid">
          <bgColor rgb="FFFF0000"/>
        </patternFill>
      </fill>
    </dxf>
  </rfmt>
  <rfmt sheetId="1" sqref="A2:B2">
    <dxf>
      <fill>
        <patternFill patternType="solid">
          <bgColor rgb="FFFF0000"/>
        </patternFill>
      </fill>
    </dxf>
  </rfmt>
  <rfmt sheetId="1" sqref="A13:K13">
    <dxf>
      <fill>
        <patternFill patternType="solid">
          <bgColor rgb="FFFF0000"/>
        </patternFill>
      </fill>
    </dxf>
  </rfmt>
  <rfmt sheetId="1" sqref="A10:H10">
    <dxf>
      <fill>
        <patternFill patternType="solid">
          <bgColor rgb="FFFF0000"/>
        </patternFill>
      </fill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3" sId="1">
    <oc r="B11" t="inlineStr">
      <is>
        <t>/User/GetUserActionItems</t>
      </is>
    </oc>
    <nc r="B11" t="inlineStr">
      <is>
        <t>/api/User/GetUserActionItems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B15">
    <dxf>
      <fill>
        <patternFill patternType="solid">
          <bgColor rgb="FFFF0000"/>
        </patternFill>
      </fill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:C7">
    <dxf>
      <fill>
        <patternFill patternType="solid">
          <bgColor rgb="FFFF0000"/>
        </patternFill>
      </fill>
    </dxf>
  </rfmt>
  <rcc rId="2594" sId="1">
    <nc r="C8" t="inlineStr">
      <is>
        <t>status=null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">
    <dxf>
      <fill>
        <patternFill patternType="solid">
          <bgColor rgb="FFFF0000"/>
        </patternFill>
      </fill>
    </dxf>
  </rfmt>
  <rcc rId="2595" sId="1">
    <oc r="B18" t="inlineStr">
      <is>
        <t>/api/Clinical/GetPtHospitalization</t>
      </is>
    </oc>
    <nc r="B18" t="inlineStr">
      <is>
        <t>/api/Clinical/GetPtDischargePlan</t>
      </is>
    </nc>
  </rcc>
  <rcc rId="2596" sId="1">
    <nc r="C18" t="inlineStr">
      <is>
        <t>status=2</t>
      </is>
    </nc>
  </rcc>
  <rcc rId="2597" sId="1">
    <nc r="D18" t="inlineStr">
      <is>
        <t>""=202935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8">
    <dxf>
      <fill>
        <patternFill patternType="solid">
          <bgColor rgb="FFFFFF00"/>
        </patternFill>
      </fill>
    </dxf>
  </rfmt>
  <rcc rId="2598" sId="1" xfDxf="1" dxf="1">
    <nc r="D23" t="inlineStr">
      <is>
        <t>Labs=</t>
      </is>
    </nc>
    <ndxf>
      <font>
        <color theme="3"/>
      </font>
    </ndxf>
  </rcc>
  <rcc rId="2599" sId="1">
    <oc r="C23" t="inlineStr">
      <is>
        <t>PatientUID=203180&amp;Labs=</t>
      </is>
    </oc>
    <nc r="C23" t="inlineStr">
      <is>
        <t>PatientUID=203180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">
    <dxf>
      <fill>
        <patternFill patternType="solid">
          <bgColor rgb="FFFFFF00"/>
        </patternFill>
      </fill>
    </dxf>
  </rfmt>
  <rfmt sheetId="1" sqref="B25">
    <dxf>
      <fill>
        <patternFill patternType="solid">
          <bgColor rgb="FFFFFF00"/>
        </patternFill>
      </fill>
    </dxf>
  </rfmt>
  <rfmt sheetId="1" sqref="B26:B27">
    <dxf>
      <fill>
        <patternFill patternType="solid">
          <bgColor rgb="FFFFFF00"/>
        </patternFill>
      </fill>
    </dxf>
  </rfmt>
  <rfmt sheetId="1" sqref="B30">
    <dxf>
      <fill>
        <patternFill patternType="solid">
          <bgColor rgb="FFFFFF00"/>
        </patternFill>
      </fill>
    </dxf>
  </rfmt>
  <rfmt sheetId="1" sqref="B31">
    <dxf>
      <fill>
        <patternFill patternType="solid">
          <bgColor rgb="FFFF0000"/>
        </patternFill>
      </fill>
    </dxf>
  </rfmt>
  <rfmt sheetId="1" sqref="B32">
    <dxf>
      <fill>
        <patternFill patternType="solid">
          <bgColor rgb="FFFFFF00"/>
        </patternFill>
      </fill>
    </dxf>
  </rfmt>
  <rfmt sheetId="1" sqref="B33">
    <dxf>
      <fill>
        <patternFill patternType="solid">
          <bgColor rgb="FFFFFF00"/>
        </patternFill>
      </fill>
    </dxf>
  </rfmt>
  <rfmt sheetId="1" sqref="B34">
    <dxf>
      <fill>
        <patternFill patternType="solid">
          <bgColor rgb="FFFFFF00"/>
        </patternFill>
      </fill>
    </dxf>
  </rfmt>
  <rfmt sheetId="1" sqref="B35">
    <dxf>
      <fill>
        <patternFill patternType="solid">
          <bgColor rgb="FFFFFF00"/>
        </patternFill>
      </fill>
    </dxf>
  </rfmt>
  <rcc rId="2600" sId="1" xfDxf="1" dxf="1">
    <oc r="B36" t="inlineStr">
      <is>
        <t>/api/Clinical/GetPatientMeds</t>
      </is>
    </oc>
    <nc r="B36" t="inlineStr">
      <is>
        <t>/api/Clinical/GetPatientMedication</t>
      </is>
    </nc>
    <ndxf>
      <font>
        <color theme="3"/>
      </font>
      <alignment horizontal="left" vertical="center" wrapText="1" readingOrder="0"/>
    </ndxf>
  </rcc>
  <rcc rId="2601" sId="1" xfDxf="1" dxf="1">
    <nc r="C36" t="inlineStr">
      <is>
        <t>patientUID=202935</t>
      </is>
    </nc>
    <ndxf>
      <font>
        <color theme="3"/>
      </font>
    </ndxf>
  </rcc>
  <rcc rId="2602" sId="1" xfDxf="1" dxf="1">
    <nc r="D36" t="inlineStr">
      <is>
        <t>IsIPE=false</t>
      </is>
    </nc>
    <ndxf>
      <font>
        <color theme="3"/>
      </font>
    </ndxf>
  </rcc>
  <rcc rId="2603" sId="1" xfDxf="1" dxf="1">
    <nc r="E36" t="inlineStr">
      <is>
        <t>Role=VHN</t>
      </is>
    </nc>
    <ndxf>
      <font>
        <color theme="3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">
    <dxf>
      <fill>
        <patternFill patternType="solid">
          <bgColor rgb="FFFFFF00"/>
        </patternFill>
      </fill>
    </dxf>
  </rfmt>
  <rfmt sheetId="1" sqref="B38">
    <dxf>
      <fill>
        <patternFill patternType="solid">
          <bgColor rgb="FFFFFF00"/>
        </patternFill>
      </fill>
    </dxf>
  </rfmt>
  <rfmt sheetId="1" sqref="B39">
    <dxf>
      <fill>
        <patternFill patternType="solid">
          <bgColor rgb="FFFFFF00"/>
        </patternFill>
      </fill>
    </dxf>
  </rfmt>
  <rfmt sheetId="1" sqref="B40">
    <dxf>
      <fill>
        <patternFill patternType="solid">
          <bgColor rgb="FFFFFF00"/>
        </patternFill>
      </fill>
    </dxf>
  </rfmt>
  <rfmt sheetId="1" sqref="B41">
    <dxf>
      <fill>
        <patternFill patternType="solid">
          <bgColor rgb="FFFFFF00"/>
        </patternFill>
      </fill>
    </dxf>
  </rfmt>
  <rfmt sheetId="1" sqref="B29">
    <dxf>
      <fill>
        <patternFill patternType="solid">
          <bgColor rgb="FFFFFF00"/>
        </patternFill>
      </fill>
    </dxf>
  </rfmt>
  <rfmt sheetId="1" sqref="B29">
    <dxf>
      <fill>
        <patternFill>
          <bgColor rgb="FFFF0000"/>
        </patternFill>
      </fill>
    </dxf>
  </rfmt>
  <rfmt sheetId="1" sqref="B43:B44">
    <dxf>
      <fill>
        <patternFill patternType="solid">
          <bgColor rgb="FFFF0000"/>
        </patternFill>
      </fill>
    </dxf>
  </rfmt>
  <rfmt sheetId="1" sqref="B45">
    <dxf>
      <fill>
        <patternFill patternType="solid">
          <bgColor rgb="FFFF0000"/>
        </patternFill>
      </fill>
    </dxf>
  </rfmt>
  <rfmt sheetId="1" sqref="B46">
    <dxf>
      <fill>
        <patternFill patternType="solid">
          <bgColor rgb="FFFF0000"/>
        </patternFill>
      </fill>
    </dxf>
  </rfmt>
  <rfmt sheetId="1" sqref="B47">
    <dxf>
      <fill>
        <patternFill patternType="solid">
          <bgColor rgb="FFFF0000"/>
        </patternFill>
      </fill>
    </dxf>
  </rfmt>
  <rfmt sheetId="1" sqref="B48:B50">
    <dxf>
      <fill>
        <patternFill patternType="solid">
          <bgColor rgb="FFFFFF00"/>
        </patternFill>
      </fill>
    </dxf>
  </rfmt>
  <rfmt sheetId="1" sqref="B51:B52">
    <dxf>
      <fill>
        <patternFill patternType="solid">
          <bgColor rgb="FFFFFF00"/>
        </patternFill>
      </fill>
    </dxf>
  </rfmt>
  <rfmt sheetId="1" sqref="B53">
    <dxf>
      <fill>
        <patternFill patternType="solid">
          <bgColor rgb="FFFFFF00"/>
        </patternFill>
      </fill>
    </dxf>
  </rfmt>
  <rfmt sheetId="1" sqref="B54">
    <dxf>
      <fill>
        <patternFill patternType="solid">
          <bgColor rgb="FFFFFF00"/>
        </patternFill>
      </fill>
    </dxf>
  </rfmt>
  <rrc rId="2604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/api/Clinical/GetPatientProfileMedications</t>
        </is>
      </nc>
    </rcc>
    <rcc rId="0" sId="1">
      <nc r="C55">
        <f>203187</f>
      </nc>
    </rcc>
  </rrc>
  <rrc rId="2605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/api/Clinical/GetPatientProfileComorbids</t>
        </is>
      </nc>
    </rcc>
  </rrc>
  <rrc rId="2606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/api/Clinical/GetPatientProfileAllergies</t>
        </is>
      </nc>
    </rcc>
    <rcc rId="0" sId="1">
      <nc r="C55">
        <f>203180</f>
      </nc>
    </rcc>
  </rrc>
  <rrc rId="2607" sId="1" ref="A55:XFD55" action="deleteRow">
    <rfmt sheetId="1" xfDxf="1" sqref="A55:XFD55" start="0" length="0">
      <dxf>
        <font>
          <color theme="3"/>
        </font>
      </dxf>
    </rfmt>
    <rcc rId="0" sId="1">
      <nc r="A55" t="inlineStr">
        <is>
          <t>POST</t>
        </is>
      </nc>
    </rcc>
    <rcc rId="0" sId="1">
      <nc r="B55" t="inlineStr">
        <is>
          <t>/api/Clinical/GetPatientProfileDomainCount</t>
        </is>
      </nc>
    </rcc>
    <rcc rId="0" sId="1">
      <nc r="C55" t="inlineStr">
        <is>
          <t>PatientUID=203291</t>
        </is>
      </nc>
    </rcc>
    <rcc rId="0" sId="1">
      <nc r="D55" t="inlineStr">
        <is>
          <t>DomainNames%5B%5D=Allergy</t>
        </is>
      </nc>
    </rcc>
    <rcc rId="0" sId="1">
      <nc r="E55" t="inlineStr">
        <is>
          <t>DomainNames%5B%5D=ComorbidsDomainNames%5B%5D=Medications</t>
        </is>
      </nc>
    </rcc>
    <rcc rId="0" sId="1">
      <nc r="F55" t="inlineStr">
        <is>
          <t>DomainNames%5B%5D=ProviderTeam</t>
        </is>
      </nc>
    </rcc>
  </rrc>
  <rcc rId="2608" sId="1" odxf="1" dxf="1">
    <nc r="C56" t="inlineStr">
      <is>
        <t>CapellaUserUID=1997</t>
      </is>
    </nc>
    <odxf>
      <font>
        <color theme="3"/>
      </font>
      <alignment vertical="bottom" wrapText="0" readingOrder="0"/>
    </odxf>
    <ndxf>
      <font>
        <sz val="11"/>
        <color theme="1"/>
        <name val="Calibri"/>
        <scheme val="minor"/>
      </font>
      <alignment vertical="center" wrapText="1" readingOrder="0"/>
    </ndxf>
  </rcc>
  <rcc rId="2609" sId="1" odxf="1" dxf="1">
    <nc r="D56" t="inlineStr">
      <is>
        <t>PreSaveContactUID=4572727</t>
      </is>
    </nc>
    <odxf>
      <font>
        <color theme="3"/>
      </font>
      <alignment vertical="bottom" wrapText="0" readingOrder="0"/>
    </odxf>
    <ndxf>
      <font>
        <sz val="11"/>
        <color theme="1"/>
        <name val="Calibri"/>
        <scheme val="minor"/>
      </font>
      <alignment vertical="center" wrapText="1" readingOrder="0"/>
    </ndxf>
  </rcc>
  <rfmt sheetId="1" sqref="B57:B60">
    <dxf>
      <fill>
        <patternFill patternType="solid">
          <bgColor rgb="FFFFFF00"/>
        </patternFill>
      </fill>
    </dxf>
  </rfmt>
  <rfmt sheetId="1" sqref="B62">
    <dxf>
      <fill>
        <patternFill patternType="solid">
          <bgColor rgb="FFFFFF00"/>
        </patternFill>
      </fill>
    </dxf>
  </rfmt>
  <rfmt sheetId="1" sqref="C61" start="0" length="0">
    <dxf>
      <font>
        <sz val="11"/>
        <color theme="1"/>
        <name val="Calibri"/>
        <scheme val="minor"/>
      </font>
    </dxf>
  </rfmt>
  <rfmt sheetId="1" xfDxf="1" sqref="C61" start="0" length="0">
    <dxf>
      <alignment vertical="center" wrapText="1" readingOrder="0"/>
    </dxf>
  </rfmt>
  <rcc rId="2610" sId="1">
    <nc r="C61" t="inlineStr">
      <is>
        <t>CapellaUserUID=1997</t>
      </is>
    </nc>
  </rcc>
  <rfmt sheetId="1" sqref="B64">
    <dxf>
      <fill>
        <patternFill patternType="solid">
          <bgColor rgb="FFFFFF00"/>
        </patternFill>
      </fill>
    </dxf>
  </rfmt>
  <rfmt sheetId="1" sqref="B67">
    <dxf>
      <fill>
        <patternFill patternType="solid">
          <bgColor rgb="FFFFFF0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9:B74">
    <dxf>
      <fill>
        <patternFill patternType="solid">
          <bgColor rgb="FFFF0000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7:B81">
    <dxf>
      <fill>
        <patternFill patternType="solid">
          <bgColor rgb="FFFF0000"/>
        </patternFill>
      </fill>
    </dxf>
  </rfmt>
  <rfmt sheetId="1" sqref="B86:B87">
    <dxf>
      <fill>
        <patternFill patternType="solid">
          <bgColor rgb="FFFF0000"/>
        </patternFill>
      </fill>
    </dxf>
  </rfmt>
  <rcc rId="2611" sId="1">
    <oc r="A85" t="inlineStr">
      <is>
        <t>Get</t>
      </is>
    </oc>
    <nc r="A85" t="inlineStr">
      <is>
        <t>POST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6:C96">
    <dxf>
      <fill>
        <patternFill patternType="solid">
          <bgColor rgb="FFFF0000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044F7E3-8D6C-463C-9B4A-2F897DB16C85}" name="Pradip Talukder" id="-1256887037" dateTime="2016-11-23T12:13:02"/>
  <userInfo guid="{E044F7E3-8D6C-463C-9B4A-2F897DB16C85}" name="Sonakshi Das" id="-292052512" dateTime="2016-11-27T21:48:59"/>
  <userInfo guid="{DA356B3F-86E9-4DF0-8DBE-6975A1D6688F}" name="Pradip Talukder" id="-1256858491" dateTime="2016-11-28T10:26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15"/>
  <sheetViews>
    <sheetView tabSelected="1" topLeftCell="A133" workbookViewId="0">
      <selection activeCell="B144" sqref="B144"/>
    </sheetView>
  </sheetViews>
  <sheetFormatPr defaultRowHeight="15" x14ac:dyDescent="0.25"/>
  <cols>
    <col min="1" max="1" width="22.7109375" customWidth="1"/>
    <col min="2" max="2" width="43" bestFit="1" customWidth="1"/>
    <col min="3" max="3" width="41.7109375" customWidth="1"/>
    <col min="4" max="4" width="41.85546875" customWidth="1"/>
    <col min="5" max="5" width="65.28515625" customWidth="1"/>
    <col min="6" max="6" width="45" customWidth="1"/>
    <col min="7" max="7" width="50.42578125" customWidth="1"/>
    <col min="8" max="8" width="41.42578125" customWidth="1"/>
    <col min="9" max="9" width="74.28515625" customWidth="1"/>
    <col min="10" max="10" width="69.85546875" customWidth="1"/>
    <col min="11" max="11" width="61" customWidth="1"/>
    <col min="12" max="12" width="40.28515625" customWidth="1"/>
    <col min="13" max="13" width="58.5703125" customWidth="1"/>
    <col min="14" max="14" width="59.42578125" customWidth="1"/>
    <col min="15" max="15" width="59.85546875" customWidth="1"/>
    <col min="16" max="16" width="35.7109375" customWidth="1"/>
    <col min="17" max="17" width="58" customWidth="1"/>
    <col min="18" max="18" width="55.140625" customWidth="1"/>
    <col min="19" max="19" width="55.7109375" customWidth="1"/>
    <col min="20" max="20" width="62.28515625" customWidth="1"/>
    <col min="21" max="21" width="61.85546875" customWidth="1"/>
    <col min="22" max="22" width="83.85546875" customWidth="1"/>
    <col min="23" max="23" width="87.5703125" customWidth="1"/>
    <col min="24" max="24" width="105.7109375" customWidth="1"/>
    <col min="25" max="25" width="115" customWidth="1"/>
    <col min="26" max="26" width="157.28515625" customWidth="1"/>
    <col min="27" max="27" width="23.28515625" customWidth="1"/>
    <col min="28" max="28" width="98.5703125" customWidth="1"/>
    <col min="29" max="29" width="92.42578125" customWidth="1"/>
    <col min="30" max="30" width="89.7109375" customWidth="1"/>
    <col min="31" max="31" width="87.7109375" customWidth="1"/>
    <col min="32" max="32" width="94.85546875" customWidth="1"/>
    <col min="33" max="33" width="98.5703125" customWidth="1"/>
    <col min="34" max="34" width="100.85546875" customWidth="1"/>
    <col min="35" max="35" width="101.7109375" customWidth="1"/>
    <col min="36" max="36" width="79.85546875" customWidth="1"/>
    <col min="37" max="37" width="82" customWidth="1"/>
    <col min="38" max="38" width="57.5703125" customWidth="1"/>
    <col min="39" max="39" width="68.5703125" customWidth="1"/>
    <col min="40" max="40" width="66.28515625" customWidth="1"/>
    <col min="41" max="41" width="63.140625" customWidth="1"/>
    <col min="42" max="42" width="62.85546875" customWidth="1"/>
    <col min="43" max="43" width="68" customWidth="1"/>
    <col min="44" max="44" width="57.5703125" customWidth="1"/>
    <col min="45" max="45" width="69.140625" customWidth="1"/>
    <col min="46" max="46" width="65.7109375" customWidth="1"/>
    <col min="47" max="47" width="61.7109375" customWidth="1"/>
    <col min="48" max="48" width="55.5703125" customWidth="1"/>
    <col min="49" max="49" width="51.140625" customWidth="1"/>
    <col min="50" max="50" width="63.140625" customWidth="1"/>
    <col min="51" max="51" width="57" customWidth="1"/>
    <col min="52" max="52" width="63.140625" customWidth="1"/>
    <col min="53" max="53" width="43.42578125" customWidth="1"/>
    <col min="54" max="54" width="45.42578125" customWidth="1"/>
    <col min="55" max="55" width="61.42578125" customWidth="1"/>
    <col min="56" max="56" width="74.140625" customWidth="1"/>
    <col min="57" max="58" width="20.42578125" customWidth="1"/>
    <col min="59" max="59" width="25.28515625" customWidth="1"/>
    <col min="60" max="60" width="39.140625" customWidth="1"/>
    <col min="61" max="61" width="26.42578125" customWidth="1"/>
    <col min="62" max="62" width="26" customWidth="1"/>
    <col min="63" max="63" width="20.7109375" customWidth="1"/>
    <col min="64" max="64" width="19.42578125" customWidth="1"/>
    <col min="65" max="65" width="18" customWidth="1"/>
    <col min="66" max="66" width="19.140625" customWidth="1"/>
    <col min="67" max="67" width="17.5703125" customWidth="1"/>
    <col min="68" max="68" width="18.7109375" customWidth="1"/>
    <col min="69" max="69" width="18.28515625" customWidth="1"/>
    <col min="70" max="70" width="18" customWidth="1"/>
    <col min="71" max="71" width="19.7109375" customWidth="1"/>
    <col min="72" max="72" width="19" customWidth="1"/>
    <col min="73" max="73" width="18.7109375" customWidth="1"/>
    <col min="74" max="74" width="18.85546875" customWidth="1"/>
    <col min="75" max="75" width="17.85546875" customWidth="1"/>
    <col min="76" max="76" width="22.28515625" customWidth="1"/>
    <col min="77" max="77" width="19.7109375" customWidth="1"/>
    <col min="78" max="78" width="21.5703125" customWidth="1"/>
    <col min="79" max="80" width="19.28515625" customWidth="1"/>
    <col min="81" max="81" width="24.140625" customWidth="1"/>
    <col min="82" max="82" width="22.28515625" customWidth="1"/>
    <col min="83" max="83" width="20" customWidth="1"/>
    <col min="84" max="84" width="21.85546875" customWidth="1"/>
    <col min="85" max="85" width="17.7109375" customWidth="1"/>
    <col min="86" max="87" width="18" customWidth="1"/>
    <col min="88" max="88" width="18.140625" customWidth="1"/>
    <col min="89" max="89" width="21.85546875" customWidth="1"/>
    <col min="90" max="90" width="20.5703125" customWidth="1"/>
    <col min="91" max="91" width="18.7109375" customWidth="1"/>
    <col min="92" max="92" width="33" customWidth="1"/>
    <col min="93" max="93" width="19.7109375" customWidth="1"/>
    <col min="94" max="94" width="20.28515625" customWidth="1"/>
    <col min="95" max="95" width="18.140625" customWidth="1"/>
    <col min="96" max="96" width="19.42578125" customWidth="1"/>
    <col min="97" max="97" width="20.140625" customWidth="1"/>
    <col min="98" max="98" width="19" customWidth="1"/>
    <col min="99" max="99" width="17.5703125" customWidth="1"/>
    <col min="100" max="100" width="18.7109375" customWidth="1"/>
    <col min="101" max="101" width="17.85546875" customWidth="1"/>
    <col min="102" max="102" width="18.5703125" customWidth="1"/>
    <col min="103" max="103" width="22" customWidth="1"/>
    <col min="104" max="104" width="18.140625" customWidth="1"/>
    <col min="105" max="105" width="21.140625" customWidth="1"/>
    <col min="106" max="106" width="18.42578125" customWidth="1"/>
    <col min="107" max="107" width="19" customWidth="1"/>
    <col min="108" max="108" width="19.7109375" customWidth="1"/>
    <col min="109" max="109" width="20" customWidth="1"/>
    <col min="110" max="110" width="21.140625" customWidth="1"/>
    <col min="111" max="111" width="22.5703125" customWidth="1"/>
    <col min="112" max="112" width="23.85546875" customWidth="1"/>
    <col min="113" max="113" width="24.28515625" customWidth="1"/>
  </cols>
  <sheetData>
    <row r="1" spans="1:113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1067</v>
      </c>
      <c r="F1" s="9" t="s">
        <v>1068</v>
      </c>
      <c r="G1" s="9" t="s">
        <v>1069</v>
      </c>
      <c r="H1" s="9" t="s">
        <v>1070</v>
      </c>
      <c r="I1" s="9" t="s">
        <v>1071</v>
      </c>
      <c r="J1" s="9" t="s">
        <v>1072</v>
      </c>
      <c r="K1" s="9" t="s">
        <v>1073</v>
      </c>
      <c r="L1" s="9" t="s">
        <v>1073</v>
      </c>
      <c r="M1" s="9" t="s">
        <v>1074</v>
      </c>
      <c r="N1" s="9" t="s">
        <v>1075</v>
      </c>
      <c r="O1" s="9" t="s">
        <v>1076</v>
      </c>
      <c r="P1" s="9" t="s">
        <v>1077</v>
      </c>
      <c r="Q1" s="9" t="s">
        <v>1078</v>
      </c>
      <c r="R1" s="9" t="s">
        <v>1079</v>
      </c>
      <c r="S1" s="9" t="s">
        <v>1080</v>
      </c>
      <c r="T1" s="9" t="s">
        <v>1081</v>
      </c>
      <c r="U1" s="9" t="s">
        <v>1081</v>
      </c>
      <c r="V1" s="9" t="s">
        <v>1082</v>
      </c>
      <c r="W1" s="9" t="s">
        <v>1083</v>
      </c>
      <c r="X1" s="9" t="s">
        <v>1084</v>
      </c>
      <c r="Y1" s="9" t="s">
        <v>1085</v>
      </c>
      <c r="Z1" s="9" t="s">
        <v>1086</v>
      </c>
      <c r="AA1" s="9" t="s">
        <v>1087</v>
      </c>
      <c r="AB1" s="9" t="s">
        <v>1088</v>
      </c>
      <c r="AC1" s="9" t="s">
        <v>1089</v>
      </c>
      <c r="AD1" s="9" t="s">
        <v>1090</v>
      </c>
      <c r="AE1" s="9" t="s">
        <v>1091</v>
      </c>
      <c r="AF1" s="9" t="s">
        <v>1092</v>
      </c>
      <c r="AG1" s="9" t="s">
        <v>1093</v>
      </c>
      <c r="AH1" s="9" t="s">
        <v>1094</v>
      </c>
      <c r="AI1" s="9" t="s">
        <v>1095</v>
      </c>
      <c r="AJ1" s="9" t="s">
        <v>1096</v>
      </c>
      <c r="AK1" s="9" t="s">
        <v>1097</v>
      </c>
      <c r="AL1" s="9" t="s">
        <v>1098</v>
      </c>
      <c r="AM1" s="9" t="s">
        <v>1099</v>
      </c>
      <c r="AN1" s="9" t="s">
        <v>1100</v>
      </c>
      <c r="AO1" s="9" t="s">
        <v>1101</v>
      </c>
      <c r="AP1" s="9" t="s">
        <v>1102</v>
      </c>
      <c r="AQ1" s="9" t="s">
        <v>1103</v>
      </c>
      <c r="AR1" s="9" t="s">
        <v>1104</v>
      </c>
      <c r="AS1" s="9" t="s">
        <v>1105</v>
      </c>
      <c r="AT1" s="9" t="s">
        <v>1106</v>
      </c>
      <c r="AU1" s="9" t="s">
        <v>1107</v>
      </c>
      <c r="AV1" s="9" t="s">
        <v>1108</v>
      </c>
      <c r="AW1" s="9" t="s">
        <v>1109</v>
      </c>
      <c r="AX1" s="9" t="s">
        <v>1110</v>
      </c>
      <c r="AY1" s="9" t="s">
        <v>1111</v>
      </c>
      <c r="AZ1" s="9" t="s">
        <v>1112</v>
      </c>
      <c r="BA1" s="9" t="s">
        <v>1113</v>
      </c>
      <c r="BB1" s="9" t="s">
        <v>1113</v>
      </c>
      <c r="BC1" s="9" t="s">
        <v>1114</v>
      </c>
      <c r="BD1" s="9" t="s">
        <v>1115</v>
      </c>
      <c r="BE1" s="9" t="s">
        <v>1116</v>
      </c>
      <c r="BF1" s="9" t="s">
        <v>1117</v>
      </c>
      <c r="BG1" s="9" t="s">
        <v>1118</v>
      </c>
      <c r="BH1" s="9" t="s">
        <v>1119</v>
      </c>
      <c r="BI1" s="9" t="s">
        <v>1120</v>
      </c>
      <c r="BJ1" s="9" t="s">
        <v>1121</v>
      </c>
      <c r="BK1" s="9" t="s">
        <v>1122</v>
      </c>
      <c r="BL1" s="9" t="s">
        <v>1123</v>
      </c>
      <c r="BM1" s="9" t="s">
        <v>1124</v>
      </c>
      <c r="BN1" s="9" t="s">
        <v>1125</v>
      </c>
      <c r="BO1" s="9" t="s">
        <v>1126</v>
      </c>
      <c r="BP1" s="9" t="s">
        <v>1127</v>
      </c>
      <c r="BQ1" s="9" t="s">
        <v>1128</v>
      </c>
      <c r="BR1" s="9" t="s">
        <v>1129</v>
      </c>
      <c r="BS1" s="9" t="s">
        <v>1130</v>
      </c>
      <c r="BT1" s="9" t="s">
        <v>1131</v>
      </c>
      <c r="BU1" s="9" t="s">
        <v>1132</v>
      </c>
      <c r="BV1" s="9" t="s">
        <v>1133</v>
      </c>
      <c r="BW1" s="9" t="s">
        <v>1134</v>
      </c>
      <c r="BX1" s="9" t="s">
        <v>1135</v>
      </c>
      <c r="BY1" s="9" t="s">
        <v>1136</v>
      </c>
      <c r="BZ1" s="9" t="s">
        <v>1137</v>
      </c>
      <c r="CA1" s="9" t="s">
        <v>1138</v>
      </c>
      <c r="CB1" s="9" t="s">
        <v>1138</v>
      </c>
      <c r="CC1" s="9" t="s">
        <v>1139</v>
      </c>
      <c r="CD1" s="9" t="s">
        <v>1140</v>
      </c>
      <c r="CE1" s="9" t="s">
        <v>1141</v>
      </c>
      <c r="CF1" s="9" t="s">
        <v>1142</v>
      </c>
      <c r="CG1" s="9" t="s">
        <v>1143</v>
      </c>
      <c r="CH1" s="9" t="s">
        <v>1144</v>
      </c>
      <c r="CI1" s="9" t="s">
        <v>1145</v>
      </c>
      <c r="CJ1" s="9" t="s">
        <v>1146</v>
      </c>
      <c r="CK1" s="9" t="s">
        <v>1147</v>
      </c>
      <c r="CL1" s="9" t="s">
        <v>1148</v>
      </c>
      <c r="CM1" s="9" t="s">
        <v>1149</v>
      </c>
      <c r="CN1" s="9" t="s">
        <v>1150</v>
      </c>
      <c r="CO1" s="9" t="s">
        <v>1151</v>
      </c>
      <c r="CP1" s="9" t="s">
        <v>1152</v>
      </c>
      <c r="CQ1" s="9" t="s">
        <v>1153</v>
      </c>
      <c r="CR1" s="9" t="s">
        <v>1154</v>
      </c>
      <c r="CS1" s="9" t="s">
        <v>1155</v>
      </c>
      <c r="CT1" s="9" t="s">
        <v>1156</v>
      </c>
      <c r="CU1" s="9" t="s">
        <v>1157</v>
      </c>
      <c r="CV1" s="9" t="s">
        <v>1158</v>
      </c>
      <c r="CW1" s="9" t="s">
        <v>1159</v>
      </c>
      <c r="CX1" s="9" t="s">
        <v>1160</v>
      </c>
      <c r="CY1" s="9" t="s">
        <v>1161</v>
      </c>
      <c r="CZ1" s="9" t="s">
        <v>1170</v>
      </c>
      <c r="DA1" s="9" t="s">
        <v>1162</v>
      </c>
      <c r="DB1" s="9" t="s">
        <v>1163</v>
      </c>
      <c r="DC1" s="9" t="s">
        <v>1164</v>
      </c>
      <c r="DD1" s="9" t="s">
        <v>1165</v>
      </c>
      <c r="DE1" s="9" t="s">
        <v>1165</v>
      </c>
      <c r="DF1" s="9" t="s">
        <v>1166</v>
      </c>
      <c r="DG1" s="9" t="s">
        <v>1167</v>
      </c>
      <c r="DH1" s="9" t="s">
        <v>1168</v>
      </c>
      <c r="DI1" s="9" t="s">
        <v>1169</v>
      </c>
    </row>
    <row r="2" spans="1:113" s="7" customFormat="1" x14ac:dyDescent="0.25">
      <c r="A2" s="29" t="s">
        <v>75</v>
      </c>
      <c r="B2" s="29" t="s">
        <v>4</v>
      </c>
    </row>
    <row r="3" spans="1:113" s="7" customFormat="1" x14ac:dyDescent="0.25">
      <c r="A3" s="7" t="s">
        <v>75</v>
      </c>
      <c r="B3" s="7" t="s">
        <v>5</v>
      </c>
    </row>
    <row r="4" spans="1:113" s="7" customFormat="1" x14ac:dyDescent="0.25">
      <c r="A4" s="29" t="s">
        <v>75</v>
      </c>
      <c r="B4" s="29" t="s">
        <v>6</v>
      </c>
      <c r="C4" s="29" t="s">
        <v>9</v>
      </c>
    </row>
    <row r="5" spans="1:113" s="7" customFormat="1" x14ac:dyDescent="0.25">
      <c r="A5" s="7" t="s">
        <v>75</v>
      </c>
      <c r="B5" s="7" t="s">
        <v>7</v>
      </c>
    </row>
    <row r="6" spans="1:113" s="10" customFormat="1" x14ac:dyDescent="0.25">
      <c r="A6" s="10" t="s">
        <v>75</v>
      </c>
      <c r="B6" s="10" t="s">
        <v>8</v>
      </c>
    </row>
    <row r="7" spans="1:113" s="7" customFormat="1" x14ac:dyDescent="0.25">
      <c r="A7" s="29" t="s">
        <v>52</v>
      </c>
      <c r="B7" s="29" t="s">
        <v>10</v>
      </c>
      <c r="C7" s="29" t="s">
        <v>19</v>
      </c>
    </row>
    <row r="8" spans="1:113" s="7" customFormat="1" x14ac:dyDescent="0.25">
      <c r="A8" s="7" t="s">
        <v>52</v>
      </c>
      <c r="B8" s="7" t="s">
        <v>11</v>
      </c>
      <c r="C8" s="7" t="s">
        <v>1194</v>
      </c>
    </row>
    <row r="9" spans="1:113" s="7" customFormat="1" x14ac:dyDescent="0.25">
      <c r="A9" s="7" t="s">
        <v>52</v>
      </c>
      <c r="B9" s="7" t="s">
        <v>12</v>
      </c>
      <c r="C9" s="7" t="s">
        <v>14</v>
      </c>
      <c r="D9" s="7" t="s">
        <v>27</v>
      </c>
    </row>
    <row r="10" spans="1:113" s="7" customFormat="1" x14ac:dyDescent="0.25">
      <c r="A10" s="29" t="s">
        <v>52</v>
      </c>
      <c r="B10" s="29" t="s">
        <v>28</v>
      </c>
      <c r="C10" s="29" t="s">
        <v>13</v>
      </c>
      <c r="D10" s="29" t="s">
        <v>14</v>
      </c>
      <c r="E10" s="29" t="s">
        <v>15</v>
      </c>
      <c r="F10" s="29" t="s">
        <v>16</v>
      </c>
      <c r="G10" s="29" t="s">
        <v>17</v>
      </c>
      <c r="H10" s="29" t="s">
        <v>18</v>
      </c>
    </row>
    <row r="11" spans="1:113" s="7" customFormat="1" x14ac:dyDescent="0.25">
      <c r="A11" s="7" t="s">
        <v>52</v>
      </c>
      <c r="B11" s="7" t="s">
        <v>118</v>
      </c>
      <c r="C11" s="11" t="s">
        <v>331</v>
      </c>
      <c r="D11" s="11" t="s">
        <v>332</v>
      </c>
      <c r="E11" s="7" t="s">
        <v>333</v>
      </c>
      <c r="F11" s="7" t="s">
        <v>160</v>
      </c>
      <c r="G11" s="7" t="s">
        <v>161</v>
      </c>
      <c r="H11" s="7" t="s">
        <v>162</v>
      </c>
      <c r="I11" s="7" t="s">
        <v>163</v>
      </c>
      <c r="J11" s="7" t="s">
        <v>334</v>
      </c>
    </row>
    <row r="12" spans="1:113" s="7" customFormat="1" x14ac:dyDescent="0.25">
      <c r="A12" s="29" t="s">
        <v>52</v>
      </c>
      <c r="B12" s="29" t="s">
        <v>29</v>
      </c>
      <c r="C12" s="30" t="s">
        <v>14</v>
      </c>
      <c r="D12" s="11"/>
    </row>
    <row r="13" spans="1:113" s="7" customFormat="1" x14ac:dyDescent="0.25">
      <c r="A13" s="29" t="s">
        <v>52</v>
      </c>
      <c r="B13" s="29" t="s">
        <v>30</v>
      </c>
      <c r="C13" s="30" t="s">
        <v>468</v>
      </c>
      <c r="D13" s="30" t="s">
        <v>469</v>
      </c>
      <c r="E13" s="29" t="s">
        <v>470</v>
      </c>
      <c r="F13" s="29" t="s">
        <v>471</v>
      </c>
      <c r="G13" s="29" t="s">
        <v>472</v>
      </c>
      <c r="H13" s="29" t="s">
        <v>473</v>
      </c>
      <c r="I13" s="29" t="s">
        <v>474</v>
      </c>
      <c r="J13" s="29" t="s">
        <v>475</v>
      </c>
      <c r="K13" s="29" t="s">
        <v>476</v>
      </c>
    </row>
    <row r="14" spans="1:113" s="7" customFormat="1" x14ac:dyDescent="0.25">
      <c r="A14" s="7" t="s">
        <v>52</v>
      </c>
      <c r="B14" s="12" t="s">
        <v>31</v>
      </c>
      <c r="C14" s="7" t="s">
        <v>1174</v>
      </c>
      <c r="D14" s="7" t="s">
        <v>1175</v>
      </c>
    </row>
    <row r="15" spans="1:113" s="7" customFormat="1" x14ac:dyDescent="0.25">
      <c r="A15" s="29" t="s">
        <v>52</v>
      </c>
      <c r="B15" s="29" t="s">
        <v>32</v>
      </c>
      <c r="C15" s="11"/>
      <c r="D15" s="11"/>
    </row>
    <row r="16" spans="1:113" s="29" customFormat="1" x14ac:dyDescent="0.25">
      <c r="A16" s="29" t="s">
        <v>52</v>
      </c>
      <c r="B16" s="29" t="s">
        <v>33</v>
      </c>
    </row>
    <row r="17" spans="1:113" s="29" customFormat="1" x14ac:dyDescent="0.25">
      <c r="A17" s="29" t="s">
        <v>52</v>
      </c>
      <c r="B17" s="31" t="s">
        <v>34</v>
      </c>
    </row>
    <row r="18" spans="1:113" s="7" customFormat="1" x14ac:dyDescent="0.25">
      <c r="A18" s="7" t="s">
        <v>52</v>
      </c>
      <c r="B18" s="32" t="s">
        <v>67</v>
      </c>
      <c r="C18" s="7" t="s">
        <v>1195</v>
      </c>
      <c r="D18" s="7" t="s">
        <v>1196</v>
      </c>
    </row>
    <row r="19" spans="1:113" s="7" customFormat="1" x14ac:dyDescent="0.25">
      <c r="A19" s="7" t="s">
        <v>52</v>
      </c>
      <c r="B19" s="12" t="s">
        <v>35</v>
      </c>
      <c r="C19" s="7" t="s">
        <v>347</v>
      </c>
      <c r="D19" s="7" t="s">
        <v>353</v>
      </c>
      <c r="E19" s="7" t="s">
        <v>354</v>
      </c>
    </row>
    <row r="20" spans="1:113" s="7" customFormat="1" x14ac:dyDescent="0.25">
      <c r="A20" s="7" t="s">
        <v>52</v>
      </c>
      <c r="B20" s="31" t="s">
        <v>36</v>
      </c>
    </row>
    <row r="21" spans="1:113" s="7" customFormat="1" x14ac:dyDescent="0.25">
      <c r="A21" s="7" t="s">
        <v>52</v>
      </c>
      <c r="B21" s="31" t="s">
        <v>37</v>
      </c>
    </row>
    <row r="22" spans="1:113" s="7" customFormat="1" x14ac:dyDescent="0.25">
      <c r="A22" s="7" t="s">
        <v>52</v>
      </c>
      <c r="B22" s="12" t="s">
        <v>38</v>
      </c>
      <c r="C22" s="7" t="s">
        <v>689</v>
      </c>
      <c r="D22" s="13" t="s">
        <v>908</v>
      </c>
      <c r="E22" s="7" t="s">
        <v>909</v>
      </c>
      <c r="F22" s="7" t="s">
        <v>910</v>
      </c>
      <c r="G22" s="7" t="s">
        <v>813</v>
      </c>
    </row>
    <row r="23" spans="1:113" s="7" customFormat="1" x14ac:dyDescent="0.25">
      <c r="A23" s="7" t="s">
        <v>52</v>
      </c>
      <c r="B23" s="12" t="s">
        <v>39</v>
      </c>
      <c r="C23" s="7" t="s">
        <v>689</v>
      </c>
      <c r="D23" s="7" t="s">
        <v>1197</v>
      </c>
    </row>
    <row r="24" spans="1:113" s="7" customFormat="1" ht="143.25" customHeight="1" x14ac:dyDescent="0.25">
      <c r="A24" s="7" t="s">
        <v>52</v>
      </c>
      <c r="B24" s="32" t="s">
        <v>40</v>
      </c>
      <c r="C24" s="7" t="s">
        <v>327</v>
      </c>
      <c r="D24" s="14" t="s">
        <v>359</v>
      </c>
      <c r="E24" s="7" t="s">
        <v>360</v>
      </c>
      <c r="F24" s="7" t="s">
        <v>361</v>
      </c>
      <c r="G24" s="7" t="s">
        <v>362</v>
      </c>
      <c r="H24" s="7" t="s">
        <v>363</v>
      </c>
      <c r="I24" s="7" t="s">
        <v>364</v>
      </c>
      <c r="J24" s="7" t="s">
        <v>365</v>
      </c>
      <c r="K24" s="7" t="s">
        <v>366</v>
      </c>
      <c r="L24" s="7" t="s">
        <v>367</v>
      </c>
      <c r="M24" s="7" t="s">
        <v>368</v>
      </c>
      <c r="N24" s="7" t="s">
        <v>369</v>
      </c>
      <c r="O24" s="7" t="s">
        <v>370</v>
      </c>
      <c r="P24" s="7" t="s">
        <v>371</v>
      </c>
      <c r="Q24" s="7" t="s">
        <v>372</v>
      </c>
      <c r="R24" s="7" t="s">
        <v>373</v>
      </c>
      <c r="S24" s="7" t="s">
        <v>374</v>
      </c>
      <c r="T24" s="13" t="s">
        <v>375</v>
      </c>
      <c r="U24" s="7" t="s">
        <v>376</v>
      </c>
      <c r="V24" s="7" t="s">
        <v>377</v>
      </c>
      <c r="W24" s="7" t="s">
        <v>378</v>
      </c>
      <c r="X24" s="7" t="s">
        <v>379</v>
      </c>
      <c r="Y24" s="7" t="s">
        <v>380</v>
      </c>
      <c r="Z24" s="13" t="s">
        <v>381</v>
      </c>
      <c r="AA24" s="7" t="s">
        <v>382</v>
      </c>
      <c r="AC24" s="7" t="s">
        <v>383</v>
      </c>
      <c r="AD24" s="13" t="s">
        <v>384</v>
      </c>
      <c r="AE24" s="7" t="s">
        <v>385</v>
      </c>
      <c r="AF24" s="7" t="s">
        <v>386</v>
      </c>
      <c r="AG24" s="13" t="s">
        <v>387</v>
      </c>
      <c r="AH24" s="7" t="s">
        <v>388</v>
      </c>
      <c r="AI24" s="13" t="s">
        <v>389</v>
      </c>
      <c r="AJ24" s="13" t="s">
        <v>390</v>
      </c>
      <c r="AK24" s="13" t="s">
        <v>391</v>
      </c>
      <c r="AL24" s="13" t="s">
        <v>392</v>
      </c>
      <c r="AM24" s="13" t="s">
        <v>393</v>
      </c>
      <c r="AN24" s="13" t="s">
        <v>394</v>
      </c>
      <c r="AO24" s="13" t="s">
        <v>395</v>
      </c>
      <c r="AP24" s="13" t="s">
        <v>396</v>
      </c>
      <c r="AQ24" s="13" t="s">
        <v>397</v>
      </c>
      <c r="AR24" s="13" t="s">
        <v>398</v>
      </c>
      <c r="AS24" s="13" t="s">
        <v>399</v>
      </c>
      <c r="AT24" s="13" t="s">
        <v>400</v>
      </c>
      <c r="AU24" s="13" t="s">
        <v>401</v>
      </c>
      <c r="AV24" s="13" t="s">
        <v>402</v>
      </c>
      <c r="AW24" s="13" t="s">
        <v>403</v>
      </c>
      <c r="AX24" s="13" t="s">
        <v>404</v>
      </c>
      <c r="AY24" s="13" t="s">
        <v>405</v>
      </c>
      <c r="AZ24" s="13" t="s">
        <v>406</v>
      </c>
      <c r="BA24" s="13" t="s">
        <v>407</v>
      </c>
      <c r="BB24" s="13" t="s">
        <v>408</v>
      </c>
      <c r="BC24" s="13" t="s">
        <v>409</v>
      </c>
      <c r="BD24" s="13" t="s">
        <v>410</v>
      </c>
      <c r="BE24" s="13" t="s">
        <v>411</v>
      </c>
      <c r="BF24" s="13" t="s">
        <v>412</v>
      </c>
      <c r="BG24" s="13" t="s">
        <v>413</v>
      </c>
      <c r="BH24" s="13" t="s">
        <v>414</v>
      </c>
      <c r="BI24" s="13" t="s">
        <v>415</v>
      </c>
      <c r="BJ24" s="13" t="s">
        <v>416</v>
      </c>
      <c r="BK24" s="13" t="s">
        <v>417</v>
      </c>
      <c r="BL24" s="13" t="s">
        <v>418</v>
      </c>
      <c r="BM24" s="13" t="s">
        <v>419</v>
      </c>
      <c r="BN24" s="13" t="s">
        <v>420</v>
      </c>
      <c r="BO24" s="13" t="s">
        <v>421</v>
      </c>
      <c r="BP24" s="13" t="s">
        <v>422</v>
      </c>
      <c r="BQ24" s="13" t="s">
        <v>423</v>
      </c>
      <c r="BR24" s="13" t="s">
        <v>424</v>
      </c>
      <c r="BS24" s="13" t="s">
        <v>425</v>
      </c>
      <c r="BT24" s="13" t="s">
        <v>426</v>
      </c>
      <c r="BU24" s="13" t="s">
        <v>427</v>
      </c>
      <c r="BV24" s="13" t="s">
        <v>428</v>
      </c>
      <c r="BW24" s="13" t="s">
        <v>429</v>
      </c>
      <c r="BX24" s="13" t="s">
        <v>430</v>
      </c>
      <c r="BY24" s="13" t="s">
        <v>431</v>
      </c>
      <c r="BZ24" s="13" t="s">
        <v>432</v>
      </c>
      <c r="CA24" s="13" t="s">
        <v>433</v>
      </c>
      <c r="CB24" s="13" t="s">
        <v>434</v>
      </c>
      <c r="CC24" s="13" t="s">
        <v>435</v>
      </c>
      <c r="CD24" s="13" t="s">
        <v>436</v>
      </c>
      <c r="CE24" s="13" t="s">
        <v>437</v>
      </c>
      <c r="CF24" s="13" t="s">
        <v>438</v>
      </c>
      <c r="CG24" s="13" t="s">
        <v>439</v>
      </c>
      <c r="CH24" s="13" t="s">
        <v>440</v>
      </c>
      <c r="CI24" s="13" t="s">
        <v>441</v>
      </c>
      <c r="CJ24" s="13" t="s">
        <v>442</v>
      </c>
      <c r="CK24" s="13" t="s">
        <v>443</v>
      </c>
      <c r="CL24" s="13" t="s">
        <v>444</v>
      </c>
      <c r="CM24" s="13" t="s">
        <v>445</v>
      </c>
      <c r="CN24" s="13" t="s">
        <v>446</v>
      </c>
      <c r="CO24" s="13" t="s">
        <v>447</v>
      </c>
      <c r="CP24" s="13" t="s">
        <v>448</v>
      </c>
      <c r="CQ24" s="13" t="s">
        <v>449</v>
      </c>
      <c r="CR24" s="13" t="s">
        <v>450</v>
      </c>
      <c r="CS24" s="13" t="s">
        <v>451</v>
      </c>
      <c r="CT24" s="13" t="s">
        <v>452</v>
      </c>
      <c r="CU24" s="13" t="s">
        <v>453</v>
      </c>
      <c r="CV24" s="13" t="s">
        <v>454</v>
      </c>
      <c r="CW24" s="13" t="s">
        <v>455</v>
      </c>
      <c r="CX24" s="13" t="s">
        <v>456</v>
      </c>
      <c r="CY24" s="13" t="s">
        <v>457</v>
      </c>
      <c r="CZ24" s="13" t="s">
        <v>458</v>
      </c>
      <c r="DA24" s="13" t="s">
        <v>459</v>
      </c>
      <c r="DB24" s="13" t="s">
        <v>460</v>
      </c>
      <c r="DC24" s="13" t="s">
        <v>461</v>
      </c>
      <c r="DD24" s="13" t="s">
        <v>462</v>
      </c>
      <c r="DE24" s="13" t="s">
        <v>463</v>
      </c>
      <c r="DF24" s="13" t="s">
        <v>464</v>
      </c>
      <c r="DG24" s="13" t="s">
        <v>465</v>
      </c>
      <c r="DH24" s="13" t="s">
        <v>466</v>
      </c>
      <c r="DI24" s="13" t="s">
        <v>467</v>
      </c>
    </row>
    <row r="25" spans="1:113" s="7" customFormat="1" x14ac:dyDescent="0.25">
      <c r="A25" s="7" t="s">
        <v>52</v>
      </c>
      <c r="B25" s="32" t="s">
        <v>41</v>
      </c>
    </row>
    <row r="26" spans="1:113" s="7" customFormat="1" x14ac:dyDescent="0.25">
      <c r="A26" s="7" t="s">
        <v>52</v>
      </c>
      <c r="B26" s="32" t="s">
        <v>42</v>
      </c>
      <c r="C26" s="7">
        <f>189097</f>
        <v>189097</v>
      </c>
    </row>
    <row r="27" spans="1:113" s="7" customFormat="1" x14ac:dyDescent="0.25">
      <c r="A27" s="7" t="s">
        <v>52</v>
      </c>
      <c r="B27" s="32" t="s">
        <v>43</v>
      </c>
    </row>
    <row r="28" spans="1:113" s="7" customFormat="1" x14ac:dyDescent="0.25">
      <c r="A28" s="7" t="s">
        <v>52</v>
      </c>
      <c r="B28" s="12" t="s">
        <v>44</v>
      </c>
      <c r="C28" s="7" t="s">
        <v>477</v>
      </c>
      <c r="D28" s="7" t="s">
        <v>478</v>
      </c>
    </row>
    <row r="29" spans="1:113" s="7" customFormat="1" x14ac:dyDescent="0.25">
      <c r="A29" s="7" t="s">
        <v>52</v>
      </c>
      <c r="B29" s="31" t="s">
        <v>45</v>
      </c>
      <c r="C29" s="7" t="s">
        <v>689</v>
      </c>
      <c r="D29" s="7" t="s">
        <v>907</v>
      </c>
    </row>
    <row r="30" spans="1:113" s="7" customFormat="1" x14ac:dyDescent="0.25">
      <c r="A30" s="7" t="s">
        <v>52</v>
      </c>
      <c r="B30" s="32" t="s">
        <v>46</v>
      </c>
    </row>
    <row r="31" spans="1:113" s="7" customFormat="1" x14ac:dyDescent="0.25">
      <c r="A31" s="7" t="s">
        <v>52</v>
      </c>
      <c r="B31" s="31" t="s">
        <v>47</v>
      </c>
      <c r="C31" s="7">
        <f>203180</f>
        <v>203180</v>
      </c>
    </row>
    <row r="32" spans="1:113" s="7" customFormat="1" x14ac:dyDescent="0.25">
      <c r="A32" s="7" t="s">
        <v>52</v>
      </c>
      <c r="B32" s="32" t="s">
        <v>48</v>
      </c>
      <c r="C32" s="7" t="s">
        <v>849</v>
      </c>
      <c r="D32" s="7" t="s">
        <v>850</v>
      </c>
      <c r="E32" s="7" t="s">
        <v>851</v>
      </c>
      <c r="F32" s="7" t="s">
        <v>852</v>
      </c>
      <c r="G32" s="7" t="s">
        <v>853</v>
      </c>
      <c r="H32" s="7" t="s">
        <v>854</v>
      </c>
      <c r="I32" s="7" t="s">
        <v>855</v>
      </c>
      <c r="J32" s="7" t="s">
        <v>856</v>
      </c>
    </row>
    <row r="33" spans="1:101" s="7" customFormat="1" x14ac:dyDescent="0.25">
      <c r="A33" s="7" t="s">
        <v>52</v>
      </c>
      <c r="B33" s="32" t="s">
        <v>49</v>
      </c>
      <c r="C33" s="7">
        <f>203180</f>
        <v>203180</v>
      </c>
    </row>
    <row r="34" spans="1:101" s="7" customFormat="1" x14ac:dyDescent="0.25">
      <c r="A34" s="7" t="s">
        <v>52</v>
      </c>
      <c r="B34" s="32" t="s">
        <v>50</v>
      </c>
    </row>
    <row r="35" spans="1:101" s="7" customFormat="1" x14ac:dyDescent="0.25">
      <c r="A35" s="7" t="s">
        <v>52</v>
      </c>
      <c r="B35" s="32" t="s">
        <v>51</v>
      </c>
    </row>
    <row r="36" spans="1:101" s="7" customFormat="1" x14ac:dyDescent="0.25">
      <c r="A36" s="7" t="s">
        <v>52</v>
      </c>
      <c r="B36" s="12" t="s">
        <v>35</v>
      </c>
      <c r="C36" s="7" t="s">
        <v>1198</v>
      </c>
      <c r="D36" s="7" t="s">
        <v>353</v>
      </c>
      <c r="E36" s="7" t="s">
        <v>354</v>
      </c>
    </row>
    <row r="37" spans="1:101" s="7" customFormat="1" x14ac:dyDescent="0.25">
      <c r="A37" s="7" t="s">
        <v>52</v>
      </c>
      <c r="B37" s="33" t="s">
        <v>53</v>
      </c>
    </row>
    <row r="38" spans="1:101" s="7" customFormat="1" x14ac:dyDescent="0.25">
      <c r="A38" s="7" t="s">
        <v>52</v>
      </c>
      <c r="B38" s="33" t="s">
        <v>54</v>
      </c>
    </row>
    <row r="39" spans="1:101" s="7" customFormat="1" x14ac:dyDescent="0.25">
      <c r="A39" s="7" t="s">
        <v>52</v>
      </c>
      <c r="B39" s="33" t="s">
        <v>55</v>
      </c>
    </row>
    <row r="40" spans="1:101" s="7" customFormat="1" x14ac:dyDescent="0.25">
      <c r="A40" s="7" t="s">
        <v>52</v>
      </c>
      <c r="B40" s="33" t="s">
        <v>56</v>
      </c>
    </row>
    <row r="41" spans="1:101" s="7" customFormat="1" x14ac:dyDescent="0.25">
      <c r="A41" s="7" t="s">
        <v>52</v>
      </c>
      <c r="B41" s="33" t="s">
        <v>57</v>
      </c>
    </row>
    <row r="42" spans="1:101" s="7" customFormat="1" x14ac:dyDescent="0.25">
      <c r="A42" s="7" t="s">
        <v>52</v>
      </c>
      <c r="B42" s="7" t="s">
        <v>58</v>
      </c>
      <c r="C42" s="7" t="s">
        <v>355</v>
      </c>
      <c r="D42" s="7" t="s">
        <v>356</v>
      </c>
      <c r="E42" s="7" t="s">
        <v>357</v>
      </c>
      <c r="F42" s="7" t="s">
        <v>358</v>
      </c>
      <c r="G42" s="7" t="s">
        <v>353</v>
      </c>
    </row>
    <row r="43" spans="1:101" s="7" customFormat="1" x14ac:dyDescent="0.25">
      <c r="A43" s="7" t="s">
        <v>52</v>
      </c>
      <c r="B43" s="29" t="s">
        <v>59</v>
      </c>
    </row>
    <row r="44" spans="1:101" s="7" customFormat="1" x14ac:dyDescent="0.25">
      <c r="A44" s="7" t="s">
        <v>52</v>
      </c>
      <c r="B44" s="29" t="s">
        <v>60</v>
      </c>
    </row>
    <row r="45" spans="1:101" s="7" customFormat="1" ht="90" x14ac:dyDescent="0.25">
      <c r="A45" s="7" t="s">
        <v>52</v>
      </c>
      <c r="B45" s="29" t="s">
        <v>61</v>
      </c>
      <c r="C45" s="7" t="s">
        <v>547</v>
      </c>
      <c r="D45" s="7" t="s">
        <v>548</v>
      </c>
      <c r="E45" s="7" t="s">
        <v>549</v>
      </c>
      <c r="F45" s="7" t="s">
        <v>550</v>
      </c>
      <c r="G45" s="7" t="s">
        <v>551</v>
      </c>
      <c r="H45" s="7" t="s">
        <v>552</v>
      </c>
      <c r="I45" s="7" t="s">
        <v>553</v>
      </c>
      <c r="J45" s="7" t="s">
        <v>554</v>
      </c>
      <c r="K45" s="7" t="s">
        <v>555</v>
      </c>
      <c r="L45" s="7" t="s">
        <v>556</v>
      </c>
      <c r="M45" s="7" t="s">
        <v>557</v>
      </c>
      <c r="N45" s="7" t="s">
        <v>558</v>
      </c>
      <c r="O45" s="13" t="s">
        <v>559</v>
      </c>
      <c r="P45" s="7" t="s">
        <v>560</v>
      </c>
      <c r="Q45" s="7" t="s">
        <v>561</v>
      </c>
      <c r="R45" s="7" t="s">
        <v>562</v>
      </c>
      <c r="S45" s="7" t="s">
        <v>563</v>
      </c>
      <c r="T45" s="7" t="s">
        <v>564</v>
      </c>
      <c r="U45" s="7" t="s">
        <v>565</v>
      </c>
      <c r="V45" s="7" t="s">
        <v>565</v>
      </c>
      <c r="W45" s="7" t="s">
        <v>566</v>
      </c>
      <c r="X45" s="7" t="s">
        <v>567</v>
      </c>
      <c r="Y45" s="7" t="s">
        <v>568</v>
      </c>
      <c r="Z45" s="7" t="s">
        <v>569</v>
      </c>
      <c r="AB45" s="7" t="s">
        <v>570</v>
      </c>
      <c r="AC45" s="7" t="s">
        <v>571</v>
      </c>
      <c r="AD45" s="7" t="s">
        <v>572</v>
      </c>
      <c r="AE45" s="7" t="s">
        <v>573</v>
      </c>
      <c r="AF45" s="7" t="s">
        <v>574</v>
      </c>
      <c r="AG45" s="7" t="s">
        <v>575</v>
      </c>
      <c r="AH45" s="7" t="s">
        <v>576</v>
      </c>
      <c r="AI45" s="7" t="s">
        <v>577</v>
      </c>
      <c r="AJ45" s="7" t="s">
        <v>578</v>
      </c>
      <c r="AK45" s="7" t="s">
        <v>579</v>
      </c>
      <c r="AL45" s="7" t="s">
        <v>580</v>
      </c>
      <c r="AM45" s="7" t="s">
        <v>581</v>
      </c>
      <c r="AN45" s="7" t="s">
        <v>582</v>
      </c>
      <c r="AO45" s="13" t="s">
        <v>583</v>
      </c>
      <c r="AP45" s="7" t="s">
        <v>584</v>
      </c>
      <c r="AQ45" s="7" t="s">
        <v>585</v>
      </c>
      <c r="AR45" s="7" t="s">
        <v>586</v>
      </c>
      <c r="AS45" s="7" t="s">
        <v>587</v>
      </c>
      <c r="AT45" s="7" t="s">
        <v>588</v>
      </c>
      <c r="AU45" s="7" t="s">
        <v>589</v>
      </c>
      <c r="AV45" s="7" t="s">
        <v>590</v>
      </c>
      <c r="AW45" s="7" t="s">
        <v>591</v>
      </c>
      <c r="AX45" s="7" t="s">
        <v>592</v>
      </c>
      <c r="AY45" s="7" t="s">
        <v>593</v>
      </c>
      <c r="AZ45" s="7" t="s">
        <v>594</v>
      </c>
      <c r="BA45" s="7" t="s">
        <v>595</v>
      </c>
      <c r="BB45" s="7" t="s">
        <v>596</v>
      </c>
      <c r="BC45" s="13" t="s">
        <v>597</v>
      </c>
      <c r="BD45" s="7" t="s">
        <v>598</v>
      </c>
      <c r="BE45" s="7" t="s">
        <v>599</v>
      </c>
      <c r="BF45" s="7" t="s">
        <v>600</v>
      </c>
      <c r="BG45" s="7" t="s">
        <v>601</v>
      </c>
      <c r="BH45" s="7" t="s">
        <v>602</v>
      </c>
      <c r="BI45" s="7" t="s">
        <v>603</v>
      </c>
      <c r="BJ45" s="7" t="s">
        <v>604</v>
      </c>
      <c r="BK45" s="7" t="s">
        <v>605</v>
      </c>
      <c r="BL45" s="7" t="s">
        <v>606</v>
      </c>
      <c r="BM45" s="7" t="s">
        <v>607</v>
      </c>
      <c r="BN45" s="7" t="s">
        <v>608</v>
      </c>
      <c r="BO45" s="7" t="s">
        <v>609</v>
      </c>
      <c r="BP45" s="13" t="s">
        <v>610</v>
      </c>
      <c r="BQ45" s="7" t="s">
        <v>611</v>
      </c>
      <c r="BR45" s="7" t="s">
        <v>612</v>
      </c>
      <c r="BS45" s="7" t="s">
        <v>613</v>
      </c>
      <c r="BT45" s="7" t="s">
        <v>614</v>
      </c>
      <c r="BU45" s="7" t="s">
        <v>615</v>
      </c>
      <c r="BV45" s="7" t="s">
        <v>616</v>
      </c>
      <c r="BW45" s="7" t="s">
        <v>617</v>
      </c>
      <c r="BX45" s="7" t="s">
        <v>618</v>
      </c>
      <c r="BY45" s="7" t="s">
        <v>619</v>
      </c>
      <c r="BZ45" s="7" t="s">
        <v>620</v>
      </c>
      <c r="CA45" s="7" t="s">
        <v>621</v>
      </c>
      <c r="CB45" s="7" t="s">
        <v>622</v>
      </c>
      <c r="CC45" s="7" t="s">
        <v>623</v>
      </c>
      <c r="CD45" s="7" t="s">
        <v>624</v>
      </c>
      <c r="CE45" s="7" t="s">
        <v>625</v>
      </c>
      <c r="CF45" s="7" t="s">
        <v>626</v>
      </c>
      <c r="CG45" s="7" t="s">
        <v>627</v>
      </c>
      <c r="CH45" s="7" t="s">
        <v>628</v>
      </c>
      <c r="CI45" s="7" t="s">
        <v>629</v>
      </c>
      <c r="CJ45" s="7" t="s">
        <v>630</v>
      </c>
      <c r="CK45" s="7" t="s">
        <v>631</v>
      </c>
      <c r="CL45" s="7" t="s">
        <v>632</v>
      </c>
      <c r="CM45" s="7" t="s">
        <v>633</v>
      </c>
      <c r="CN45" s="7" t="s">
        <v>634</v>
      </c>
      <c r="CO45" s="7" t="s">
        <v>635</v>
      </c>
      <c r="CP45" s="7" t="s">
        <v>636</v>
      </c>
      <c r="CQ45" s="7" t="s">
        <v>637</v>
      </c>
      <c r="CR45" s="13" t="s">
        <v>638</v>
      </c>
      <c r="CS45" s="7" t="s">
        <v>639</v>
      </c>
      <c r="CT45" s="7" t="s">
        <v>640</v>
      </c>
      <c r="CU45" s="7" t="s">
        <v>641</v>
      </c>
      <c r="CV45" s="7" t="s">
        <v>642</v>
      </c>
      <c r="CW45" s="7" t="s">
        <v>643</v>
      </c>
    </row>
    <row r="46" spans="1:101" s="7" customFormat="1" x14ac:dyDescent="0.25">
      <c r="A46" s="7" t="s">
        <v>52</v>
      </c>
      <c r="B46" s="29" t="s">
        <v>62</v>
      </c>
      <c r="C46" s="7" t="s">
        <v>1036</v>
      </c>
      <c r="D46" s="7" t="s">
        <v>1037</v>
      </c>
      <c r="E46" s="7" t="s">
        <v>1038</v>
      </c>
      <c r="F46" s="7" t="s">
        <v>1039</v>
      </c>
      <c r="G46" s="7" t="s">
        <v>1040</v>
      </c>
      <c r="H46" s="7" t="s">
        <v>1041</v>
      </c>
      <c r="I46" s="7" t="s">
        <v>1042</v>
      </c>
      <c r="J46" s="7" t="s">
        <v>1043</v>
      </c>
      <c r="K46" s="7" t="s">
        <v>1044</v>
      </c>
    </row>
    <row r="47" spans="1:101" s="7" customFormat="1" ht="30" x14ac:dyDescent="0.25">
      <c r="A47" s="7" t="s">
        <v>52</v>
      </c>
      <c r="B47" s="29" t="s">
        <v>63</v>
      </c>
      <c r="C47" s="7" t="s">
        <v>487</v>
      </c>
      <c r="D47" s="7" t="s">
        <v>488</v>
      </c>
      <c r="E47" s="7" t="s">
        <v>489</v>
      </c>
      <c r="F47" s="7" t="s">
        <v>490</v>
      </c>
      <c r="G47" s="7" t="s">
        <v>491</v>
      </c>
      <c r="H47" s="13" t="s">
        <v>492</v>
      </c>
    </row>
    <row r="48" spans="1:101" s="7" customFormat="1" x14ac:dyDescent="0.25">
      <c r="A48" s="7" t="s">
        <v>52</v>
      </c>
      <c r="B48" s="33" t="s">
        <v>64</v>
      </c>
      <c r="C48" s="7">
        <f>189097</f>
        <v>189097</v>
      </c>
    </row>
    <row r="49" spans="1:56" s="7" customFormat="1" x14ac:dyDescent="0.25">
      <c r="A49" s="7" t="s">
        <v>52</v>
      </c>
      <c r="B49" s="33" t="s">
        <v>65</v>
      </c>
    </row>
    <row r="50" spans="1:56" s="7" customFormat="1" x14ac:dyDescent="0.25">
      <c r="A50" s="7" t="s">
        <v>52</v>
      </c>
      <c r="B50" s="33" t="s">
        <v>66</v>
      </c>
      <c r="C50" s="7">
        <f>203180</f>
        <v>203180</v>
      </c>
    </row>
    <row r="51" spans="1:56" s="7" customFormat="1" x14ac:dyDescent="0.25">
      <c r="A51" s="7" t="s">
        <v>52</v>
      </c>
      <c r="B51" s="33" t="s">
        <v>67</v>
      </c>
      <c r="C51" s="7">
        <f>203180</f>
        <v>203180</v>
      </c>
    </row>
    <row r="52" spans="1:56" s="7" customFormat="1" x14ac:dyDescent="0.25">
      <c r="A52" s="7" t="s">
        <v>52</v>
      </c>
      <c r="B52" s="33" t="s">
        <v>68</v>
      </c>
      <c r="C52" s="7" t="s">
        <v>689</v>
      </c>
      <c r="D52" s="7" t="s">
        <v>911</v>
      </c>
      <c r="E52" s="7" t="s">
        <v>912</v>
      </c>
      <c r="F52" s="7" t="s">
        <v>913</v>
      </c>
      <c r="G52" s="7" t="s">
        <v>914</v>
      </c>
      <c r="H52" s="7" t="s">
        <v>915</v>
      </c>
      <c r="I52" s="7" t="s">
        <v>916</v>
      </c>
      <c r="J52" s="7" t="s">
        <v>917</v>
      </c>
      <c r="K52" s="7" t="s">
        <v>918</v>
      </c>
      <c r="L52" s="7" t="s">
        <v>919</v>
      </c>
      <c r="M52" s="7" t="s">
        <v>920</v>
      </c>
      <c r="N52" s="7" t="s">
        <v>13</v>
      </c>
      <c r="O52" s="7" t="s">
        <v>921</v>
      </c>
      <c r="P52" s="7" t="s">
        <v>922</v>
      </c>
      <c r="Q52" s="7" t="s">
        <v>923</v>
      </c>
      <c r="R52" s="7" t="s">
        <v>924</v>
      </c>
      <c r="S52" s="7" t="s">
        <v>925</v>
      </c>
      <c r="T52" s="7" t="s">
        <v>926</v>
      </c>
      <c r="U52" s="7" t="s">
        <v>927</v>
      </c>
      <c r="V52" s="7" t="s">
        <v>928</v>
      </c>
      <c r="W52" s="7" t="s">
        <v>929</v>
      </c>
      <c r="X52" s="7" t="s">
        <v>930</v>
      </c>
      <c r="Y52" s="7" t="s">
        <v>931</v>
      </c>
      <c r="Z52" s="7" t="s">
        <v>932</v>
      </c>
    </row>
    <row r="53" spans="1:56" s="7" customFormat="1" x14ac:dyDescent="0.25">
      <c r="A53" s="7" t="s">
        <v>52</v>
      </c>
      <c r="B53" s="33" t="s">
        <v>69</v>
      </c>
    </row>
    <row r="54" spans="1:56" s="7" customFormat="1" x14ac:dyDescent="0.25">
      <c r="A54" s="7" t="s">
        <v>52</v>
      </c>
      <c r="B54" s="33" t="s">
        <v>70</v>
      </c>
    </row>
    <row r="55" spans="1:56" s="7" customFormat="1" x14ac:dyDescent="0.25">
      <c r="A55" s="7" t="s">
        <v>52</v>
      </c>
      <c r="B55" s="7" t="s">
        <v>71</v>
      </c>
    </row>
    <row r="56" spans="1:56" s="7" customFormat="1" x14ac:dyDescent="0.25">
      <c r="A56" s="7" t="s">
        <v>75</v>
      </c>
      <c r="B56" s="7" t="s">
        <v>165</v>
      </c>
      <c r="C56" s="1" t="s">
        <v>1199</v>
      </c>
      <c r="D56" s="1" t="s">
        <v>1200</v>
      </c>
    </row>
    <row r="57" spans="1:56" s="7" customFormat="1" x14ac:dyDescent="0.25">
      <c r="A57" s="7" t="s">
        <v>52</v>
      </c>
      <c r="B57" s="33" t="s">
        <v>166</v>
      </c>
    </row>
    <row r="58" spans="1:56" s="7" customFormat="1" x14ac:dyDescent="0.25">
      <c r="A58" s="7" t="s">
        <v>52</v>
      </c>
      <c r="B58" s="33" t="s">
        <v>167</v>
      </c>
    </row>
    <row r="59" spans="1:56" s="7" customFormat="1" x14ac:dyDescent="0.25">
      <c r="A59" s="7" t="s">
        <v>52</v>
      </c>
      <c r="B59" s="33" t="s">
        <v>168</v>
      </c>
    </row>
    <row r="60" spans="1:56" s="7" customFormat="1" ht="60" x14ac:dyDescent="0.25">
      <c r="A60" s="7" t="s">
        <v>52</v>
      </c>
      <c r="B60" s="33" t="s">
        <v>169</v>
      </c>
      <c r="C60" s="13" t="s">
        <v>495</v>
      </c>
      <c r="D60" s="7" t="s">
        <v>477</v>
      </c>
      <c r="E60" s="7" t="s">
        <v>496</v>
      </c>
      <c r="F60" s="7" t="s">
        <v>497</v>
      </c>
      <c r="G60" s="7" t="s">
        <v>498</v>
      </c>
      <c r="H60" s="7" t="s">
        <v>499</v>
      </c>
      <c r="I60" s="7" t="s">
        <v>500</v>
      </c>
      <c r="J60" s="7" t="s">
        <v>501</v>
      </c>
      <c r="K60" s="7" t="s">
        <v>502</v>
      </c>
      <c r="L60" s="7" t="s">
        <v>503</v>
      </c>
      <c r="M60" s="7" t="s">
        <v>504</v>
      </c>
      <c r="N60" s="7" t="s">
        <v>505</v>
      </c>
      <c r="O60" s="7" t="s">
        <v>506</v>
      </c>
      <c r="P60" s="7" t="s">
        <v>507</v>
      </c>
      <c r="Q60" s="7" t="s">
        <v>508</v>
      </c>
      <c r="R60" s="7" t="s">
        <v>509</v>
      </c>
      <c r="S60" s="7" t="s">
        <v>510</v>
      </c>
      <c r="T60" s="7" t="s">
        <v>511</v>
      </c>
      <c r="U60" s="7" t="s">
        <v>512</v>
      </c>
      <c r="V60" s="7" t="s">
        <v>513</v>
      </c>
      <c r="W60" s="7" t="s">
        <v>514</v>
      </c>
      <c r="X60" s="7" t="s">
        <v>515</v>
      </c>
      <c r="Y60" s="7" t="s">
        <v>516</v>
      </c>
      <c r="Z60" s="7" t="s">
        <v>517</v>
      </c>
      <c r="AB60" s="7" t="s">
        <v>518</v>
      </c>
      <c r="AC60" s="7" t="s">
        <v>519</v>
      </c>
      <c r="AD60" s="7" t="s">
        <v>520</v>
      </c>
      <c r="AE60" s="7" t="s">
        <v>521</v>
      </c>
      <c r="AF60" s="7" t="s">
        <v>522</v>
      </c>
      <c r="AG60" s="7" t="s">
        <v>523</v>
      </c>
      <c r="AH60" s="7" t="s">
        <v>524</v>
      </c>
      <c r="AI60" s="7" t="s">
        <v>525</v>
      </c>
      <c r="AJ60" s="7" t="s">
        <v>526</v>
      </c>
      <c r="AK60" s="7" t="s">
        <v>527</v>
      </c>
      <c r="AL60" s="7" t="s">
        <v>528</v>
      </c>
      <c r="AM60" s="7" t="s">
        <v>529</v>
      </c>
      <c r="AN60" s="7" t="s">
        <v>530</v>
      </c>
      <c r="AO60" s="7" t="s">
        <v>531</v>
      </c>
      <c r="AP60" s="7" t="s">
        <v>532</v>
      </c>
      <c r="AQ60" s="7" t="s">
        <v>533</v>
      </c>
      <c r="AR60" s="7" t="s">
        <v>534</v>
      </c>
      <c r="AS60" s="7" t="s">
        <v>535</v>
      </c>
      <c r="AT60" s="7" t="s">
        <v>536</v>
      </c>
      <c r="AU60" s="7" t="s">
        <v>537</v>
      </c>
      <c r="AV60" s="7" t="s">
        <v>538</v>
      </c>
      <c r="AW60" s="7" t="s">
        <v>539</v>
      </c>
      <c r="AX60" s="7" t="s">
        <v>540</v>
      </c>
      <c r="AY60" s="7" t="s">
        <v>541</v>
      </c>
      <c r="AZ60" s="7" t="s">
        <v>542</v>
      </c>
      <c r="BA60" s="7" t="s">
        <v>543</v>
      </c>
      <c r="BB60" s="13" t="s">
        <v>544</v>
      </c>
      <c r="BC60" s="7" t="s">
        <v>545</v>
      </c>
      <c r="BD60" s="7" t="s">
        <v>546</v>
      </c>
    </row>
    <row r="61" spans="1:56" s="7" customFormat="1" x14ac:dyDescent="0.25">
      <c r="A61" s="7" t="s">
        <v>75</v>
      </c>
      <c r="B61" s="7" t="s">
        <v>170</v>
      </c>
      <c r="C61" s="1" t="s">
        <v>1199</v>
      </c>
    </row>
    <row r="62" spans="1:56" s="7" customFormat="1" x14ac:dyDescent="0.25">
      <c r="A62" s="7" t="s">
        <v>52</v>
      </c>
      <c r="B62" s="33" t="s">
        <v>171</v>
      </c>
      <c r="C62" s="7" t="s">
        <v>328</v>
      </c>
    </row>
    <row r="63" spans="1:56" s="7" customFormat="1" x14ac:dyDescent="0.25">
      <c r="A63" s="7" t="s">
        <v>75</v>
      </c>
      <c r="B63" s="7" t="s">
        <v>172</v>
      </c>
      <c r="C63" s="11" t="s">
        <v>347</v>
      </c>
    </row>
    <row r="64" spans="1:56" s="7" customFormat="1" x14ac:dyDescent="0.25">
      <c r="A64" s="7" t="s">
        <v>52</v>
      </c>
      <c r="B64" s="33" t="s">
        <v>173</v>
      </c>
      <c r="C64" s="7" t="s">
        <v>347</v>
      </c>
      <c r="D64" s="7" t="s">
        <v>349</v>
      </c>
      <c r="E64" s="7" t="s">
        <v>350</v>
      </c>
      <c r="F64" s="7" t="s">
        <v>351</v>
      </c>
      <c r="G64" s="7" t="s">
        <v>352</v>
      </c>
      <c r="H64" s="7" t="s">
        <v>348</v>
      </c>
    </row>
    <row r="65" spans="1:9" s="7" customFormat="1" x14ac:dyDescent="0.25">
      <c r="A65" s="7" t="s">
        <v>52</v>
      </c>
      <c r="B65" s="7" t="s">
        <v>174</v>
      </c>
    </row>
    <row r="66" spans="1:9" s="7" customFormat="1" x14ac:dyDescent="0.25">
      <c r="A66" s="7" t="s">
        <v>52</v>
      </c>
      <c r="B66" s="7" t="s">
        <v>20</v>
      </c>
      <c r="C66" s="15" t="s">
        <v>14</v>
      </c>
      <c r="D66" s="15" t="s">
        <v>21</v>
      </c>
      <c r="E66" s="7" t="s">
        <v>22</v>
      </c>
      <c r="F66" s="7" t="s">
        <v>23</v>
      </c>
      <c r="G66" s="7" t="s">
        <v>24</v>
      </c>
      <c r="H66" s="7" t="s">
        <v>25</v>
      </c>
      <c r="I66" s="7" t="s">
        <v>26</v>
      </c>
    </row>
    <row r="67" spans="1:9" s="7" customFormat="1" ht="138.75" customHeight="1" x14ac:dyDescent="0.25">
      <c r="A67" s="7" t="s">
        <v>52</v>
      </c>
      <c r="B67" s="33" t="s">
        <v>175</v>
      </c>
      <c r="C67" s="7" t="s">
        <v>346</v>
      </c>
      <c r="D67" s="13" t="s">
        <v>345</v>
      </c>
    </row>
    <row r="68" spans="1:9" s="7" customFormat="1" x14ac:dyDescent="0.25">
      <c r="A68" s="7" t="s">
        <v>52</v>
      </c>
      <c r="B68" s="7" t="s">
        <v>176</v>
      </c>
    </row>
    <row r="69" spans="1:9" s="7" customFormat="1" x14ac:dyDescent="0.25">
      <c r="A69" s="7" t="s">
        <v>75</v>
      </c>
      <c r="B69" s="29" t="s">
        <v>177</v>
      </c>
    </row>
    <row r="70" spans="1:9" s="7" customFormat="1" x14ac:dyDescent="0.25">
      <c r="A70" s="7" t="s">
        <v>75</v>
      </c>
      <c r="B70" s="29" t="s">
        <v>178</v>
      </c>
    </row>
    <row r="71" spans="1:9" s="7" customFormat="1" x14ac:dyDescent="0.25">
      <c r="A71" s="7" t="s">
        <v>52</v>
      </c>
      <c r="B71" s="29" t="s">
        <v>179</v>
      </c>
      <c r="C71" s="7">
        <f>203180</f>
        <v>203180</v>
      </c>
    </row>
    <row r="72" spans="1:9" s="7" customFormat="1" x14ac:dyDescent="0.25">
      <c r="A72" s="7" t="s">
        <v>52</v>
      </c>
      <c r="B72" s="29" t="s">
        <v>180</v>
      </c>
    </row>
    <row r="73" spans="1:9" s="7" customFormat="1" x14ac:dyDescent="0.25">
      <c r="A73" s="7" t="s">
        <v>75</v>
      </c>
      <c r="B73" s="29" t="s">
        <v>181</v>
      </c>
    </row>
    <row r="74" spans="1:9" s="7" customFormat="1" x14ac:dyDescent="0.25">
      <c r="A74" s="7" t="s">
        <v>52</v>
      </c>
      <c r="B74" s="29" t="s">
        <v>182</v>
      </c>
    </row>
    <row r="75" spans="1:9" s="7" customFormat="1" x14ac:dyDescent="0.25">
      <c r="A75" s="7" t="s">
        <v>52</v>
      </c>
      <c r="B75" s="7" t="s">
        <v>325</v>
      </c>
    </row>
    <row r="76" spans="1:9" s="7" customFormat="1" x14ac:dyDescent="0.25">
      <c r="A76" s="7" t="s">
        <v>52</v>
      </c>
      <c r="B76" s="7" t="s">
        <v>326</v>
      </c>
    </row>
    <row r="77" spans="1:9" s="7" customFormat="1" x14ac:dyDescent="0.25">
      <c r="A77" s="7" t="s">
        <v>52</v>
      </c>
      <c r="B77" s="29" t="s">
        <v>320</v>
      </c>
    </row>
    <row r="78" spans="1:9" s="7" customFormat="1" x14ac:dyDescent="0.25">
      <c r="A78" s="7" t="s">
        <v>52</v>
      </c>
      <c r="B78" s="29" t="s">
        <v>321</v>
      </c>
    </row>
    <row r="79" spans="1:9" s="7" customFormat="1" x14ac:dyDescent="0.25">
      <c r="A79" s="7" t="s">
        <v>52</v>
      </c>
      <c r="B79" s="29" t="s">
        <v>322</v>
      </c>
    </row>
    <row r="80" spans="1:9" s="7" customFormat="1" x14ac:dyDescent="0.25">
      <c r="A80" s="7" t="s">
        <v>52</v>
      </c>
      <c r="B80" s="29" t="s">
        <v>323</v>
      </c>
    </row>
    <row r="81" spans="1:8" s="7" customFormat="1" x14ac:dyDescent="0.25">
      <c r="A81" s="7" t="s">
        <v>52</v>
      </c>
      <c r="B81" s="29" t="s">
        <v>324</v>
      </c>
    </row>
    <row r="82" spans="1:8" s="16" customFormat="1" x14ac:dyDescent="0.25"/>
    <row r="84" spans="1:8" x14ac:dyDescent="0.25">
      <c r="A84" s="25" t="s">
        <v>1173</v>
      </c>
    </row>
    <row r="85" spans="1:8" s="17" customFormat="1" x14ac:dyDescent="0.25">
      <c r="A85" s="17" t="s">
        <v>52</v>
      </c>
      <c r="B85" s="17" t="s">
        <v>687</v>
      </c>
      <c r="C85" s="17" t="s">
        <v>189</v>
      </c>
    </row>
    <row r="86" spans="1:8" s="17" customFormat="1" x14ac:dyDescent="0.25">
      <c r="A86" s="17" t="s">
        <v>75</v>
      </c>
      <c r="B86" s="34" t="s">
        <v>77</v>
      </c>
    </row>
    <row r="87" spans="1:8" s="17" customFormat="1" x14ac:dyDescent="0.25">
      <c r="A87" s="17" t="s">
        <v>52</v>
      </c>
      <c r="B87" s="35" t="s">
        <v>81</v>
      </c>
    </row>
    <row r="88" spans="1:8" s="17" customFormat="1" x14ac:dyDescent="0.25">
      <c r="A88" s="17" t="s">
        <v>52</v>
      </c>
      <c r="B88" s="17" t="s">
        <v>78</v>
      </c>
      <c r="C88" s="17" t="s">
        <v>482</v>
      </c>
    </row>
    <row r="89" spans="1:8" s="17" customFormat="1" x14ac:dyDescent="0.25">
      <c r="A89" s="17" t="s">
        <v>52</v>
      </c>
      <c r="B89" s="17" t="s">
        <v>79</v>
      </c>
    </row>
    <row r="90" spans="1:8" s="17" customFormat="1" x14ac:dyDescent="0.25">
      <c r="A90" s="17" t="s">
        <v>75</v>
      </c>
      <c r="B90" s="17" t="s">
        <v>80</v>
      </c>
    </row>
    <row r="91" spans="1:8" s="17" customFormat="1" x14ac:dyDescent="0.25">
      <c r="A91" s="17" t="s">
        <v>52</v>
      </c>
      <c r="B91" s="17" t="s">
        <v>72</v>
      </c>
      <c r="C91" s="17" t="s">
        <v>73</v>
      </c>
      <c r="D91" s="17" t="s">
        <v>74</v>
      </c>
    </row>
    <row r="92" spans="1:8" s="17" customFormat="1" x14ac:dyDescent="0.25">
      <c r="A92" s="17" t="s">
        <v>52</v>
      </c>
      <c r="B92" s="17" t="s">
        <v>82</v>
      </c>
    </row>
    <row r="93" spans="1:8" s="17" customFormat="1" x14ac:dyDescent="0.25">
      <c r="A93" s="17" t="s">
        <v>52</v>
      </c>
      <c r="B93" s="17" t="s">
        <v>83</v>
      </c>
      <c r="F93" s="17" t="s">
        <v>479</v>
      </c>
      <c r="G93" s="17" t="s">
        <v>480</v>
      </c>
      <c r="H93" s="17" t="s">
        <v>481</v>
      </c>
    </row>
    <row r="94" spans="1:8" s="17" customFormat="1" x14ac:dyDescent="0.25">
      <c r="A94" s="17" t="s">
        <v>52</v>
      </c>
      <c r="B94" s="17" t="s">
        <v>84</v>
      </c>
      <c r="C94" s="17" t="s">
        <v>689</v>
      </c>
      <c r="D94" s="17" t="s">
        <v>812</v>
      </c>
      <c r="E94" s="17" t="s">
        <v>813</v>
      </c>
    </row>
    <row r="95" spans="1:8" s="17" customFormat="1" x14ac:dyDescent="0.25">
      <c r="A95" s="17" t="s">
        <v>52</v>
      </c>
      <c r="B95" s="17" t="s">
        <v>85</v>
      </c>
      <c r="C95" s="17">
        <f>79936</f>
        <v>79936</v>
      </c>
    </row>
    <row r="96" spans="1:8" s="17" customFormat="1" x14ac:dyDescent="0.25">
      <c r="A96" s="34" t="s">
        <v>52</v>
      </c>
      <c r="B96" s="34" t="s">
        <v>86</v>
      </c>
      <c r="C96" s="34" t="s">
        <v>906</v>
      </c>
    </row>
    <row r="97" spans="1:22" s="17" customFormat="1" x14ac:dyDescent="0.25">
      <c r="A97" s="34" t="s">
        <v>52</v>
      </c>
      <c r="B97" s="34" t="s">
        <v>87</v>
      </c>
      <c r="C97" s="17" t="s">
        <v>1046</v>
      </c>
      <c r="D97" s="17" t="s">
        <v>1047</v>
      </c>
      <c r="E97" s="17" t="s">
        <v>1048</v>
      </c>
      <c r="F97" s="17" t="s">
        <v>1049</v>
      </c>
      <c r="G97" s="17" t="s">
        <v>1050</v>
      </c>
      <c r="H97" s="17" t="s">
        <v>1051</v>
      </c>
      <c r="I97" s="17" t="s">
        <v>1052</v>
      </c>
      <c r="J97" s="17" t="s">
        <v>1053</v>
      </c>
      <c r="K97" s="17" t="s">
        <v>1054</v>
      </c>
      <c r="L97" s="17" t="s">
        <v>1055</v>
      </c>
      <c r="M97" s="17" t="s">
        <v>1056</v>
      </c>
      <c r="O97" s="17" t="s">
        <v>1057</v>
      </c>
      <c r="P97" s="17" t="s">
        <v>1058</v>
      </c>
      <c r="Q97" s="17" t="s">
        <v>1059</v>
      </c>
      <c r="R97" s="17" t="s">
        <v>1060</v>
      </c>
      <c r="S97" s="17" t="s">
        <v>688</v>
      </c>
      <c r="T97" s="17" t="s">
        <v>1061</v>
      </c>
      <c r="U97" s="17" t="s">
        <v>1062</v>
      </c>
      <c r="V97" s="17" t="s">
        <v>986</v>
      </c>
    </row>
    <row r="98" spans="1:22" s="17" customFormat="1" x14ac:dyDescent="0.25">
      <c r="A98" s="17" t="s">
        <v>52</v>
      </c>
      <c r="B98" s="36" t="s">
        <v>88</v>
      </c>
    </row>
    <row r="99" spans="1:22" s="17" customFormat="1" x14ac:dyDescent="0.25">
      <c r="A99" s="17" t="s">
        <v>75</v>
      </c>
      <c r="B99" s="17" t="s">
        <v>89</v>
      </c>
    </row>
    <row r="100" spans="1:22" s="17" customFormat="1" x14ac:dyDescent="0.25">
      <c r="A100" s="17" t="s">
        <v>52</v>
      </c>
      <c r="B100" s="36" t="s">
        <v>90</v>
      </c>
    </row>
    <row r="101" spans="1:22" s="17" customFormat="1" x14ac:dyDescent="0.25">
      <c r="A101" s="17" t="s">
        <v>75</v>
      </c>
      <c r="B101" s="36" t="s">
        <v>91</v>
      </c>
    </row>
    <row r="102" spans="1:22" s="17" customFormat="1" x14ac:dyDescent="0.25">
      <c r="A102" s="17" t="s">
        <v>75</v>
      </c>
      <c r="B102" s="17" t="s">
        <v>92</v>
      </c>
    </row>
    <row r="103" spans="1:22" s="17" customFormat="1" x14ac:dyDescent="0.25">
      <c r="A103" s="17" t="s">
        <v>52</v>
      </c>
      <c r="B103" s="36" t="s">
        <v>93</v>
      </c>
    </row>
    <row r="104" spans="1:22" s="17" customFormat="1" x14ac:dyDescent="0.25">
      <c r="A104" s="17" t="s">
        <v>52</v>
      </c>
      <c r="B104" s="36" t="s">
        <v>94</v>
      </c>
    </row>
    <row r="105" spans="1:22" s="17" customFormat="1" x14ac:dyDescent="0.25">
      <c r="A105" s="36" t="s">
        <v>75</v>
      </c>
      <c r="B105" s="36" t="s">
        <v>76</v>
      </c>
      <c r="C105" s="36" t="s">
        <v>190</v>
      </c>
    </row>
    <row r="106" spans="1:22" s="17" customFormat="1" x14ac:dyDescent="0.25"/>
    <row r="107" spans="1:22" s="18" customFormat="1" x14ac:dyDescent="0.25"/>
    <row r="108" spans="1:22" s="19" customFormat="1" x14ac:dyDescent="0.25">
      <c r="A108" s="19" t="s">
        <v>75</v>
      </c>
      <c r="B108" s="37" t="s">
        <v>221</v>
      </c>
    </row>
    <row r="109" spans="1:22" s="19" customFormat="1" x14ac:dyDescent="0.25">
      <c r="A109" s="19" t="s">
        <v>75</v>
      </c>
      <c r="B109" s="37" t="s">
        <v>222</v>
      </c>
    </row>
    <row r="110" spans="1:22" s="19" customFormat="1" x14ac:dyDescent="0.25">
      <c r="A110" s="19" t="s">
        <v>52</v>
      </c>
      <c r="B110" s="37" t="s">
        <v>223</v>
      </c>
    </row>
    <row r="111" spans="1:22" s="19" customFormat="1" x14ac:dyDescent="0.25">
      <c r="A111" s="19" t="s">
        <v>52</v>
      </c>
      <c r="B111" s="37" t="s">
        <v>224</v>
      </c>
    </row>
    <row r="112" spans="1:22" s="19" customFormat="1" x14ac:dyDescent="0.25">
      <c r="A112" s="19" t="s">
        <v>52</v>
      </c>
      <c r="B112" s="37" t="s">
        <v>225</v>
      </c>
    </row>
    <row r="113" spans="1:48" s="19" customFormat="1" x14ac:dyDescent="0.25">
      <c r="A113" s="19" t="s">
        <v>52</v>
      </c>
      <c r="B113" s="37" t="s">
        <v>226</v>
      </c>
    </row>
    <row r="114" spans="1:48" s="19" customFormat="1" x14ac:dyDescent="0.25">
      <c r="A114" s="19" t="s">
        <v>52</v>
      </c>
      <c r="B114" s="37" t="s">
        <v>227</v>
      </c>
    </row>
    <row r="115" spans="1:48" s="19" customFormat="1" x14ac:dyDescent="0.25">
      <c r="A115" s="19" t="s">
        <v>52</v>
      </c>
      <c r="B115" s="37" t="s">
        <v>228</v>
      </c>
    </row>
    <row r="116" spans="1:48" s="19" customFormat="1" x14ac:dyDescent="0.25">
      <c r="A116" s="19" t="s">
        <v>52</v>
      </c>
      <c r="B116" s="37" t="s">
        <v>229</v>
      </c>
    </row>
    <row r="117" spans="1:48" s="19" customFormat="1" x14ac:dyDescent="0.25">
      <c r="A117" s="19" t="s">
        <v>52</v>
      </c>
      <c r="B117" s="19" t="s">
        <v>230</v>
      </c>
      <c r="E117" s="19" t="s">
        <v>328</v>
      </c>
      <c r="F117" s="19" t="s">
        <v>329</v>
      </c>
      <c r="G117" s="19" t="s">
        <v>330</v>
      </c>
    </row>
    <row r="118" spans="1:48" s="19" customFormat="1" x14ac:dyDescent="0.25">
      <c r="A118" s="19" t="s">
        <v>52</v>
      </c>
      <c r="B118" s="37" t="s">
        <v>231</v>
      </c>
    </row>
    <row r="119" spans="1:48" s="19" customFormat="1" ht="30" x14ac:dyDescent="0.25">
      <c r="A119" s="19" t="s">
        <v>52</v>
      </c>
      <c r="B119" s="19" t="s">
        <v>232</v>
      </c>
      <c r="E119" s="20" t="s">
        <v>904</v>
      </c>
      <c r="F119" s="19" t="s">
        <v>905</v>
      </c>
    </row>
    <row r="120" spans="1:48" s="19" customFormat="1" x14ac:dyDescent="0.25">
      <c r="A120" s="19" t="s">
        <v>52</v>
      </c>
      <c r="B120" s="37" t="s">
        <v>233</v>
      </c>
    </row>
    <row r="121" spans="1:48" s="19" customFormat="1" x14ac:dyDescent="0.25">
      <c r="A121" s="19" t="s">
        <v>52</v>
      </c>
      <c r="B121" s="37" t="s">
        <v>234</v>
      </c>
    </row>
    <row r="122" spans="1:48" s="19" customFormat="1" x14ac:dyDescent="0.25">
      <c r="A122" s="19" t="s">
        <v>75</v>
      </c>
      <c r="B122" s="37" t="s">
        <v>235</v>
      </c>
    </row>
    <row r="123" spans="1:48" s="19" customFormat="1" x14ac:dyDescent="0.25">
      <c r="A123" s="19" t="s">
        <v>52</v>
      </c>
      <c r="B123" s="37" t="s">
        <v>236</v>
      </c>
    </row>
    <row r="124" spans="1:48" s="19" customFormat="1" x14ac:dyDescent="0.25">
      <c r="A124" s="19" t="s">
        <v>52</v>
      </c>
      <c r="B124" s="37" t="s">
        <v>237</v>
      </c>
    </row>
    <row r="125" spans="1:48" s="19" customFormat="1" x14ac:dyDescent="0.25">
      <c r="A125" s="19" t="s">
        <v>52</v>
      </c>
      <c r="B125" s="37" t="s">
        <v>238</v>
      </c>
    </row>
    <row r="126" spans="1:48" s="19" customFormat="1" ht="30" x14ac:dyDescent="0.25">
      <c r="A126" s="19" t="s">
        <v>52</v>
      </c>
      <c r="B126" s="37" t="s">
        <v>239</v>
      </c>
      <c r="E126" s="19" t="s">
        <v>469</v>
      </c>
      <c r="F126" s="19" t="s">
        <v>644</v>
      </c>
      <c r="G126" s="19" t="s">
        <v>645</v>
      </c>
      <c r="H126" s="19" t="s">
        <v>646</v>
      </c>
      <c r="I126" s="19" t="s">
        <v>647</v>
      </c>
      <c r="J126" s="19" t="s">
        <v>648</v>
      </c>
      <c r="K126" s="19" t="s">
        <v>649</v>
      </c>
      <c r="L126" s="19" t="s">
        <v>650</v>
      </c>
      <c r="M126" s="19" t="s">
        <v>651</v>
      </c>
      <c r="N126" s="19" t="s">
        <v>652</v>
      </c>
      <c r="O126" s="19" t="s">
        <v>653</v>
      </c>
      <c r="P126" s="19" t="s">
        <v>654</v>
      </c>
      <c r="Q126" s="19" t="s">
        <v>655</v>
      </c>
      <c r="R126" s="19" t="s">
        <v>656</v>
      </c>
      <c r="S126" s="19" t="s">
        <v>657</v>
      </c>
      <c r="T126" s="19" t="s">
        <v>658</v>
      </c>
      <c r="U126" s="19" t="s">
        <v>659</v>
      </c>
      <c r="V126" s="19" t="s">
        <v>660</v>
      </c>
      <c r="W126" s="19" t="s">
        <v>661</v>
      </c>
      <c r="X126" s="19" t="s">
        <v>662</v>
      </c>
      <c r="Y126" s="19" t="s">
        <v>663</v>
      </c>
      <c r="Z126" s="19" t="s">
        <v>664</v>
      </c>
      <c r="AA126" s="19" t="s">
        <v>665</v>
      </c>
      <c r="AB126" s="19" t="s">
        <v>666</v>
      </c>
      <c r="AC126" s="19" t="s">
        <v>667</v>
      </c>
      <c r="AD126" s="19" t="s">
        <v>668</v>
      </c>
      <c r="AE126" s="20" t="s">
        <v>669</v>
      </c>
      <c r="AF126" s="19" t="s">
        <v>670</v>
      </c>
      <c r="AG126" s="19" t="s">
        <v>671</v>
      </c>
      <c r="AH126" s="19" t="s">
        <v>672</v>
      </c>
      <c r="AI126" s="19" t="s">
        <v>673</v>
      </c>
      <c r="AJ126" s="19" t="s">
        <v>674</v>
      </c>
      <c r="AK126" s="19" t="s">
        <v>675</v>
      </c>
      <c r="AL126" s="19" t="s">
        <v>676</v>
      </c>
      <c r="AM126" s="19" t="s">
        <v>677</v>
      </c>
      <c r="AN126" s="19" t="s">
        <v>678</v>
      </c>
      <c r="AO126" s="19" t="s">
        <v>679</v>
      </c>
      <c r="AP126" s="19" t="s">
        <v>680</v>
      </c>
      <c r="AQ126" s="19" t="s">
        <v>681</v>
      </c>
      <c r="AR126" s="19" t="s">
        <v>682</v>
      </c>
      <c r="AS126" s="19" t="s">
        <v>683</v>
      </c>
      <c r="AT126" s="19" t="s">
        <v>684</v>
      </c>
      <c r="AU126" s="19" t="s">
        <v>685</v>
      </c>
      <c r="AV126" s="19" t="s">
        <v>686</v>
      </c>
    </row>
    <row r="127" spans="1:48" s="19" customFormat="1" x14ac:dyDescent="0.25">
      <c r="A127" s="19" t="s">
        <v>52</v>
      </c>
      <c r="B127" s="37" t="s">
        <v>240</v>
      </c>
      <c r="E127" s="19" t="s">
        <v>343</v>
      </c>
      <c r="F127" s="19" t="s">
        <v>342</v>
      </c>
      <c r="G127" s="19" t="s">
        <v>341</v>
      </c>
      <c r="H127" s="19" t="s">
        <v>340</v>
      </c>
      <c r="I127" s="19" t="s">
        <v>339</v>
      </c>
      <c r="J127" s="19" t="s">
        <v>338</v>
      </c>
      <c r="K127" s="19" t="s">
        <v>337</v>
      </c>
      <c r="L127" s="19" t="s">
        <v>336</v>
      </c>
    </row>
    <row r="128" spans="1:48" s="19" customFormat="1" x14ac:dyDescent="0.25">
      <c r="A128" s="19" t="s">
        <v>52</v>
      </c>
      <c r="B128" s="37" t="s">
        <v>241</v>
      </c>
    </row>
    <row r="129" spans="1:32" s="19" customFormat="1" x14ac:dyDescent="0.25">
      <c r="A129" s="19" t="s">
        <v>52</v>
      </c>
      <c r="B129" s="37" t="s">
        <v>242</v>
      </c>
    </row>
    <row r="130" spans="1:32" s="19" customFormat="1" x14ac:dyDescent="0.25">
      <c r="A130" s="19" t="s">
        <v>52</v>
      </c>
      <c r="B130" s="19" t="s">
        <v>243</v>
      </c>
      <c r="E130" s="19" t="s">
        <v>689</v>
      </c>
      <c r="F130" s="19" t="s">
        <v>857</v>
      </c>
    </row>
    <row r="131" spans="1:32" s="19" customFormat="1" x14ac:dyDescent="0.25">
      <c r="A131" s="19" t="s">
        <v>52</v>
      </c>
      <c r="B131" s="37" t="s">
        <v>244</v>
      </c>
      <c r="E131" s="19">
        <f>189097</f>
        <v>189097</v>
      </c>
    </row>
    <row r="132" spans="1:32" s="19" customFormat="1" x14ac:dyDescent="0.25">
      <c r="A132" s="19" t="s">
        <v>52</v>
      </c>
      <c r="B132" s="37" t="s">
        <v>245</v>
      </c>
    </row>
    <row r="133" spans="1:32" s="19" customFormat="1" x14ac:dyDescent="0.25">
      <c r="A133" s="19" t="s">
        <v>52</v>
      </c>
      <c r="B133" s="37" t="s">
        <v>246</v>
      </c>
    </row>
    <row r="134" spans="1:32" s="19" customFormat="1" x14ac:dyDescent="0.25">
      <c r="A134" s="19" t="s">
        <v>52</v>
      </c>
      <c r="B134" s="19" t="s">
        <v>247</v>
      </c>
      <c r="E134" s="19" t="s">
        <v>1065</v>
      </c>
      <c r="F134" s="19" t="s">
        <v>1066</v>
      </c>
    </row>
    <row r="135" spans="1:32" s="19" customFormat="1" x14ac:dyDescent="0.25">
      <c r="A135" s="19" t="s">
        <v>52</v>
      </c>
      <c r="B135" s="19" t="s">
        <v>248</v>
      </c>
      <c r="E135" s="19">
        <f>189097</f>
        <v>189097</v>
      </c>
    </row>
    <row r="136" spans="1:32" s="19" customFormat="1" x14ac:dyDescent="0.25">
      <c r="A136" s="19" t="s">
        <v>52</v>
      </c>
      <c r="B136" s="19" t="s">
        <v>249</v>
      </c>
      <c r="E136" s="19">
        <f>189097</f>
        <v>189097</v>
      </c>
    </row>
    <row r="137" spans="1:32" s="19" customFormat="1" x14ac:dyDescent="0.25">
      <c r="A137" s="19" t="s">
        <v>52</v>
      </c>
      <c r="B137" s="19" t="s">
        <v>250</v>
      </c>
      <c r="E137" s="19">
        <f>159427</f>
        <v>159427</v>
      </c>
    </row>
    <row r="138" spans="1:32" s="19" customFormat="1" x14ac:dyDescent="0.25">
      <c r="A138" s="19" t="s">
        <v>52</v>
      </c>
      <c r="B138" s="19" t="s">
        <v>251</v>
      </c>
      <c r="E138" s="19">
        <f>189097</f>
        <v>189097</v>
      </c>
    </row>
    <row r="139" spans="1:32" s="19" customFormat="1" x14ac:dyDescent="0.25">
      <c r="A139" s="19" t="s">
        <v>52</v>
      </c>
      <c r="B139" s="19" t="s">
        <v>252</v>
      </c>
      <c r="E139" s="19">
        <f>203180</f>
        <v>203180</v>
      </c>
    </row>
    <row r="140" spans="1:32" s="19" customFormat="1" x14ac:dyDescent="0.25">
      <c r="A140" s="19" t="s">
        <v>52</v>
      </c>
      <c r="B140" s="19" t="s">
        <v>253</v>
      </c>
      <c r="E140" s="19">
        <f>203180</f>
        <v>203180</v>
      </c>
    </row>
    <row r="141" spans="1:32" s="19" customFormat="1" x14ac:dyDescent="0.25">
      <c r="A141" s="19" t="s">
        <v>52</v>
      </c>
      <c r="B141" s="19" t="s">
        <v>254</v>
      </c>
    </row>
    <row r="142" spans="1:32" s="19" customFormat="1" ht="30" x14ac:dyDescent="0.25">
      <c r="A142" s="19" t="s">
        <v>52</v>
      </c>
      <c r="B142" s="37" t="s">
        <v>255</v>
      </c>
      <c r="E142" s="19" t="s">
        <v>689</v>
      </c>
      <c r="F142" s="19" t="s">
        <v>822</v>
      </c>
      <c r="G142" s="19" t="s">
        <v>823</v>
      </c>
      <c r="H142" s="20" t="s">
        <v>824</v>
      </c>
      <c r="I142" s="19" t="s">
        <v>825</v>
      </c>
      <c r="J142" s="19" t="s">
        <v>826</v>
      </c>
      <c r="K142" s="19" t="s">
        <v>827</v>
      </c>
      <c r="L142" s="19" t="s">
        <v>828</v>
      </c>
      <c r="M142" s="19" t="s">
        <v>829</v>
      </c>
      <c r="N142" s="19" t="s">
        <v>830</v>
      </c>
      <c r="O142" s="19" t="s">
        <v>831</v>
      </c>
      <c r="P142" s="19" t="s">
        <v>832</v>
      </c>
      <c r="Q142" s="19" t="s">
        <v>833</v>
      </c>
      <c r="R142" s="19" t="s">
        <v>834</v>
      </c>
      <c r="S142" s="19" t="s">
        <v>835</v>
      </c>
      <c r="T142" s="19" t="s">
        <v>836</v>
      </c>
      <c r="U142" s="19" t="s">
        <v>837</v>
      </c>
      <c r="V142" s="19" t="s">
        <v>838</v>
      </c>
      <c r="W142" s="19" t="s">
        <v>839</v>
      </c>
      <c r="X142" s="19" t="s">
        <v>840</v>
      </c>
      <c r="Y142" s="19" t="s">
        <v>841</v>
      </c>
      <c r="Z142" s="19" t="s">
        <v>842</v>
      </c>
      <c r="AA142" s="19" t="s">
        <v>843</v>
      </c>
      <c r="AB142" s="19" t="s">
        <v>844</v>
      </c>
      <c r="AC142" s="19" t="s">
        <v>845</v>
      </c>
      <c r="AD142" s="19" t="s">
        <v>846</v>
      </c>
      <c r="AE142" s="19" t="s">
        <v>847</v>
      </c>
      <c r="AF142" s="20" t="s">
        <v>848</v>
      </c>
    </row>
    <row r="143" spans="1:32" s="19" customFormat="1" x14ac:dyDescent="0.25">
      <c r="A143" s="19" t="s">
        <v>52</v>
      </c>
      <c r="B143" s="37" t="s">
        <v>256</v>
      </c>
    </row>
    <row r="144" spans="1:32" s="19" customFormat="1" x14ac:dyDescent="0.25">
      <c r="A144" s="19" t="s">
        <v>52</v>
      </c>
      <c r="B144" s="19" t="s">
        <v>257</v>
      </c>
      <c r="E144" s="19" t="s">
        <v>484</v>
      </c>
      <c r="F144" s="19" t="s">
        <v>485</v>
      </c>
      <c r="G144" s="19" t="s">
        <v>486</v>
      </c>
    </row>
    <row r="145" spans="1:32" s="19" customFormat="1" x14ac:dyDescent="0.25">
      <c r="A145" s="19" t="s">
        <v>52</v>
      </c>
      <c r="B145" s="19" t="s">
        <v>258</v>
      </c>
    </row>
    <row r="146" spans="1:32" s="19" customFormat="1" x14ac:dyDescent="0.25">
      <c r="A146" s="19" t="s">
        <v>52</v>
      </c>
      <c r="B146" s="19" t="s">
        <v>259</v>
      </c>
    </row>
    <row r="147" spans="1:32" s="19" customFormat="1" x14ac:dyDescent="0.25">
      <c r="A147" s="19" t="s">
        <v>52</v>
      </c>
      <c r="B147" s="19" t="s">
        <v>260</v>
      </c>
      <c r="E147" s="19">
        <f>159445</f>
        <v>159445</v>
      </c>
    </row>
    <row r="148" spans="1:32" s="19" customFormat="1" ht="30" x14ac:dyDescent="0.25">
      <c r="A148" s="19" t="s">
        <v>52</v>
      </c>
      <c r="B148" s="19" t="s">
        <v>261</v>
      </c>
      <c r="E148" s="20" t="s">
        <v>995</v>
      </c>
      <c r="F148" s="19" t="s">
        <v>986</v>
      </c>
      <c r="G148" s="19" t="s">
        <v>996</v>
      </c>
      <c r="H148" s="19" t="s">
        <v>997</v>
      </c>
      <c r="I148" s="19" t="s">
        <v>998</v>
      </c>
      <c r="J148" s="19" t="s">
        <v>999</v>
      </c>
      <c r="K148" s="19" t="s">
        <v>1000</v>
      </c>
      <c r="L148" s="19" t="s">
        <v>1001</v>
      </c>
      <c r="M148" s="19" t="s">
        <v>1002</v>
      </c>
      <c r="N148" s="19" t="s">
        <v>1003</v>
      </c>
      <c r="O148" s="19" t="s">
        <v>1004</v>
      </c>
      <c r="P148" s="19" t="s">
        <v>1005</v>
      </c>
      <c r="Q148" s="19" t="s">
        <v>1006</v>
      </c>
      <c r="R148" s="19" t="s">
        <v>1007</v>
      </c>
      <c r="S148" s="19" t="s">
        <v>1008</v>
      </c>
      <c r="T148" s="19" t="s">
        <v>1009</v>
      </c>
      <c r="U148" s="19" t="s">
        <v>1010</v>
      </c>
      <c r="V148" s="19" t="s">
        <v>1011</v>
      </c>
      <c r="W148" s="19" t="s">
        <v>1012</v>
      </c>
      <c r="X148" s="19" t="s">
        <v>1013</v>
      </c>
      <c r="Y148" s="19" t="s">
        <v>1014</v>
      </c>
      <c r="Z148" s="19" t="s">
        <v>1015</v>
      </c>
      <c r="AA148" s="19" t="s">
        <v>1016</v>
      </c>
      <c r="AB148" s="19" t="s">
        <v>1017</v>
      </c>
      <c r="AC148" s="19" t="s">
        <v>1018</v>
      </c>
      <c r="AD148" s="19" t="s">
        <v>1019</v>
      </c>
      <c r="AE148" s="19" t="s">
        <v>1020</v>
      </c>
      <c r="AF148" s="19" t="s">
        <v>1021</v>
      </c>
    </row>
    <row r="149" spans="1:32" s="19" customFormat="1" x14ac:dyDescent="0.25">
      <c r="A149" s="19" t="s">
        <v>52</v>
      </c>
      <c r="B149" s="19" t="s">
        <v>262</v>
      </c>
      <c r="E149" s="19">
        <f>159445</f>
        <v>159445</v>
      </c>
    </row>
    <row r="150" spans="1:32" s="19" customFormat="1" x14ac:dyDescent="0.25">
      <c r="A150" s="19" t="s">
        <v>52</v>
      </c>
      <c r="B150" s="19" t="s">
        <v>263</v>
      </c>
      <c r="E150" s="19" t="s">
        <v>902</v>
      </c>
      <c r="F150" s="19" t="s">
        <v>903</v>
      </c>
      <c r="G150" s="19" t="s">
        <v>689</v>
      </c>
    </row>
    <row r="151" spans="1:32" s="19" customFormat="1" x14ac:dyDescent="0.25">
      <c r="A151" s="19" t="s">
        <v>52</v>
      </c>
      <c r="B151" s="19" t="s">
        <v>264</v>
      </c>
      <c r="E151" s="19" t="s">
        <v>689</v>
      </c>
    </row>
    <row r="152" spans="1:32" s="19" customFormat="1" x14ac:dyDescent="0.25">
      <c r="A152" s="19" t="s">
        <v>52</v>
      </c>
      <c r="B152" s="19" t="s">
        <v>265</v>
      </c>
      <c r="E152" s="19">
        <f>203180</f>
        <v>203180</v>
      </c>
    </row>
    <row r="153" spans="1:32" s="19" customFormat="1" x14ac:dyDescent="0.25">
      <c r="A153" s="19" t="s">
        <v>52</v>
      </c>
      <c r="B153" s="19" t="s">
        <v>266</v>
      </c>
      <c r="E153" s="19" t="s">
        <v>689</v>
      </c>
      <c r="F153" s="19" t="s">
        <v>820</v>
      </c>
      <c r="G153" s="19" t="s">
        <v>821</v>
      </c>
      <c r="H153" s="19" t="s">
        <v>821</v>
      </c>
    </row>
    <row r="154" spans="1:32" s="19" customFormat="1" x14ac:dyDescent="0.25">
      <c r="A154" s="19" t="s">
        <v>52</v>
      </c>
      <c r="B154" s="19" t="s">
        <v>267</v>
      </c>
      <c r="E154" s="19" t="s">
        <v>483</v>
      </c>
    </row>
    <row r="155" spans="1:32" s="19" customFormat="1" x14ac:dyDescent="0.25">
      <c r="A155" s="19" t="s">
        <v>52</v>
      </c>
      <c r="B155" s="19" t="s">
        <v>268</v>
      </c>
    </row>
    <row r="156" spans="1:32" s="19" customFormat="1" x14ac:dyDescent="0.25">
      <c r="A156" s="19" t="s">
        <v>52</v>
      </c>
      <c r="B156" s="19" t="s">
        <v>269</v>
      </c>
    </row>
    <row r="157" spans="1:32" s="19" customFormat="1" x14ac:dyDescent="0.25">
      <c r="A157" s="19" t="s">
        <v>52</v>
      </c>
      <c r="B157" s="19" t="s">
        <v>270</v>
      </c>
    </row>
    <row r="158" spans="1:32" s="19" customFormat="1" x14ac:dyDescent="0.25">
      <c r="A158" s="19" t="s">
        <v>52</v>
      </c>
      <c r="B158" s="19" t="s">
        <v>271</v>
      </c>
    </row>
    <row r="159" spans="1:32" s="19" customFormat="1" x14ac:dyDescent="0.25">
      <c r="A159" s="19" t="s">
        <v>52</v>
      </c>
      <c r="B159" s="19" t="s">
        <v>272</v>
      </c>
      <c r="E159" s="19" t="s">
        <v>725</v>
      </c>
      <c r="F159" s="19" t="s">
        <v>726</v>
      </c>
      <c r="G159" s="19" t="s">
        <v>727</v>
      </c>
      <c r="H159" s="19" t="s">
        <v>728</v>
      </c>
      <c r="I159" s="19" t="s">
        <v>729</v>
      </c>
      <c r="J159" s="19" t="s">
        <v>730</v>
      </c>
      <c r="K159" s="19" t="s">
        <v>731</v>
      </c>
      <c r="L159" s="19" t="s">
        <v>732</v>
      </c>
      <c r="M159" s="19" t="s">
        <v>733</v>
      </c>
      <c r="N159" s="19" t="s">
        <v>734</v>
      </c>
      <c r="O159" s="19" t="s">
        <v>735</v>
      </c>
    </row>
    <row r="160" spans="1:32" s="19" customFormat="1" x14ac:dyDescent="0.25">
      <c r="A160" s="19" t="s">
        <v>52</v>
      </c>
      <c r="B160" s="19" t="s">
        <v>273</v>
      </c>
      <c r="E160" s="19">
        <f>203180</f>
        <v>203180</v>
      </c>
    </row>
    <row r="161" spans="1:80" s="19" customFormat="1" ht="30" x14ac:dyDescent="0.25">
      <c r="A161" s="19" t="s">
        <v>52</v>
      </c>
      <c r="B161" s="19" t="s">
        <v>274</v>
      </c>
      <c r="E161" s="19" t="s">
        <v>13</v>
      </c>
      <c r="F161" s="19" t="s">
        <v>689</v>
      </c>
      <c r="G161" s="19" t="s">
        <v>690</v>
      </c>
      <c r="H161" s="19" t="s">
        <v>691</v>
      </c>
      <c r="I161" s="19" t="s">
        <v>692</v>
      </c>
      <c r="J161" s="19" t="s">
        <v>693</v>
      </c>
      <c r="K161" s="19" t="s">
        <v>694</v>
      </c>
      <c r="L161" s="19" t="s">
        <v>695</v>
      </c>
      <c r="M161" s="19" t="s">
        <v>696</v>
      </c>
      <c r="N161" s="19" t="s">
        <v>697</v>
      </c>
      <c r="O161" s="19" t="s">
        <v>698</v>
      </c>
      <c r="P161" s="19" t="s">
        <v>699</v>
      </c>
      <c r="Q161" s="19" t="s">
        <v>700</v>
      </c>
      <c r="R161" s="19" t="s">
        <v>701</v>
      </c>
      <c r="S161" s="19" t="s">
        <v>702</v>
      </c>
      <c r="T161" s="19" t="s">
        <v>703</v>
      </c>
      <c r="U161" s="19" t="s">
        <v>704</v>
      </c>
      <c r="V161" s="19" t="s">
        <v>705</v>
      </c>
      <c r="W161" s="19" t="s">
        <v>706</v>
      </c>
      <c r="X161" s="19" t="s">
        <v>707</v>
      </c>
      <c r="Y161" s="19" t="s">
        <v>708</v>
      </c>
      <c r="Z161" s="19" t="s">
        <v>709</v>
      </c>
      <c r="AA161" s="19" t="s">
        <v>710</v>
      </c>
      <c r="AB161" s="19" t="s">
        <v>711</v>
      </c>
      <c r="AC161" s="20" t="s">
        <v>712</v>
      </c>
      <c r="AD161" s="19" t="s">
        <v>713</v>
      </c>
      <c r="AE161" s="19" t="s">
        <v>714</v>
      </c>
      <c r="AF161" s="19" t="s">
        <v>715</v>
      </c>
      <c r="AG161" s="19" t="s">
        <v>716</v>
      </c>
      <c r="AH161" s="19" t="s">
        <v>717</v>
      </c>
      <c r="AI161" s="19" t="s">
        <v>718</v>
      </c>
      <c r="AJ161" s="19" t="s">
        <v>719</v>
      </c>
      <c r="AK161" s="19" t="s">
        <v>720</v>
      </c>
      <c r="AL161" s="19" t="s">
        <v>721</v>
      </c>
      <c r="AM161" s="19" t="s">
        <v>722</v>
      </c>
      <c r="AN161" s="19" t="s">
        <v>723</v>
      </c>
      <c r="AO161" s="19" t="s">
        <v>724</v>
      </c>
    </row>
    <row r="162" spans="1:80" s="19" customFormat="1" x14ac:dyDescent="0.25">
      <c r="A162" s="19" t="s">
        <v>52</v>
      </c>
      <c r="B162" s="19" t="s">
        <v>275</v>
      </c>
      <c r="U162" s="19" t="s">
        <v>751</v>
      </c>
    </row>
    <row r="163" spans="1:80" s="19" customFormat="1" ht="60" x14ac:dyDescent="0.25">
      <c r="A163" s="19" t="s">
        <v>52</v>
      </c>
      <c r="B163" s="19" t="s">
        <v>276</v>
      </c>
      <c r="E163" s="19" t="s">
        <v>736</v>
      </c>
      <c r="F163" s="19" t="s">
        <v>689</v>
      </c>
      <c r="G163" s="19" t="s">
        <v>737</v>
      </c>
      <c r="H163" s="19" t="s">
        <v>738</v>
      </c>
      <c r="I163" s="19" t="s">
        <v>739</v>
      </c>
      <c r="J163" s="19" t="s">
        <v>740</v>
      </c>
      <c r="K163" s="19" t="s">
        <v>741</v>
      </c>
      <c r="L163" s="19" t="s">
        <v>742</v>
      </c>
      <c r="M163" s="19" t="s">
        <v>743</v>
      </c>
      <c r="N163" s="19" t="s">
        <v>744</v>
      </c>
      <c r="O163" s="19" t="s">
        <v>745</v>
      </c>
      <c r="P163" s="19" t="s">
        <v>746</v>
      </c>
      <c r="Q163" s="19" t="s">
        <v>747</v>
      </c>
      <c r="R163" s="19" t="s">
        <v>748</v>
      </c>
      <c r="S163" s="19" t="s">
        <v>749</v>
      </c>
      <c r="T163" s="19" t="s">
        <v>750</v>
      </c>
      <c r="U163" s="19" t="s">
        <v>752</v>
      </c>
      <c r="V163" s="19" t="s">
        <v>753</v>
      </c>
      <c r="W163" s="19" t="s">
        <v>754</v>
      </c>
      <c r="X163" s="19" t="s">
        <v>755</v>
      </c>
      <c r="Y163" s="19" t="s">
        <v>756</v>
      </c>
      <c r="Z163" s="19" t="s">
        <v>757</v>
      </c>
      <c r="AA163" s="19" t="s">
        <v>758</v>
      </c>
      <c r="AB163" s="19" t="s">
        <v>759</v>
      </c>
      <c r="AC163" s="19" t="s">
        <v>760</v>
      </c>
      <c r="AD163" s="19" t="s">
        <v>761</v>
      </c>
      <c r="AE163" s="19" t="s">
        <v>762</v>
      </c>
      <c r="AF163" s="19" t="s">
        <v>763</v>
      </c>
      <c r="AG163" s="19" t="s">
        <v>764</v>
      </c>
      <c r="AH163" s="20" t="s">
        <v>765</v>
      </c>
      <c r="AI163" s="19" t="s">
        <v>766</v>
      </c>
      <c r="AJ163" s="20" t="s">
        <v>767</v>
      </c>
      <c r="AK163" s="19" t="s">
        <v>768</v>
      </c>
      <c r="AL163" s="20" t="s">
        <v>769</v>
      </c>
      <c r="AM163" s="19" t="s">
        <v>770</v>
      </c>
      <c r="AN163" s="20" t="s">
        <v>771</v>
      </c>
      <c r="AO163" s="20" t="s">
        <v>772</v>
      </c>
      <c r="AP163" s="20" t="s">
        <v>773</v>
      </c>
      <c r="AQ163" s="20" t="s">
        <v>774</v>
      </c>
      <c r="AR163" s="20" t="s">
        <v>775</v>
      </c>
      <c r="AS163" s="20" t="s">
        <v>776</v>
      </c>
      <c r="AT163" s="20" t="s">
        <v>777</v>
      </c>
      <c r="AU163" s="20" t="s">
        <v>778</v>
      </c>
      <c r="AV163" s="20" t="s">
        <v>779</v>
      </c>
      <c r="AW163" s="20" t="s">
        <v>780</v>
      </c>
      <c r="AX163" s="20" t="s">
        <v>781</v>
      </c>
      <c r="AY163" s="20" t="s">
        <v>782</v>
      </c>
      <c r="AZ163" s="20" t="s">
        <v>783</v>
      </c>
      <c r="BA163" s="20" t="s">
        <v>784</v>
      </c>
      <c r="BB163" s="20" t="s">
        <v>785</v>
      </c>
      <c r="BC163" s="20" t="s">
        <v>786</v>
      </c>
      <c r="BD163" s="20" t="s">
        <v>787</v>
      </c>
      <c r="BE163" s="20" t="s">
        <v>788</v>
      </c>
      <c r="BF163" s="20" t="s">
        <v>789</v>
      </c>
      <c r="BG163" s="20" t="s">
        <v>790</v>
      </c>
      <c r="BH163" s="20" t="s">
        <v>791</v>
      </c>
      <c r="BI163" s="20" t="s">
        <v>792</v>
      </c>
      <c r="BJ163" s="20" t="s">
        <v>793</v>
      </c>
      <c r="BK163" s="20" t="s">
        <v>794</v>
      </c>
      <c r="BL163" s="20" t="s">
        <v>795</v>
      </c>
      <c r="BM163" s="20" t="s">
        <v>796</v>
      </c>
      <c r="BN163" s="20" t="s">
        <v>797</v>
      </c>
      <c r="BO163" s="20" t="s">
        <v>798</v>
      </c>
      <c r="BP163" s="20" t="s">
        <v>799</v>
      </c>
      <c r="BQ163" s="20" t="s">
        <v>800</v>
      </c>
      <c r="BR163" s="20" t="s">
        <v>801</v>
      </c>
      <c r="BS163" s="20" t="s">
        <v>802</v>
      </c>
      <c r="BT163" s="20" t="s">
        <v>803</v>
      </c>
      <c r="BU163" s="20" t="s">
        <v>804</v>
      </c>
      <c r="BV163" s="20" t="s">
        <v>805</v>
      </c>
      <c r="BW163" s="20" t="s">
        <v>806</v>
      </c>
      <c r="BX163" s="20" t="s">
        <v>807</v>
      </c>
      <c r="BY163" s="20" t="s">
        <v>808</v>
      </c>
      <c r="BZ163" s="20" t="s">
        <v>809</v>
      </c>
      <c r="CA163" s="20" t="s">
        <v>810</v>
      </c>
      <c r="CB163" s="20" t="s">
        <v>811</v>
      </c>
    </row>
    <row r="164" spans="1:80" s="19" customFormat="1" x14ac:dyDescent="0.25">
      <c r="A164" s="19" t="s">
        <v>52</v>
      </c>
      <c r="B164" s="19" t="s">
        <v>277</v>
      </c>
      <c r="E164" s="19" t="s">
        <v>986</v>
      </c>
    </row>
    <row r="165" spans="1:80" s="19" customFormat="1" x14ac:dyDescent="0.25">
      <c r="A165" s="19" t="s">
        <v>52</v>
      </c>
      <c r="B165" s="19" t="s">
        <v>278</v>
      </c>
      <c r="E165" s="19">
        <f>159445</f>
        <v>159445</v>
      </c>
    </row>
    <row r="166" spans="1:80" s="19" customFormat="1" x14ac:dyDescent="0.25">
      <c r="A166" s="19" t="s">
        <v>52</v>
      </c>
      <c r="B166" s="19" t="s">
        <v>279</v>
      </c>
      <c r="E166" s="19" t="s">
        <v>986</v>
      </c>
    </row>
    <row r="167" spans="1:80" s="19" customFormat="1" x14ac:dyDescent="0.25">
      <c r="A167" s="19" t="s">
        <v>52</v>
      </c>
      <c r="B167" s="19" t="s">
        <v>280</v>
      </c>
      <c r="C167" s="19">
        <f>1787</f>
        <v>1787</v>
      </c>
    </row>
    <row r="168" spans="1:80" s="19" customFormat="1" x14ac:dyDescent="0.25">
      <c r="A168" s="19" t="s">
        <v>52</v>
      </c>
      <c r="B168" s="19" t="s">
        <v>281</v>
      </c>
    </row>
    <row r="169" spans="1:80" s="19" customFormat="1" x14ac:dyDescent="0.25">
      <c r="A169" s="19" t="s">
        <v>52</v>
      </c>
      <c r="B169" s="19" t="s">
        <v>282</v>
      </c>
      <c r="E169" s="19" t="s">
        <v>986</v>
      </c>
      <c r="F169" s="19" t="s">
        <v>987</v>
      </c>
    </row>
    <row r="170" spans="1:80" s="19" customFormat="1" x14ac:dyDescent="0.25">
      <c r="A170" s="19" t="s">
        <v>52</v>
      </c>
      <c r="B170" s="19" t="s">
        <v>283</v>
      </c>
    </row>
    <row r="171" spans="1:80" s="19" customFormat="1" x14ac:dyDescent="0.25">
      <c r="A171" s="19" t="s">
        <v>52</v>
      </c>
      <c r="B171" s="19" t="s">
        <v>284</v>
      </c>
      <c r="E171" s="19" t="s">
        <v>1063</v>
      </c>
      <c r="F171" s="19" t="s">
        <v>1064</v>
      </c>
    </row>
    <row r="172" spans="1:80" s="19" customFormat="1" x14ac:dyDescent="0.25">
      <c r="A172" s="19" t="s">
        <v>52</v>
      </c>
      <c r="B172" s="19" t="s">
        <v>285</v>
      </c>
      <c r="E172" s="19" t="s">
        <v>817</v>
      </c>
      <c r="F172" s="19" t="s">
        <v>818</v>
      </c>
      <c r="G172" s="19" t="s">
        <v>819</v>
      </c>
    </row>
    <row r="173" spans="1:80" s="19" customFormat="1" x14ac:dyDescent="0.25">
      <c r="A173" s="19" t="s">
        <v>52</v>
      </c>
      <c r="B173" s="19" t="s">
        <v>286</v>
      </c>
      <c r="E173" s="19" t="s">
        <v>814</v>
      </c>
      <c r="F173" s="19" t="s">
        <v>815</v>
      </c>
      <c r="G173" s="19" t="s">
        <v>816</v>
      </c>
    </row>
    <row r="174" spans="1:80" s="19" customFormat="1" x14ac:dyDescent="0.25">
      <c r="A174" s="19" t="s">
        <v>52</v>
      </c>
      <c r="B174" s="19" t="s">
        <v>287</v>
      </c>
      <c r="E174" s="19" t="s">
        <v>858</v>
      </c>
      <c r="F174" s="19" t="s">
        <v>859</v>
      </c>
      <c r="G174" s="19" t="s">
        <v>860</v>
      </c>
      <c r="H174" s="19" t="s">
        <v>861</v>
      </c>
      <c r="I174" s="19" t="s">
        <v>862</v>
      </c>
      <c r="J174" s="19" t="s">
        <v>863</v>
      </c>
      <c r="K174" s="19" t="s">
        <v>864</v>
      </c>
      <c r="L174" s="19" t="s">
        <v>865</v>
      </c>
      <c r="M174" s="19" t="s">
        <v>866</v>
      </c>
      <c r="N174" s="19" t="s">
        <v>867</v>
      </c>
      <c r="O174" s="19" t="s">
        <v>868</v>
      </c>
      <c r="P174" s="19" t="s">
        <v>869</v>
      </c>
      <c r="Q174" s="19" t="s">
        <v>870</v>
      </c>
      <c r="R174" s="19" t="s">
        <v>871</v>
      </c>
      <c r="S174" s="19" t="s">
        <v>872</v>
      </c>
      <c r="T174" s="19" t="s">
        <v>873</v>
      </c>
      <c r="U174" s="19" t="s">
        <v>874</v>
      </c>
      <c r="V174" s="19" t="s">
        <v>875</v>
      </c>
      <c r="W174" s="19" t="s">
        <v>876</v>
      </c>
      <c r="X174" s="19" t="s">
        <v>877</v>
      </c>
      <c r="Y174" s="19" t="s">
        <v>878</v>
      </c>
      <c r="Z174" s="19" t="s">
        <v>879</v>
      </c>
      <c r="AA174" s="19" t="s">
        <v>880</v>
      </c>
      <c r="AB174" s="19" t="s">
        <v>881</v>
      </c>
      <c r="AC174" s="19" t="s">
        <v>882</v>
      </c>
      <c r="AD174" s="19" t="s">
        <v>883</v>
      </c>
      <c r="AE174" s="19" t="s">
        <v>884</v>
      </c>
      <c r="AF174" s="19" t="s">
        <v>885</v>
      </c>
      <c r="AG174" s="19" t="s">
        <v>886</v>
      </c>
      <c r="AH174" s="19" t="s">
        <v>887</v>
      </c>
      <c r="AI174" s="19" t="s">
        <v>888</v>
      </c>
      <c r="AJ174" s="19" t="s">
        <v>889</v>
      </c>
      <c r="AK174" s="19" t="s">
        <v>890</v>
      </c>
      <c r="AL174" s="19" t="s">
        <v>891</v>
      </c>
      <c r="AM174" s="19" t="s">
        <v>892</v>
      </c>
      <c r="AN174" s="19" t="s">
        <v>893</v>
      </c>
      <c r="AO174" s="19" t="s">
        <v>894</v>
      </c>
      <c r="AP174" s="19" t="s">
        <v>895</v>
      </c>
      <c r="AQ174" s="19" t="s">
        <v>896</v>
      </c>
      <c r="AR174" s="19" t="s">
        <v>897</v>
      </c>
      <c r="AS174" s="19" t="s">
        <v>898</v>
      </c>
      <c r="AT174" s="19" t="s">
        <v>899</v>
      </c>
      <c r="AU174" s="19" t="s">
        <v>900</v>
      </c>
      <c r="AV174" s="19" t="s">
        <v>901</v>
      </c>
    </row>
    <row r="175" spans="1:80" s="19" customFormat="1" x14ac:dyDescent="0.25">
      <c r="A175" s="19" t="s">
        <v>52</v>
      </c>
      <c r="B175" s="19" t="s">
        <v>288</v>
      </c>
    </row>
    <row r="176" spans="1:80" s="19" customFormat="1" x14ac:dyDescent="0.25">
      <c r="A176" s="19" t="s">
        <v>52</v>
      </c>
      <c r="B176" s="19" t="s">
        <v>289</v>
      </c>
    </row>
    <row r="177" spans="1:13" s="19" customFormat="1" x14ac:dyDescent="0.25">
      <c r="A177" s="19" t="s">
        <v>52</v>
      </c>
      <c r="B177" s="19" t="s">
        <v>290</v>
      </c>
    </row>
    <row r="178" spans="1:13" s="19" customFormat="1" x14ac:dyDescent="0.25">
      <c r="A178" s="19" t="s">
        <v>52</v>
      </c>
      <c r="B178" s="19" t="s">
        <v>291</v>
      </c>
    </row>
    <row r="179" spans="1:13" s="19" customFormat="1" x14ac:dyDescent="0.25">
      <c r="A179" s="19" t="s">
        <v>52</v>
      </c>
      <c r="B179" s="19" t="s">
        <v>292</v>
      </c>
    </row>
    <row r="180" spans="1:13" s="19" customFormat="1" x14ac:dyDescent="0.25">
      <c r="A180" s="19" t="s">
        <v>52</v>
      </c>
      <c r="B180" s="19" t="s">
        <v>293</v>
      </c>
    </row>
    <row r="181" spans="1:13" s="19" customFormat="1" x14ac:dyDescent="0.25">
      <c r="A181" s="19" t="s">
        <v>52</v>
      </c>
      <c r="B181" s="19" t="s">
        <v>294</v>
      </c>
      <c r="E181" s="19" t="s">
        <v>13</v>
      </c>
      <c r="F181" s="19" t="s">
        <v>986</v>
      </c>
      <c r="G181" s="19" t="s">
        <v>988</v>
      </c>
      <c r="H181" s="19" t="s">
        <v>989</v>
      </c>
      <c r="I181" s="19" t="s">
        <v>990</v>
      </c>
      <c r="J181" s="19" t="s">
        <v>991</v>
      </c>
      <c r="K181" s="19" t="s">
        <v>992</v>
      </c>
      <c r="L181" s="19" t="s">
        <v>993</v>
      </c>
      <c r="M181" s="19" t="s">
        <v>994</v>
      </c>
    </row>
    <row r="182" spans="1:13" s="19" customFormat="1" x14ac:dyDescent="0.25">
      <c r="A182" s="19" t="s">
        <v>52</v>
      </c>
      <c r="B182" s="19" t="s">
        <v>295</v>
      </c>
    </row>
    <row r="183" spans="1:13" s="19" customFormat="1" x14ac:dyDescent="0.25">
      <c r="A183" s="19" t="s">
        <v>52</v>
      </c>
      <c r="B183" s="19" t="s">
        <v>296</v>
      </c>
    </row>
    <row r="184" spans="1:13" s="19" customFormat="1" x14ac:dyDescent="0.25">
      <c r="A184" s="19" t="s">
        <v>52</v>
      </c>
      <c r="B184" s="19" t="s">
        <v>297</v>
      </c>
    </row>
    <row r="185" spans="1:13" s="19" customFormat="1" x14ac:dyDescent="0.25">
      <c r="A185" s="19" t="s">
        <v>52</v>
      </c>
      <c r="B185" s="19" t="s">
        <v>298</v>
      </c>
    </row>
    <row r="186" spans="1:13" s="19" customFormat="1" x14ac:dyDescent="0.25">
      <c r="A186" s="19" t="s">
        <v>52</v>
      </c>
      <c r="B186" s="19" t="s">
        <v>299</v>
      </c>
    </row>
    <row r="187" spans="1:13" s="19" customFormat="1" x14ac:dyDescent="0.25">
      <c r="A187" s="19" t="s">
        <v>52</v>
      </c>
      <c r="B187" s="19" t="s">
        <v>300</v>
      </c>
    </row>
    <row r="188" spans="1:13" s="19" customFormat="1" x14ac:dyDescent="0.25">
      <c r="A188" s="19" t="s">
        <v>52</v>
      </c>
      <c r="B188" s="19" t="s">
        <v>301</v>
      </c>
      <c r="E188" s="19" t="s">
        <v>986</v>
      </c>
      <c r="F188" s="19" t="s">
        <v>1045</v>
      </c>
    </row>
    <row r="189" spans="1:13" s="19" customFormat="1" x14ac:dyDescent="0.25">
      <c r="A189" s="19" t="s">
        <v>75</v>
      </c>
      <c r="B189" s="19" t="s">
        <v>302</v>
      </c>
      <c r="E189" s="21" t="s">
        <v>344</v>
      </c>
    </row>
    <row r="190" spans="1:13" s="19" customFormat="1" x14ac:dyDescent="0.25">
      <c r="A190" s="19" t="s">
        <v>52</v>
      </c>
      <c r="B190" s="19" t="s">
        <v>303</v>
      </c>
    </row>
    <row r="191" spans="1:13" s="19" customFormat="1" x14ac:dyDescent="0.25">
      <c r="A191" s="19" t="s">
        <v>52</v>
      </c>
      <c r="B191" s="19" t="s">
        <v>304</v>
      </c>
    </row>
    <row r="192" spans="1:13" s="19" customFormat="1" x14ac:dyDescent="0.25">
      <c r="A192" s="19" t="s">
        <v>52</v>
      </c>
      <c r="B192" s="19" t="s">
        <v>305</v>
      </c>
    </row>
    <row r="193" spans="1:5" s="19" customFormat="1" x14ac:dyDescent="0.25">
      <c r="A193" s="19" t="s">
        <v>52</v>
      </c>
      <c r="B193" s="19" t="s">
        <v>306</v>
      </c>
    </row>
    <row r="194" spans="1:5" s="19" customFormat="1" x14ac:dyDescent="0.25">
      <c r="A194" s="19" t="s">
        <v>52</v>
      </c>
      <c r="B194" s="19" t="s">
        <v>307</v>
      </c>
    </row>
    <row r="195" spans="1:5" s="19" customFormat="1" x14ac:dyDescent="0.25">
      <c r="A195" s="19" t="s">
        <v>52</v>
      </c>
      <c r="B195" s="19" t="s">
        <v>308</v>
      </c>
    </row>
    <row r="196" spans="1:5" s="19" customFormat="1" x14ac:dyDescent="0.25">
      <c r="A196" s="19" t="s">
        <v>52</v>
      </c>
      <c r="B196" s="19" t="s">
        <v>309</v>
      </c>
    </row>
    <row r="197" spans="1:5" s="19" customFormat="1" x14ac:dyDescent="0.25">
      <c r="A197" s="19" t="s">
        <v>52</v>
      </c>
      <c r="B197" s="19" t="s">
        <v>310</v>
      </c>
    </row>
    <row r="198" spans="1:5" s="19" customFormat="1" x14ac:dyDescent="0.25">
      <c r="A198" s="19" t="s">
        <v>52</v>
      </c>
      <c r="B198" s="19" t="s">
        <v>311</v>
      </c>
      <c r="E198" s="19" t="s">
        <v>483</v>
      </c>
    </row>
    <row r="199" spans="1:5" s="19" customFormat="1" x14ac:dyDescent="0.25">
      <c r="A199" s="19" t="s">
        <v>75</v>
      </c>
      <c r="B199" s="19" t="s">
        <v>312</v>
      </c>
    </row>
    <row r="200" spans="1:5" s="19" customFormat="1" x14ac:dyDescent="0.25">
      <c r="A200" s="19" t="s">
        <v>75</v>
      </c>
      <c r="B200" s="19" t="s">
        <v>313</v>
      </c>
    </row>
    <row r="201" spans="1:5" s="19" customFormat="1" x14ac:dyDescent="0.25">
      <c r="A201" s="19" t="s">
        <v>52</v>
      </c>
      <c r="B201" s="19" t="s">
        <v>314</v>
      </c>
    </row>
    <row r="202" spans="1:5" s="19" customFormat="1" x14ac:dyDescent="0.25">
      <c r="A202" s="19" t="s">
        <v>75</v>
      </c>
      <c r="B202" s="19" t="s">
        <v>315</v>
      </c>
    </row>
    <row r="203" spans="1:5" s="19" customFormat="1" x14ac:dyDescent="0.25">
      <c r="A203" s="19" t="s">
        <v>75</v>
      </c>
      <c r="B203" s="19" t="s">
        <v>316</v>
      </c>
    </row>
    <row r="204" spans="1:5" s="19" customFormat="1" x14ac:dyDescent="0.25">
      <c r="A204" s="19" t="s">
        <v>75</v>
      </c>
      <c r="B204" s="19" t="s">
        <v>317</v>
      </c>
    </row>
    <row r="205" spans="1:5" s="19" customFormat="1" x14ac:dyDescent="0.25">
      <c r="A205" s="19" t="s">
        <v>52</v>
      </c>
      <c r="B205" s="19" t="s">
        <v>318</v>
      </c>
    </row>
    <row r="206" spans="1:5" s="19" customFormat="1" x14ac:dyDescent="0.25">
      <c r="A206" s="19" t="s">
        <v>52</v>
      </c>
      <c r="B206" s="19" t="s">
        <v>319</v>
      </c>
    </row>
    <row r="207" spans="1:5" s="22" customFormat="1" x14ac:dyDescent="0.25"/>
    <row r="208" spans="1:5" s="19" customFormat="1" ht="15.75" customHeight="1" x14ac:dyDescent="0.25">
      <c r="A208" s="24" t="s">
        <v>1171</v>
      </c>
    </row>
    <row r="209" spans="1:20" s="19" customFormat="1" x14ac:dyDescent="0.25"/>
    <row r="210" spans="1:20" s="4" customFormat="1" x14ac:dyDescent="0.25">
      <c r="A210" s="4" t="s">
        <v>75</v>
      </c>
      <c r="B210" s="4" t="s">
        <v>191</v>
      </c>
    </row>
    <row r="211" spans="1:20" s="4" customFormat="1" x14ac:dyDescent="0.25">
      <c r="A211" s="4" t="s">
        <v>75</v>
      </c>
      <c r="B211" s="4" t="s">
        <v>192</v>
      </c>
    </row>
    <row r="212" spans="1:20" s="4" customFormat="1" x14ac:dyDescent="0.25">
      <c r="A212" s="4" t="s">
        <v>75</v>
      </c>
      <c r="B212" s="4" t="s">
        <v>193</v>
      </c>
    </row>
    <row r="213" spans="1:20" s="4" customFormat="1" x14ac:dyDescent="0.25">
      <c r="A213" s="4" t="s">
        <v>75</v>
      </c>
      <c r="B213" s="4" t="s">
        <v>194</v>
      </c>
    </row>
    <row r="214" spans="1:20" s="4" customFormat="1" x14ac:dyDescent="0.25">
      <c r="A214" s="4" t="s">
        <v>52</v>
      </c>
      <c r="B214" s="4" t="s">
        <v>195</v>
      </c>
    </row>
    <row r="215" spans="1:20" s="4" customFormat="1" x14ac:dyDescent="0.25">
      <c r="A215" s="4" t="s">
        <v>75</v>
      </c>
      <c r="B215" s="4" t="s">
        <v>196</v>
      </c>
    </row>
    <row r="216" spans="1:20" s="4" customFormat="1" x14ac:dyDescent="0.25">
      <c r="A216" s="4" t="s">
        <v>52</v>
      </c>
      <c r="B216" s="4" t="s">
        <v>197</v>
      </c>
      <c r="E216" s="4">
        <f>189097</f>
        <v>189097</v>
      </c>
    </row>
    <row r="217" spans="1:20" s="4" customFormat="1" x14ac:dyDescent="0.25">
      <c r="A217" s="4" t="s">
        <v>52</v>
      </c>
      <c r="B217" s="4" t="s">
        <v>198</v>
      </c>
      <c r="E217" s="4" t="s">
        <v>1022</v>
      </c>
      <c r="F217" s="4" t="s">
        <v>1023</v>
      </c>
      <c r="G217" s="4" t="s">
        <v>1024</v>
      </c>
      <c r="H217" s="4" t="s">
        <v>1025</v>
      </c>
      <c r="I217" s="4" t="s">
        <v>986</v>
      </c>
      <c r="J217" s="4" t="s">
        <v>1026</v>
      </c>
      <c r="K217" s="4" t="s">
        <v>1027</v>
      </c>
      <c r="L217" s="4" t="s">
        <v>1028</v>
      </c>
      <c r="M217" s="4" t="s">
        <v>1029</v>
      </c>
      <c r="N217" s="4" t="s">
        <v>1030</v>
      </c>
      <c r="O217" s="4" t="s">
        <v>1031</v>
      </c>
      <c r="P217" s="4" t="s">
        <v>1032</v>
      </c>
      <c r="Q217" s="4" t="s">
        <v>1033</v>
      </c>
      <c r="R217" s="4" t="s">
        <v>1034</v>
      </c>
      <c r="S217" s="4" t="s">
        <v>1035</v>
      </c>
      <c r="T217" s="4" t="s">
        <v>980</v>
      </c>
    </row>
    <row r="218" spans="1:20" s="4" customFormat="1" x14ac:dyDescent="0.25">
      <c r="A218" s="4" t="s">
        <v>52</v>
      </c>
      <c r="B218" s="4" t="s">
        <v>199</v>
      </c>
    </row>
    <row r="219" spans="1:20" s="4" customFormat="1" x14ac:dyDescent="0.25">
      <c r="A219" s="4" t="s">
        <v>52</v>
      </c>
      <c r="B219" s="4" t="s">
        <v>200</v>
      </c>
      <c r="C219" s="4">
        <f>1787</f>
        <v>1787</v>
      </c>
    </row>
    <row r="220" spans="1:20" s="4" customFormat="1" x14ac:dyDescent="0.25">
      <c r="A220" s="4" t="s">
        <v>52</v>
      </c>
      <c r="B220" s="4" t="s">
        <v>201</v>
      </c>
      <c r="C220" s="4" t="s">
        <v>493</v>
      </c>
      <c r="D220" s="4" t="s">
        <v>494</v>
      </c>
    </row>
    <row r="221" spans="1:20" s="4" customFormat="1" x14ac:dyDescent="0.25">
      <c r="A221" s="4" t="s">
        <v>52</v>
      </c>
      <c r="B221" s="4" t="s">
        <v>202</v>
      </c>
    </row>
    <row r="222" spans="1:20" s="4" customFormat="1" x14ac:dyDescent="0.25">
      <c r="A222" s="4" t="s">
        <v>52</v>
      </c>
      <c r="B222" s="4" t="s">
        <v>203</v>
      </c>
    </row>
    <row r="223" spans="1:20" s="4" customFormat="1" x14ac:dyDescent="0.25">
      <c r="A223" s="4" t="s">
        <v>52</v>
      </c>
      <c r="B223" s="4" t="s">
        <v>204</v>
      </c>
    </row>
    <row r="224" spans="1:20" s="4" customFormat="1" x14ac:dyDescent="0.25">
      <c r="A224" s="4" t="s">
        <v>52</v>
      </c>
      <c r="B224" s="4" t="s">
        <v>205</v>
      </c>
    </row>
    <row r="225" spans="1:2" s="4" customFormat="1" x14ac:dyDescent="0.25">
      <c r="A225" s="4" t="s">
        <v>52</v>
      </c>
      <c r="B225" s="4" t="s">
        <v>206</v>
      </c>
    </row>
    <row r="226" spans="1:2" s="4" customFormat="1" x14ac:dyDescent="0.25">
      <c r="A226" s="4" t="s">
        <v>52</v>
      </c>
      <c r="B226" s="4" t="s">
        <v>207</v>
      </c>
    </row>
    <row r="227" spans="1:2" s="4" customFormat="1" x14ac:dyDescent="0.25">
      <c r="A227" s="4" t="s">
        <v>52</v>
      </c>
      <c r="B227" s="4" t="s">
        <v>208</v>
      </c>
    </row>
    <row r="228" spans="1:2" s="4" customFormat="1" x14ac:dyDescent="0.25">
      <c r="A228" s="4" t="s">
        <v>52</v>
      </c>
      <c r="B228" s="4" t="s">
        <v>209</v>
      </c>
    </row>
    <row r="229" spans="1:2" s="4" customFormat="1" x14ac:dyDescent="0.25">
      <c r="A229" s="4" t="s">
        <v>52</v>
      </c>
      <c r="B229" s="4" t="s">
        <v>210</v>
      </c>
    </row>
    <row r="230" spans="1:2" s="4" customFormat="1" x14ac:dyDescent="0.25">
      <c r="A230" s="4" t="s">
        <v>52</v>
      </c>
      <c r="B230" s="4" t="s">
        <v>211</v>
      </c>
    </row>
    <row r="231" spans="1:2" s="4" customFormat="1" x14ac:dyDescent="0.25">
      <c r="A231" s="4" t="s">
        <v>75</v>
      </c>
      <c r="B231" s="4" t="s">
        <v>212</v>
      </c>
    </row>
    <row r="232" spans="1:2" s="4" customFormat="1" x14ac:dyDescent="0.25">
      <c r="A232" s="4" t="s">
        <v>52</v>
      </c>
      <c r="B232" s="4" t="s">
        <v>213</v>
      </c>
    </row>
    <row r="233" spans="1:2" s="4" customFormat="1" x14ac:dyDescent="0.25">
      <c r="A233" s="4" t="s">
        <v>52</v>
      </c>
      <c r="B233" s="4" t="s">
        <v>214</v>
      </c>
    </row>
    <row r="234" spans="1:2" s="4" customFormat="1" x14ac:dyDescent="0.25">
      <c r="A234" s="4" t="s">
        <v>52</v>
      </c>
      <c r="B234" s="4" t="s">
        <v>215</v>
      </c>
    </row>
    <row r="235" spans="1:2" s="4" customFormat="1" x14ac:dyDescent="0.25">
      <c r="A235" s="4" t="s">
        <v>52</v>
      </c>
      <c r="B235" s="4" t="s">
        <v>216</v>
      </c>
    </row>
    <row r="236" spans="1:2" s="4" customFormat="1" x14ac:dyDescent="0.25">
      <c r="A236" s="4" t="s">
        <v>52</v>
      </c>
      <c r="B236" s="4" t="s">
        <v>217</v>
      </c>
    </row>
    <row r="237" spans="1:2" s="4" customFormat="1" x14ac:dyDescent="0.25">
      <c r="A237" s="4" t="s">
        <v>52</v>
      </c>
      <c r="B237" s="4" t="s">
        <v>218</v>
      </c>
    </row>
    <row r="238" spans="1:2" s="4" customFormat="1" x14ac:dyDescent="0.25">
      <c r="A238" s="4" t="s">
        <v>52</v>
      </c>
      <c r="B238" s="4" t="s">
        <v>219</v>
      </c>
    </row>
    <row r="239" spans="1:2" s="4" customFormat="1" x14ac:dyDescent="0.25">
      <c r="A239" s="4" t="s">
        <v>52</v>
      </c>
      <c r="B239" s="4" t="s">
        <v>220</v>
      </c>
    </row>
    <row r="240" spans="1:2" s="16" customFormat="1" x14ac:dyDescent="0.25"/>
    <row r="241" spans="1:5" s="4" customFormat="1" x14ac:dyDescent="0.25"/>
    <row r="242" spans="1:5" s="4" customFormat="1" x14ac:dyDescent="0.25">
      <c r="A242" s="23" t="s">
        <v>1172</v>
      </c>
    </row>
    <row r="243" spans="1:5" s="8" customFormat="1" x14ac:dyDescent="0.25">
      <c r="A243" s="8" t="s">
        <v>75</v>
      </c>
      <c r="B243" s="8" t="s">
        <v>95</v>
      </c>
    </row>
    <row r="244" spans="1:5" s="8" customFormat="1" ht="30" x14ac:dyDescent="0.25">
      <c r="A244" s="8" t="s">
        <v>75</v>
      </c>
      <c r="B244" s="8" t="s">
        <v>96</v>
      </c>
      <c r="E244" s="26" t="s">
        <v>335</v>
      </c>
    </row>
    <row r="245" spans="1:5" s="8" customFormat="1" x14ac:dyDescent="0.25">
      <c r="A245" s="8" t="s">
        <v>75</v>
      </c>
      <c r="B245" s="8" t="s">
        <v>97</v>
      </c>
    </row>
    <row r="246" spans="1:5" s="8" customFormat="1" x14ac:dyDescent="0.25">
      <c r="A246" s="8" t="s">
        <v>75</v>
      </c>
      <c r="B246" s="8" t="s">
        <v>98</v>
      </c>
    </row>
    <row r="247" spans="1:5" s="8" customFormat="1" x14ac:dyDescent="0.25">
      <c r="A247" s="8" t="s">
        <v>75</v>
      </c>
      <c r="B247" s="8" t="s">
        <v>99</v>
      </c>
    </row>
    <row r="248" spans="1:5" s="8" customFormat="1" x14ac:dyDescent="0.25">
      <c r="A248" s="8" t="s">
        <v>75</v>
      </c>
      <c r="B248" s="8" t="s">
        <v>100</v>
      </c>
    </row>
    <row r="249" spans="1:5" s="8" customFormat="1" x14ac:dyDescent="0.25">
      <c r="A249" s="8" t="s">
        <v>75</v>
      </c>
      <c r="B249" s="8" t="s">
        <v>101</v>
      </c>
    </row>
    <row r="250" spans="1:5" s="8" customFormat="1" x14ac:dyDescent="0.25">
      <c r="A250" s="8" t="s">
        <v>75</v>
      </c>
      <c r="B250" s="8" t="s">
        <v>102</v>
      </c>
    </row>
    <row r="251" spans="1:5" s="8" customFormat="1" x14ac:dyDescent="0.25">
      <c r="A251" s="8" t="s">
        <v>75</v>
      </c>
      <c r="B251" s="8" t="s">
        <v>103</v>
      </c>
    </row>
    <row r="252" spans="1:5" s="8" customFormat="1" x14ac:dyDescent="0.25">
      <c r="A252" s="8" t="s">
        <v>52</v>
      </c>
      <c r="B252" s="8" t="s">
        <v>104</v>
      </c>
    </row>
    <row r="253" spans="1:5" s="8" customFormat="1" x14ac:dyDescent="0.25">
      <c r="A253" s="8" t="s">
        <v>52</v>
      </c>
      <c r="B253" s="8" t="s">
        <v>105</v>
      </c>
    </row>
    <row r="254" spans="1:5" s="8" customFormat="1" x14ac:dyDescent="0.25">
      <c r="A254" s="8" t="s">
        <v>52</v>
      </c>
      <c r="B254" s="8" t="s">
        <v>106</v>
      </c>
      <c r="C254" s="8">
        <f>2015</f>
        <v>2015</v>
      </c>
      <c r="E254" s="8">
        <f>1461</f>
        <v>1461</v>
      </c>
    </row>
    <row r="255" spans="1:5" s="8" customFormat="1" x14ac:dyDescent="0.25">
      <c r="A255" s="8" t="s">
        <v>52</v>
      </c>
      <c r="B255" s="8" t="s">
        <v>107</v>
      </c>
      <c r="C255" s="8" t="s">
        <v>983</v>
      </c>
      <c r="D255" s="8" t="s">
        <v>984</v>
      </c>
      <c r="E255" s="8" t="s">
        <v>985</v>
      </c>
    </row>
    <row r="256" spans="1:5" s="8" customFormat="1" x14ac:dyDescent="0.25">
      <c r="A256" s="8" t="s">
        <v>52</v>
      </c>
      <c r="B256" s="8" t="s">
        <v>108</v>
      </c>
      <c r="C256" s="8">
        <f>1787</f>
        <v>1787</v>
      </c>
    </row>
    <row r="257" spans="1:10" s="8" customFormat="1" x14ac:dyDescent="0.25">
      <c r="A257" s="8" t="s">
        <v>52</v>
      </c>
      <c r="B257" s="8" t="s">
        <v>109</v>
      </c>
    </row>
    <row r="258" spans="1:10" s="8" customFormat="1" x14ac:dyDescent="0.25">
      <c r="A258" s="8" t="s">
        <v>52</v>
      </c>
      <c r="B258" s="8" t="s">
        <v>110</v>
      </c>
      <c r="C258" s="8">
        <f>1787</f>
        <v>1787</v>
      </c>
    </row>
    <row r="259" spans="1:10" s="8" customFormat="1" x14ac:dyDescent="0.25">
      <c r="A259" s="8" t="s">
        <v>52</v>
      </c>
      <c r="B259" s="8" t="s">
        <v>111</v>
      </c>
    </row>
    <row r="260" spans="1:10" s="8" customFormat="1" x14ac:dyDescent="0.25">
      <c r="A260" s="8" t="s">
        <v>52</v>
      </c>
      <c r="B260" s="8" t="s">
        <v>112</v>
      </c>
    </row>
    <row r="261" spans="1:10" s="8" customFormat="1" x14ac:dyDescent="0.25">
      <c r="A261" s="8" t="s">
        <v>52</v>
      </c>
      <c r="B261" s="8" t="s">
        <v>113</v>
      </c>
      <c r="C261" s="8">
        <f>1903</f>
        <v>1903</v>
      </c>
    </row>
    <row r="262" spans="1:10" s="8" customFormat="1" x14ac:dyDescent="0.25">
      <c r="A262" s="8" t="s">
        <v>52</v>
      </c>
      <c r="B262" s="8" t="s">
        <v>114</v>
      </c>
    </row>
    <row r="263" spans="1:10" s="27" customFormat="1" x14ac:dyDescent="0.25">
      <c r="A263" s="27" t="s">
        <v>52</v>
      </c>
      <c r="B263" s="27" t="s">
        <v>115</v>
      </c>
      <c r="C263" s="27" t="s">
        <v>157</v>
      </c>
      <c r="D263" s="27" t="s">
        <v>183</v>
      </c>
      <c r="E263" s="27" t="s">
        <v>184</v>
      </c>
      <c r="F263" s="27" t="s">
        <v>185</v>
      </c>
      <c r="G263" s="27" t="s">
        <v>186</v>
      </c>
      <c r="H263" s="27" t="s">
        <v>187</v>
      </c>
      <c r="I263" s="27" t="s">
        <v>188</v>
      </c>
    </row>
    <row r="264" spans="1:10" s="8" customFormat="1" x14ac:dyDescent="0.25">
      <c r="A264" s="8" t="s">
        <v>52</v>
      </c>
      <c r="B264" s="8" t="s">
        <v>116</v>
      </c>
      <c r="C264" s="8">
        <f>1787</f>
        <v>1787</v>
      </c>
    </row>
    <row r="265" spans="1:10" s="8" customFormat="1" x14ac:dyDescent="0.25">
      <c r="A265" s="8" t="s">
        <v>52</v>
      </c>
      <c r="B265" s="8" t="s">
        <v>117</v>
      </c>
    </row>
    <row r="266" spans="1:10" s="28" customFormat="1" x14ac:dyDescent="0.25">
      <c r="A266" s="28" t="s">
        <v>52</v>
      </c>
      <c r="B266" s="28" t="s">
        <v>118</v>
      </c>
      <c r="C266" s="28" t="s">
        <v>157</v>
      </c>
      <c r="D266" s="28" t="s">
        <v>158</v>
      </c>
      <c r="E266" s="28" t="s">
        <v>159</v>
      </c>
      <c r="F266" s="28" t="s">
        <v>160</v>
      </c>
      <c r="G266" s="28" t="s">
        <v>161</v>
      </c>
      <c r="H266" s="28" t="s">
        <v>162</v>
      </c>
      <c r="I266" s="28" t="s">
        <v>163</v>
      </c>
      <c r="J266" s="28" t="s">
        <v>164</v>
      </c>
    </row>
    <row r="267" spans="1:10" s="8" customFormat="1" x14ac:dyDescent="0.25">
      <c r="A267" s="8" t="s">
        <v>52</v>
      </c>
      <c r="B267" s="8" t="s">
        <v>119</v>
      </c>
    </row>
    <row r="268" spans="1:10" s="8" customFormat="1" x14ac:dyDescent="0.25">
      <c r="A268" s="8" t="s">
        <v>52</v>
      </c>
      <c r="B268" s="8" t="s">
        <v>120</v>
      </c>
    </row>
    <row r="269" spans="1:10" s="8" customFormat="1" x14ac:dyDescent="0.25">
      <c r="A269" s="8" t="s">
        <v>52</v>
      </c>
      <c r="B269" s="8" t="s">
        <v>121</v>
      </c>
    </row>
    <row r="270" spans="1:10" s="8" customFormat="1" x14ac:dyDescent="0.25">
      <c r="A270" s="8" t="s">
        <v>52</v>
      </c>
      <c r="B270" s="8" t="s">
        <v>122</v>
      </c>
      <c r="C270" s="8">
        <f>2015</f>
        <v>2015</v>
      </c>
    </row>
    <row r="271" spans="1:10" s="8" customFormat="1" x14ac:dyDescent="0.25">
      <c r="A271" s="8" t="s">
        <v>52</v>
      </c>
      <c r="B271" s="8" t="s">
        <v>123</v>
      </c>
      <c r="C271" s="8">
        <f>203180</f>
        <v>203180</v>
      </c>
    </row>
    <row r="272" spans="1:10" s="8" customFormat="1" x14ac:dyDescent="0.25">
      <c r="A272" s="8" t="s">
        <v>52</v>
      </c>
      <c r="B272" s="8" t="s">
        <v>124</v>
      </c>
      <c r="C272" s="8" t="s">
        <v>1182</v>
      </c>
    </row>
    <row r="273" spans="1:50" s="8" customFormat="1" x14ac:dyDescent="0.25">
      <c r="A273" s="8" t="s">
        <v>52</v>
      </c>
      <c r="B273" s="8" t="s">
        <v>125</v>
      </c>
    </row>
    <row r="274" spans="1:50" s="8" customFormat="1" x14ac:dyDescent="0.25">
      <c r="A274" s="8" t="s">
        <v>52</v>
      </c>
      <c r="B274" s="8" t="s">
        <v>126</v>
      </c>
      <c r="C274" s="8" t="s">
        <v>1178</v>
      </c>
      <c r="D274" s="8" t="s">
        <v>1179</v>
      </c>
      <c r="E274" s="8" t="s">
        <v>1180</v>
      </c>
      <c r="F274" s="8" t="s">
        <v>1181</v>
      </c>
    </row>
    <row r="275" spans="1:50" s="8" customFormat="1" x14ac:dyDescent="0.25">
      <c r="A275" s="8" t="s">
        <v>52</v>
      </c>
      <c r="B275" s="8" t="s">
        <v>127</v>
      </c>
    </row>
    <row r="276" spans="1:50" s="8" customFormat="1" x14ac:dyDescent="0.25">
      <c r="A276" s="8" t="s">
        <v>52</v>
      </c>
      <c r="B276" s="8" t="s">
        <v>128</v>
      </c>
      <c r="C276" s="8" t="s">
        <v>1176</v>
      </c>
      <c r="D276" s="8" t="s">
        <v>1177</v>
      </c>
    </row>
    <row r="277" spans="1:50" s="8" customFormat="1" x14ac:dyDescent="0.25">
      <c r="A277" s="8" t="s">
        <v>52</v>
      </c>
      <c r="B277" s="8" t="s">
        <v>129</v>
      </c>
    </row>
    <row r="278" spans="1:50" s="8" customFormat="1" x14ac:dyDescent="0.25">
      <c r="A278" s="8" t="s">
        <v>52</v>
      </c>
      <c r="B278" s="8" t="s">
        <v>130</v>
      </c>
      <c r="C278" s="8" t="s">
        <v>981</v>
      </c>
      <c r="D278" s="8" t="s">
        <v>982</v>
      </c>
    </row>
    <row r="279" spans="1:50" s="8" customFormat="1" x14ac:dyDescent="0.25">
      <c r="A279" s="8" t="s">
        <v>52</v>
      </c>
      <c r="B279" s="8" t="s">
        <v>131</v>
      </c>
    </row>
    <row r="280" spans="1:50" s="8" customFormat="1" x14ac:dyDescent="0.25">
      <c r="A280" s="8" t="s">
        <v>52</v>
      </c>
      <c r="B280" s="8" t="s">
        <v>132</v>
      </c>
    </row>
    <row r="281" spans="1:50" s="8" customFormat="1" x14ac:dyDescent="0.25">
      <c r="A281" s="8" t="s">
        <v>52</v>
      </c>
      <c r="B281" s="8" t="s">
        <v>133</v>
      </c>
    </row>
    <row r="282" spans="1:50" s="8" customFormat="1" x14ac:dyDescent="0.25">
      <c r="A282" s="8" t="s">
        <v>52</v>
      </c>
      <c r="B282" s="8" t="s">
        <v>134</v>
      </c>
    </row>
    <row r="283" spans="1:50" s="8" customFormat="1" ht="30" x14ac:dyDescent="0.25">
      <c r="A283" s="8" t="s">
        <v>52</v>
      </c>
      <c r="B283" s="8" t="s">
        <v>135</v>
      </c>
      <c r="C283" s="8" t="s">
        <v>933</v>
      </c>
      <c r="D283" s="8" t="s">
        <v>934</v>
      </c>
      <c r="E283" s="8" t="s">
        <v>935</v>
      </c>
      <c r="F283" s="8" t="s">
        <v>936</v>
      </c>
      <c r="G283" s="8" t="s">
        <v>937</v>
      </c>
      <c r="H283" s="8" t="s">
        <v>938</v>
      </c>
      <c r="I283" s="8" t="s">
        <v>939</v>
      </c>
      <c r="J283" s="8" t="s">
        <v>940</v>
      </c>
      <c r="K283" s="8" t="s">
        <v>941</v>
      </c>
      <c r="L283" s="8" t="s">
        <v>942</v>
      </c>
      <c r="M283" s="8" t="s">
        <v>943</v>
      </c>
      <c r="N283" s="26" t="s">
        <v>944</v>
      </c>
      <c r="O283" s="8" t="s">
        <v>945</v>
      </c>
      <c r="P283" s="8" t="s">
        <v>946</v>
      </c>
      <c r="Q283" s="8" t="s">
        <v>947</v>
      </c>
      <c r="R283" s="8" t="s">
        <v>948</v>
      </c>
      <c r="S283" s="8" t="s">
        <v>949</v>
      </c>
      <c r="T283" s="8" t="s">
        <v>950</v>
      </c>
      <c r="U283" s="8" t="s">
        <v>951</v>
      </c>
      <c r="V283" s="8" t="s">
        <v>952</v>
      </c>
      <c r="W283" s="8" t="s">
        <v>953</v>
      </c>
      <c r="X283" s="8" t="s">
        <v>954</v>
      </c>
      <c r="Y283" s="8" t="s">
        <v>955</v>
      </c>
      <c r="Z283" s="8" t="s">
        <v>956</v>
      </c>
      <c r="AA283" s="8" t="s">
        <v>957</v>
      </c>
      <c r="AB283" s="8" t="s">
        <v>958</v>
      </c>
      <c r="AC283" s="8" t="s">
        <v>959</v>
      </c>
      <c r="AD283" s="8" t="s">
        <v>960</v>
      </c>
      <c r="AE283" s="8" t="s">
        <v>961</v>
      </c>
      <c r="AF283" s="8" t="s">
        <v>962</v>
      </c>
      <c r="AG283" s="8" t="s">
        <v>963</v>
      </c>
      <c r="AH283" s="8" t="s">
        <v>964</v>
      </c>
      <c r="AI283" s="8" t="s">
        <v>965</v>
      </c>
      <c r="AJ283" s="8" t="s">
        <v>966</v>
      </c>
      <c r="AK283" s="8" t="s">
        <v>967</v>
      </c>
      <c r="AL283" s="8" t="s">
        <v>968</v>
      </c>
      <c r="AM283" s="8" t="s">
        <v>969</v>
      </c>
      <c r="AN283" s="8" t="s">
        <v>970</v>
      </c>
      <c r="AO283" s="8" t="s">
        <v>971</v>
      </c>
      <c r="AP283" s="8" t="s">
        <v>972</v>
      </c>
      <c r="AQ283" s="8" t="s">
        <v>973</v>
      </c>
      <c r="AR283" s="8" t="s">
        <v>974</v>
      </c>
      <c r="AS283" s="8" t="s">
        <v>975</v>
      </c>
      <c r="AT283" s="8" t="s">
        <v>976</v>
      </c>
      <c r="AU283" s="8" t="s">
        <v>977</v>
      </c>
      <c r="AV283" s="8" t="s">
        <v>978</v>
      </c>
      <c r="AW283" s="8" t="s">
        <v>979</v>
      </c>
      <c r="AX283" s="8" t="s">
        <v>980</v>
      </c>
    </row>
    <row r="284" spans="1:50" s="8" customFormat="1" x14ac:dyDescent="0.25">
      <c r="A284" s="8" t="s">
        <v>52</v>
      </c>
      <c r="B284" s="8" t="s">
        <v>136</v>
      </c>
    </row>
    <row r="285" spans="1:50" s="8" customFormat="1" x14ac:dyDescent="0.25">
      <c r="A285" s="8" t="s">
        <v>52</v>
      </c>
      <c r="B285" s="8" t="s">
        <v>137</v>
      </c>
    </row>
    <row r="286" spans="1:50" s="8" customFormat="1" x14ac:dyDescent="0.25">
      <c r="A286" s="8" t="s">
        <v>52</v>
      </c>
      <c r="B286" s="8" t="s">
        <v>138</v>
      </c>
    </row>
    <row r="287" spans="1:50" s="8" customFormat="1" x14ac:dyDescent="0.25">
      <c r="A287" s="8" t="s">
        <v>52</v>
      </c>
      <c r="B287" s="8" t="s">
        <v>139</v>
      </c>
    </row>
    <row r="288" spans="1:50" s="8" customFormat="1" x14ac:dyDescent="0.25">
      <c r="A288" s="8" t="s">
        <v>52</v>
      </c>
      <c r="B288" s="8" t="s">
        <v>140</v>
      </c>
    </row>
    <row r="289" spans="1:4" s="8" customFormat="1" x14ac:dyDescent="0.25">
      <c r="A289" s="8" t="s">
        <v>52</v>
      </c>
      <c r="B289" s="8" t="s">
        <v>141</v>
      </c>
    </row>
    <row r="290" spans="1:4" s="8" customFormat="1" x14ac:dyDescent="0.25">
      <c r="A290" s="8" t="s">
        <v>52</v>
      </c>
      <c r="B290" s="8" t="s">
        <v>142</v>
      </c>
    </row>
    <row r="291" spans="1:4" s="8" customFormat="1" x14ac:dyDescent="0.25">
      <c r="A291" s="8" t="s">
        <v>52</v>
      </c>
      <c r="B291" s="8" t="s">
        <v>143</v>
      </c>
    </row>
    <row r="292" spans="1:4" s="8" customFormat="1" x14ac:dyDescent="0.25">
      <c r="A292" s="8" t="s">
        <v>52</v>
      </c>
      <c r="B292" s="8" t="s">
        <v>144</v>
      </c>
      <c r="C292" s="8" t="s">
        <v>726</v>
      </c>
      <c r="D292" s="8" t="s">
        <v>1183</v>
      </c>
    </row>
    <row r="293" spans="1:4" s="8" customFormat="1" x14ac:dyDescent="0.25">
      <c r="A293" s="8" t="s">
        <v>52</v>
      </c>
      <c r="B293" s="8" t="s">
        <v>145</v>
      </c>
      <c r="C293" s="8">
        <f>772</f>
        <v>772</v>
      </c>
    </row>
    <row r="294" spans="1:4" s="8" customFormat="1" x14ac:dyDescent="0.25">
      <c r="B294" s="8" t="s">
        <v>144</v>
      </c>
      <c r="C294" s="8" t="s">
        <v>726</v>
      </c>
      <c r="D294" s="8" t="s">
        <v>1184</v>
      </c>
    </row>
    <row r="295" spans="1:4" s="8" customFormat="1" x14ac:dyDescent="0.25">
      <c r="B295" s="8" t="s">
        <v>145</v>
      </c>
      <c r="C295" s="8">
        <f>1949</f>
        <v>1949</v>
      </c>
    </row>
    <row r="296" spans="1:4" s="8" customFormat="1" x14ac:dyDescent="0.25">
      <c r="B296" s="8" t="s">
        <v>144</v>
      </c>
      <c r="C296" s="8" t="s">
        <v>726</v>
      </c>
      <c r="D296" s="8" t="s">
        <v>1185</v>
      </c>
    </row>
    <row r="297" spans="1:4" s="8" customFormat="1" x14ac:dyDescent="0.25">
      <c r="B297" s="8" t="s">
        <v>145</v>
      </c>
      <c r="C297" s="8">
        <f>1734</f>
        <v>1734</v>
      </c>
    </row>
    <row r="298" spans="1:4" s="8" customFormat="1" x14ac:dyDescent="0.25">
      <c r="B298" s="8" t="s">
        <v>144</v>
      </c>
      <c r="C298" s="8" t="s">
        <v>726</v>
      </c>
      <c r="D298" s="8" t="s">
        <v>1186</v>
      </c>
    </row>
    <row r="299" spans="1:4" s="8" customFormat="1" x14ac:dyDescent="0.25">
      <c r="B299" s="8" t="s">
        <v>145</v>
      </c>
      <c r="C299" s="8">
        <f>958</f>
        <v>958</v>
      </c>
    </row>
    <row r="300" spans="1:4" s="8" customFormat="1" x14ac:dyDescent="0.25">
      <c r="B300" s="8" t="s">
        <v>144</v>
      </c>
      <c r="C300" s="8" t="s">
        <v>726</v>
      </c>
      <c r="D300" s="8" t="s">
        <v>1187</v>
      </c>
    </row>
    <row r="301" spans="1:4" s="8" customFormat="1" x14ac:dyDescent="0.25">
      <c r="B301" s="8" t="s">
        <v>145</v>
      </c>
      <c r="C301" s="8">
        <f>1855</f>
        <v>1855</v>
      </c>
    </row>
    <row r="302" spans="1:4" s="8" customFormat="1" x14ac:dyDescent="0.25">
      <c r="B302" s="8" t="s">
        <v>144</v>
      </c>
      <c r="C302" s="8" t="s">
        <v>726</v>
      </c>
      <c r="D302" s="8" t="s">
        <v>354</v>
      </c>
    </row>
    <row r="303" spans="1:4" s="8" customFormat="1" x14ac:dyDescent="0.25">
      <c r="B303" s="8" t="s">
        <v>145</v>
      </c>
      <c r="C303" s="8">
        <f>2075</f>
        <v>2075</v>
      </c>
    </row>
    <row r="304" spans="1:4" s="8" customFormat="1" x14ac:dyDescent="0.25">
      <c r="A304" s="8" t="s">
        <v>52</v>
      </c>
      <c r="B304" s="8" t="s">
        <v>146</v>
      </c>
    </row>
    <row r="305" spans="1:6" s="8" customFormat="1" x14ac:dyDescent="0.25">
      <c r="A305" s="8" t="s">
        <v>52</v>
      </c>
      <c r="B305" s="8" t="s">
        <v>147</v>
      </c>
    </row>
    <row r="306" spans="1:6" s="8" customFormat="1" x14ac:dyDescent="0.25">
      <c r="A306" s="8" t="s">
        <v>52</v>
      </c>
      <c r="B306" s="8" t="s">
        <v>148</v>
      </c>
    </row>
    <row r="307" spans="1:6" s="8" customFormat="1" x14ac:dyDescent="0.25">
      <c r="A307" s="8" t="s">
        <v>52</v>
      </c>
      <c r="B307" s="8" t="s">
        <v>149</v>
      </c>
      <c r="C307" s="8" t="s">
        <v>1190</v>
      </c>
      <c r="D307" s="8" t="s">
        <v>1191</v>
      </c>
      <c r="E307" s="8" t="s">
        <v>1192</v>
      </c>
      <c r="F307" s="8" t="s">
        <v>1193</v>
      </c>
    </row>
    <row r="308" spans="1:6" s="8" customFormat="1" x14ac:dyDescent="0.25">
      <c r="A308" s="8" t="s">
        <v>52</v>
      </c>
      <c r="B308" s="8" t="s">
        <v>150</v>
      </c>
    </row>
    <row r="309" spans="1:6" s="8" customFormat="1" x14ac:dyDescent="0.25">
      <c r="A309" s="8" t="s">
        <v>52</v>
      </c>
      <c r="B309" s="8" t="s">
        <v>151</v>
      </c>
      <c r="C309" s="8" t="s">
        <v>1188</v>
      </c>
      <c r="D309" s="8" t="s">
        <v>1189</v>
      </c>
    </row>
    <row r="310" spans="1:6" s="8" customFormat="1" x14ac:dyDescent="0.25">
      <c r="A310" s="8" t="s">
        <v>75</v>
      </c>
      <c r="B310" s="8" t="s">
        <v>152</v>
      </c>
    </row>
    <row r="311" spans="1:6" s="8" customFormat="1" x14ac:dyDescent="0.25">
      <c r="A311" s="8" t="s">
        <v>52</v>
      </c>
      <c r="B311" s="8" t="s">
        <v>153</v>
      </c>
    </row>
    <row r="312" spans="1:6" s="8" customFormat="1" x14ac:dyDescent="0.25">
      <c r="A312" s="8" t="s">
        <v>75</v>
      </c>
      <c r="B312" s="8" t="s">
        <v>154</v>
      </c>
    </row>
    <row r="313" spans="1:6" s="8" customFormat="1" x14ac:dyDescent="0.25">
      <c r="A313" s="8" t="s">
        <v>75</v>
      </c>
      <c r="B313" s="8" t="s">
        <v>155</v>
      </c>
    </row>
    <row r="314" spans="1:6" s="8" customFormat="1" x14ac:dyDescent="0.25">
      <c r="A314" s="8" t="s">
        <v>52</v>
      </c>
      <c r="B314" s="8" t="s">
        <v>156</v>
      </c>
    </row>
    <row r="315" spans="1:6" s="8" customFormat="1" x14ac:dyDescent="0.25"/>
  </sheetData>
  <customSheetViews>
    <customSheetView guid="{2E92532B-9B51-4F4B-8BA7-BD7B86FBFE2F}">
      <selection activeCell="C1" sqref="C1"/>
      <pageMargins left="0.7" right="0.7" top="0.75" bottom="0.75" header="0.3" footer="0.3"/>
    </customSheetView>
    <customSheetView guid="{9E7F9757-F97A-45CB-8218-EE8DB40E0F1A}">
      <selection activeCell="E11" sqref="E11"/>
      <pageMargins left="0.7" right="0.7" top="0.75" bottom="0.75" header="0.3" footer="0.3"/>
      <pageSetup orientation="portrait" r:id="rId1"/>
    </customSheetView>
    <customSheetView guid="{241E580D-BA2E-4C84-AC4C-4F788AF431AE}" topLeftCell="A43">
      <selection activeCell="D76" sqref="D76"/>
      <pageMargins left="0.7" right="0.7" top="0.75" bottom="0.75" header="0.3" footer="0.3"/>
      <pageSetup orientation="portrait" r:id="rId2"/>
    </customSheetView>
    <customSheetView guid="{9C807188-FB18-4908-929B-2DAE78BD3065}">
      <selection activeCell="C168" sqref="C168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I14" sqref="I14"/>
    </sheetView>
  </sheetViews>
  <sheetFormatPr defaultRowHeight="15" x14ac:dyDescent="0.25"/>
  <cols>
    <col min="1" max="1" width="52.28515625" customWidth="1"/>
    <col min="2" max="2" width="39.5703125" style="2" customWidth="1"/>
    <col min="3" max="3" width="20.85546875" customWidth="1"/>
    <col min="4" max="4" width="24" customWidth="1"/>
    <col min="5" max="5" width="19" customWidth="1"/>
    <col min="6" max="6" width="30.42578125" customWidth="1"/>
    <col min="7" max="7" width="26.42578125" customWidth="1"/>
    <col min="8" max="8" width="21.42578125" customWidth="1"/>
  </cols>
  <sheetData/>
  <customSheetViews>
    <customSheetView guid="{2E92532B-9B51-4F4B-8BA7-BD7B86FBFE2F}">
      <selection activeCell="A4" sqref="A4"/>
      <pageMargins left="0.7" right="0.7" top="0.75" bottom="0.75" header="0.3" footer="0.3"/>
      <pageSetup orientation="portrait" horizontalDpi="4294967295" verticalDpi="4294967295" r:id="rId1"/>
    </customSheetView>
    <customSheetView guid="{9E7F9757-F97A-45CB-8218-EE8DB40E0F1A}">
      <selection activeCell="I14" sqref="I14"/>
      <pageMargins left="0.7" right="0.7" top="0.75" bottom="0.75" header="0.3" footer="0.3"/>
    </customSheetView>
    <customSheetView guid="{241E580D-BA2E-4C84-AC4C-4F788AF431AE}">
      <selection activeCell="A22" sqref="A22:XFD22"/>
      <pageMargins left="0.7" right="0.7" top="0.75" bottom="0.75" header="0.3" footer="0.3"/>
    </customSheetView>
    <customSheetView guid="{9C807188-FB18-4908-929B-2DAE78BD3065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9" sqref="D19"/>
    </sheetView>
  </sheetViews>
  <sheetFormatPr defaultRowHeight="15" x14ac:dyDescent="0.25"/>
  <sheetData>
    <row r="1" s="4" customFormat="1" x14ac:dyDescent="0.25"/>
    <row r="2" s="4" customFormat="1" x14ac:dyDescent="0.25"/>
  </sheetData>
  <customSheetViews>
    <customSheetView guid="{2E92532B-9B51-4F4B-8BA7-BD7B86FBFE2F}">
      <selection activeCell="I9" sqref="I9"/>
      <pageMargins left="0.7" right="0.7" top="0.75" bottom="0.75" header="0.3" footer="0.3"/>
    </customSheetView>
    <customSheetView guid="{9E7F9757-F97A-45CB-8218-EE8DB40E0F1A}">
      <selection activeCell="D19" sqref="D19"/>
      <pageMargins left="0.7" right="0.7" top="0.75" bottom="0.75" header="0.3" footer="0.3"/>
    </customSheetView>
    <customSheetView guid="{9C807188-FB18-4908-929B-2DAE78BD3065}" state="hidden">
      <selection sqref="A1:XFD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1"/>
  <sheetViews>
    <sheetView workbookViewId="0">
      <selection activeCell="D14" sqref="D14"/>
    </sheetView>
  </sheetViews>
  <sheetFormatPr defaultRowHeight="15" x14ac:dyDescent="0.25"/>
  <cols>
    <col min="4" max="4" width="31.140625" customWidth="1"/>
    <col min="5" max="5" width="31.85546875" customWidth="1"/>
    <col min="6" max="6" width="52.42578125" customWidth="1"/>
    <col min="7" max="7" width="18.5703125" customWidth="1"/>
    <col min="8" max="8" width="42" customWidth="1"/>
    <col min="9" max="9" width="34.28515625" customWidth="1"/>
    <col min="10" max="10" width="30.42578125" customWidth="1"/>
    <col min="11" max="11" width="36.28515625" customWidth="1"/>
    <col min="12" max="12" width="29.7109375" customWidth="1"/>
    <col min="13" max="13" width="25.28515625" customWidth="1"/>
    <col min="14" max="14" width="52.85546875" customWidth="1"/>
    <col min="15" max="15" width="54.85546875" customWidth="1"/>
    <col min="16" max="16" width="52.85546875" customWidth="1"/>
    <col min="17" max="17" width="54.85546875" customWidth="1"/>
    <col min="18" max="18" width="38.42578125" customWidth="1"/>
    <col min="19" max="19" width="53.5703125" customWidth="1"/>
    <col min="20" max="20" width="60.7109375" customWidth="1"/>
    <col min="21" max="21" width="53.85546875" customWidth="1"/>
    <col min="22" max="22" width="54.5703125" customWidth="1"/>
    <col min="23" max="23" width="38.42578125" customWidth="1"/>
    <col min="24" max="24" width="52.28515625" customWidth="1"/>
    <col min="25" max="25" width="54.42578125" customWidth="1"/>
    <col min="26" max="26" width="52.85546875" customWidth="1"/>
    <col min="27" max="27" width="53.28515625" customWidth="1"/>
    <col min="28" max="28" width="37.5703125" customWidth="1"/>
    <col min="29" max="29" width="52.42578125" customWidth="1"/>
    <col min="30" max="30" width="54.140625" customWidth="1"/>
    <col min="31" max="31" width="53.7109375" customWidth="1"/>
    <col min="32" max="32" width="55.42578125" customWidth="1"/>
    <col min="33" max="33" width="39.28515625" customWidth="1"/>
    <col min="34" max="34" width="52.5703125" customWidth="1"/>
    <col min="35" max="35" width="55.85546875" customWidth="1"/>
    <col min="36" max="36" width="60.7109375" customWidth="1"/>
    <col min="37" max="37" width="53.85546875" customWidth="1"/>
    <col min="38" max="38" width="41.28515625" customWidth="1"/>
    <col min="39" max="39" width="54.42578125" customWidth="1"/>
    <col min="40" max="40" width="59.7109375" customWidth="1"/>
    <col min="41" max="41" width="52.7109375" customWidth="1"/>
    <col min="42" max="42" width="55.140625" customWidth="1"/>
    <col min="43" max="43" width="37.28515625" customWidth="1"/>
    <col min="44" max="44" width="52.5703125" customWidth="1"/>
    <col min="45" max="45" width="59.5703125" customWidth="1"/>
    <col min="46" max="46" width="53.28515625" customWidth="1"/>
    <col min="47" max="47" width="54.42578125" customWidth="1"/>
    <col min="48" max="48" width="52.42578125" customWidth="1"/>
    <col min="49" max="49" width="53.7109375" customWidth="1"/>
    <col min="50" max="50" width="45.85546875" customWidth="1"/>
    <col min="51" max="51" width="44.85546875" customWidth="1"/>
    <col min="52" max="52" width="62.28515625" customWidth="1"/>
  </cols>
  <sheetData>
    <row r="1" spans="1:7" x14ac:dyDescent="0.25">
      <c r="A1" t="s">
        <v>75</v>
      </c>
      <c r="B1" t="s">
        <v>221</v>
      </c>
    </row>
    <row r="2" spans="1:7" x14ac:dyDescent="0.25">
      <c r="A2" t="s">
        <v>75</v>
      </c>
      <c r="B2" t="s">
        <v>222</v>
      </c>
    </row>
    <row r="3" spans="1:7" x14ac:dyDescent="0.25">
      <c r="A3" t="s">
        <v>52</v>
      </c>
      <c r="B3" t="s">
        <v>223</v>
      </c>
    </row>
    <row r="4" spans="1:7" x14ac:dyDescent="0.25">
      <c r="A4" t="s">
        <v>52</v>
      </c>
      <c r="B4" t="s">
        <v>224</v>
      </c>
    </row>
    <row r="5" spans="1:7" x14ac:dyDescent="0.25">
      <c r="A5" t="s">
        <v>52</v>
      </c>
      <c r="B5" t="s">
        <v>225</v>
      </c>
    </row>
    <row r="6" spans="1:7" x14ac:dyDescent="0.25">
      <c r="A6" t="s">
        <v>52</v>
      </c>
      <c r="B6" t="s">
        <v>226</v>
      </c>
    </row>
    <row r="7" spans="1:7" x14ac:dyDescent="0.25">
      <c r="A7" t="s">
        <v>52</v>
      </c>
      <c r="B7" t="s">
        <v>227</v>
      </c>
    </row>
    <row r="8" spans="1:7" x14ac:dyDescent="0.25">
      <c r="A8" t="s">
        <v>52</v>
      </c>
      <c r="B8" t="s">
        <v>228</v>
      </c>
    </row>
    <row r="9" spans="1:7" x14ac:dyDescent="0.25">
      <c r="A9" t="s">
        <v>52</v>
      </c>
      <c r="B9" t="s">
        <v>229</v>
      </c>
    </row>
    <row r="10" spans="1:7" x14ac:dyDescent="0.25">
      <c r="A10" t="s">
        <v>52</v>
      </c>
      <c r="B10" t="s">
        <v>230</v>
      </c>
      <c r="E10" t="s">
        <v>328</v>
      </c>
      <c r="F10" t="s">
        <v>329</v>
      </c>
      <c r="G10" t="s">
        <v>330</v>
      </c>
    </row>
    <row r="11" spans="1:7" x14ac:dyDescent="0.25">
      <c r="A11" t="s">
        <v>52</v>
      </c>
      <c r="B11" t="s">
        <v>231</v>
      </c>
    </row>
    <row r="12" spans="1:7" ht="30" x14ac:dyDescent="0.25">
      <c r="A12" t="s">
        <v>52</v>
      </c>
      <c r="B12" t="s">
        <v>232</v>
      </c>
      <c r="E12" s="5" t="s">
        <v>904</v>
      </c>
      <c r="F12" t="s">
        <v>905</v>
      </c>
    </row>
    <row r="13" spans="1:7" x14ac:dyDescent="0.25">
      <c r="A13" t="s">
        <v>52</v>
      </c>
      <c r="B13" t="s">
        <v>233</v>
      </c>
    </row>
    <row r="14" spans="1:7" x14ac:dyDescent="0.25">
      <c r="A14" t="s">
        <v>52</v>
      </c>
      <c r="B14" t="s">
        <v>234</v>
      </c>
    </row>
    <row r="15" spans="1:7" x14ac:dyDescent="0.25">
      <c r="A15" t="s">
        <v>75</v>
      </c>
      <c r="B15" t="s">
        <v>235</v>
      </c>
    </row>
    <row r="16" spans="1:7" x14ac:dyDescent="0.25">
      <c r="A16" t="s">
        <v>52</v>
      </c>
      <c r="B16" t="s">
        <v>236</v>
      </c>
    </row>
    <row r="17" spans="1:48" x14ac:dyDescent="0.25">
      <c r="A17" t="s">
        <v>52</v>
      </c>
      <c r="B17" t="s">
        <v>237</v>
      </c>
    </row>
    <row r="18" spans="1:48" x14ac:dyDescent="0.25">
      <c r="A18" t="s">
        <v>52</v>
      </c>
      <c r="B18" t="s">
        <v>238</v>
      </c>
    </row>
    <row r="19" spans="1:48" ht="45" x14ac:dyDescent="0.25">
      <c r="A19" t="s">
        <v>52</v>
      </c>
      <c r="B19" t="s">
        <v>239</v>
      </c>
      <c r="E19" t="s">
        <v>469</v>
      </c>
      <c r="F19" t="s">
        <v>644</v>
      </c>
      <c r="G19" t="s">
        <v>645</v>
      </c>
      <c r="H19" t="s">
        <v>646</v>
      </c>
      <c r="I19" t="s">
        <v>647</v>
      </c>
      <c r="J19" t="s">
        <v>648</v>
      </c>
      <c r="K19" t="s">
        <v>649</v>
      </c>
      <c r="L19" t="s">
        <v>650</v>
      </c>
      <c r="M19" t="s">
        <v>651</v>
      </c>
      <c r="N19" t="s">
        <v>652</v>
      </c>
      <c r="O19" t="s">
        <v>653</v>
      </c>
      <c r="P19" t="s">
        <v>654</v>
      </c>
      <c r="Q19" t="s">
        <v>655</v>
      </c>
      <c r="R19" t="s">
        <v>656</v>
      </c>
      <c r="S19" t="s">
        <v>657</v>
      </c>
      <c r="T19" t="s">
        <v>658</v>
      </c>
      <c r="U19" t="s">
        <v>659</v>
      </c>
      <c r="V19" t="s">
        <v>660</v>
      </c>
      <c r="W19" t="s">
        <v>661</v>
      </c>
      <c r="X19" t="s">
        <v>662</v>
      </c>
      <c r="Y19" t="s">
        <v>663</v>
      </c>
      <c r="Z19" t="s">
        <v>664</v>
      </c>
      <c r="AA19" t="s">
        <v>665</v>
      </c>
      <c r="AB19" t="s">
        <v>666</v>
      </c>
      <c r="AC19" t="s">
        <v>667</v>
      </c>
      <c r="AD19" t="s">
        <v>668</v>
      </c>
      <c r="AE19" s="5" t="s">
        <v>669</v>
      </c>
      <c r="AF19" t="s">
        <v>670</v>
      </c>
      <c r="AG19" t="s">
        <v>671</v>
      </c>
      <c r="AH19" t="s">
        <v>672</v>
      </c>
      <c r="AI19" t="s">
        <v>673</v>
      </c>
      <c r="AJ19" t="s">
        <v>674</v>
      </c>
      <c r="AK19" t="s">
        <v>675</v>
      </c>
      <c r="AL19" t="s">
        <v>676</v>
      </c>
      <c r="AM19" t="s">
        <v>677</v>
      </c>
      <c r="AN19" t="s">
        <v>678</v>
      </c>
      <c r="AO19" t="s">
        <v>679</v>
      </c>
      <c r="AP19" t="s">
        <v>680</v>
      </c>
      <c r="AQ19" t="s">
        <v>681</v>
      </c>
      <c r="AR19" t="s">
        <v>682</v>
      </c>
      <c r="AS19" t="s">
        <v>683</v>
      </c>
      <c r="AT19" t="s">
        <v>684</v>
      </c>
      <c r="AU19" t="s">
        <v>685</v>
      </c>
      <c r="AV19" t="s">
        <v>686</v>
      </c>
    </row>
    <row r="20" spans="1:48" x14ac:dyDescent="0.25">
      <c r="A20" t="s">
        <v>52</v>
      </c>
      <c r="B20" t="s">
        <v>240</v>
      </c>
      <c r="E20" t="s">
        <v>343</v>
      </c>
      <c r="F20" t="s">
        <v>342</v>
      </c>
      <c r="G20" t="s">
        <v>341</v>
      </c>
      <c r="H20" t="s">
        <v>340</v>
      </c>
      <c r="I20" t="s">
        <v>339</v>
      </c>
      <c r="J20" t="s">
        <v>338</v>
      </c>
      <c r="K20" t="s">
        <v>337</v>
      </c>
      <c r="L20" t="s">
        <v>336</v>
      </c>
    </row>
    <row r="21" spans="1:48" x14ac:dyDescent="0.25">
      <c r="A21" t="s">
        <v>52</v>
      </c>
      <c r="B21" t="s">
        <v>241</v>
      </c>
    </row>
    <row r="22" spans="1:48" x14ac:dyDescent="0.25">
      <c r="A22" t="s">
        <v>52</v>
      </c>
      <c r="B22" t="s">
        <v>242</v>
      </c>
    </row>
    <row r="23" spans="1:48" x14ac:dyDescent="0.25">
      <c r="A23" t="s">
        <v>52</v>
      </c>
      <c r="B23" t="s">
        <v>243</v>
      </c>
      <c r="E23" t="s">
        <v>689</v>
      </c>
      <c r="F23" t="s">
        <v>857</v>
      </c>
    </row>
    <row r="24" spans="1:48" x14ac:dyDescent="0.25">
      <c r="A24" t="s">
        <v>52</v>
      </c>
      <c r="B24" t="s">
        <v>244</v>
      </c>
      <c r="E24">
        <f>189097</f>
        <v>189097</v>
      </c>
    </row>
    <row r="25" spans="1:48" x14ac:dyDescent="0.25">
      <c r="A25" t="s">
        <v>52</v>
      </c>
      <c r="B25" t="s">
        <v>245</v>
      </c>
    </row>
    <row r="26" spans="1:48" x14ac:dyDescent="0.25">
      <c r="A26" t="s">
        <v>52</v>
      </c>
      <c r="B26" t="s">
        <v>246</v>
      </c>
    </row>
    <row r="27" spans="1:48" x14ac:dyDescent="0.25">
      <c r="A27" t="s">
        <v>52</v>
      </c>
      <c r="B27" t="s">
        <v>247</v>
      </c>
      <c r="E27" t="s">
        <v>1065</v>
      </c>
      <c r="F27" t="s">
        <v>1066</v>
      </c>
    </row>
    <row r="28" spans="1:48" x14ac:dyDescent="0.25">
      <c r="A28" t="s">
        <v>52</v>
      </c>
      <c r="B28" t="s">
        <v>248</v>
      </c>
      <c r="E28">
        <f>189097</f>
        <v>189097</v>
      </c>
    </row>
    <row r="29" spans="1:48" x14ac:dyDescent="0.25">
      <c r="A29" t="s">
        <v>52</v>
      </c>
      <c r="B29" t="s">
        <v>249</v>
      </c>
      <c r="E29">
        <f>189097</f>
        <v>189097</v>
      </c>
    </row>
    <row r="30" spans="1:48" x14ac:dyDescent="0.25">
      <c r="A30" t="s">
        <v>52</v>
      </c>
      <c r="B30" t="s">
        <v>250</v>
      </c>
      <c r="E30">
        <f>159427</f>
        <v>159427</v>
      </c>
    </row>
    <row r="31" spans="1:48" x14ac:dyDescent="0.25">
      <c r="A31" t="s">
        <v>52</v>
      </c>
      <c r="B31" t="s">
        <v>251</v>
      </c>
      <c r="E31">
        <f>189097</f>
        <v>189097</v>
      </c>
    </row>
    <row r="32" spans="1:48" x14ac:dyDescent="0.25">
      <c r="A32" t="s">
        <v>52</v>
      </c>
      <c r="B32" t="s">
        <v>252</v>
      </c>
      <c r="E32">
        <f>203180</f>
        <v>203180</v>
      </c>
    </row>
    <row r="33" spans="1:32" x14ac:dyDescent="0.25">
      <c r="A33" t="s">
        <v>52</v>
      </c>
      <c r="B33" t="s">
        <v>253</v>
      </c>
      <c r="E33">
        <f>203180</f>
        <v>203180</v>
      </c>
    </row>
    <row r="34" spans="1:32" x14ac:dyDescent="0.25">
      <c r="A34" t="s">
        <v>52</v>
      </c>
      <c r="B34" t="s">
        <v>254</v>
      </c>
    </row>
    <row r="35" spans="1:32" ht="45" x14ac:dyDescent="0.25">
      <c r="A35" t="s">
        <v>52</v>
      </c>
      <c r="B35" t="s">
        <v>255</v>
      </c>
      <c r="E35" t="s">
        <v>689</v>
      </c>
      <c r="F35" t="s">
        <v>822</v>
      </c>
      <c r="G35" t="s">
        <v>823</v>
      </c>
      <c r="H35" s="5" t="s">
        <v>824</v>
      </c>
      <c r="I35" t="s">
        <v>825</v>
      </c>
      <c r="J35" t="s">
        <v>826</v>
      </c>
      <c r="K35" t="s">
        <v>827</v>
      </c>
      <c r="L35" t="s">
        <v>828</v>
      </c>
      <c r="M35" t="s">
        <v>829</v>
      </c>
      <c r="N35" t="s">
        <v>830</v>
      </c>
      <c r="O35" t="s">
        <v>831</v>
      </c>
      <c r="P35" t="s">
        <v>832</v>
      </c>
      <c r="Q35" t="s">
        <v>833</v>
      </c>
      <c r="R35" t="s">
        <v>834</v>
      </c>
      <c r="S35" t="s">
        <v>835</v>
      </c>
      <c r="T35" t="s">
        <v>836</v>
      </c>
      <c r="U35" t="s">
        <v>837</v>
      </c>
      <c r="V35" t="s">
        <v>838</v>
      </c>
      <c r="W35" t="s">
        <v>839</v>
      </c>
      <c r="X35" t="s">
        <v>840</v>
      </c>
      <c r="Y35" t="s">
        <v>841</v>
      </c>
      <c r="Z35" t="s">
        <v>842</v>
      </c>
      <c r="AA35" t="s">
        <v>843</v>
      </c>
      <c r="AB35" t="s">
        <v>844</v>
      </c>
      <c r="AC35" t="s">
        <v>845</v>
      </c>
      <c r="AD35" t="s">
        <v>846</v>
      </c>
      <c r="AE35" t="s">
        <v>847</v>
      </c>
      <c r="AF35" s="5" t="s">
        <v>848</v>
      </c>
    </row>
    <row r="36" spans="1:32" x14ac:dyDescent="0.25">
      <c r="A36" t="s">
        <v>52</v>
      </c>
      <c r="B36" t="s">
        <v>256</v>
      </c>
    </row>
    <row r="37" spans="1:32" x14ac:dyDescent="0.25">
      <c r="A37" t="s">
        <v>52</v>
      </c>
      <c r="B37" t="s">
        <v>257</v>
      </c>
      <c r="E37" t="s">
        <v>484</v>
      </c>
      <c r="F37" t="s">
        <v>485</v>
      </c>
      <c r="G37" t="s">
        <v>486</v>
      </c>
    </row>
    <row r="38" spans="1:32" x14ac:dyDescent="0.25">
      <c r="A38" t="s">
        <v>52</v>
      </c>
      <c r="B38" t="s">
        <v>258</v>
      </c>
    </row>
    <row r="39" spans="1:32" x14ac:dyDescent="0.25">
      <c r="A39" t="s">
        <v>52</v>
      </c>
      <c r="B39" t="s">
        <v>259</v>
      </c>
    </row>
    <row r="40" spans="1:32" x14ac:dyDescent="0.25">
      <c r="A40" t="s">
        <v>52</v>
      </c>
      <c r="B40" t="s">
        <v>260</v>
      </c>
      <c r="E40">
        <f>159445</f>
        <v>159445</v>
      </c>
    </row>
    <row r="41" spans="1:32" ht="30" x14ac:dyDescent="0.25">
      <c r="A41" t="s">
        <v>52</v>
      </c>
      <c r="B41" t="s">
        <v>261</v>
      </c>
      <c r="E41" s="5" t="s">
        <v>995</v>
      </c>
      <c r="F41" t="s">
        <v>986</v>
      </c>
      <c r="G41" t="s">
        <v>996</v>
      </c>
      <c r="H41" t="s">
        <v>997</v>
      </c>
      <c r="I41" t="s">
        <v>998</v>
      </c>
      <c r="J41" t="s">
        <v>999</v>
      </c>
      <c r="K41" t="s">
        <v>1000</v>
      </c>
      <c r="L41" t="s">
        <v>1001</v>
      </c>
      <c r="M41" t="s">
        <v>1002</v>
      </c>
      <c r="N41" t="s">
        <v>1003</v>
      </c>
      <c r="O41" t="s">
        <v>1004</v>
      </c>
      <c r="P41" t="s">
        <v>1005</v>
      </c>
      <c r="Q41" t="s">
        <v>1006</v>
      </c>
      <c r="R41" t="s">
        <v>1007</v>
      </c>
      <c r="S41" t="s">
        <v>1008</v>
      </c>
      <c r="T41" t="s">
        <v>1009</v>
      </c>
      <c r="U41" t="s">
        <v>1010</v>
      </c>
      <c r="V41" t="s">
        <v>1011</v>
      </c>
      <c r="W41" t="s">
        <v>1012</v>
      </c>
      <c r="X41" t="s">
        <v>1013</v>
      </c>
      <c r="Y41" t="s">
        <v>1014</v>
      </c>
      <c r="Z41" t="s">
        <v>1015</v>
      </c>
      <c r="AA41" t="s">
        <v>1016</v>
      </c>
      <c r="AB41" t="s">
        <v>1017</v>
      </c>
      <c r="AC41" t="s">
        <v>1018</v>
      </c>
      <c r="AD41" t="s">
        <v>1019</v>
      </c>
      <c r="AE41" t="s">
        <v>1020</v>
      </c>
      <c r="AF41" t="s">
        <v>1021</v>
      </c>
    </row>
    <row r="42" spans="1:32" x14ac:dyDescent="0.25">
      <c r="A42" t="s">
        <v>52</v>
      </c>
      <c r="B42" t="s">
        <v>262</v>
      </c>
      <c r="E42">
        <f>159445</f>
        <v>159445</v>
      </c>
    </row>
    <row r="43" spans="1:32" x14ac:dyDescent="0.25">
      <c r="A43" t="s">
        <v>52</v>
      </c>
      <c r="B43" t="s">
        <v>263</v>
      </c>
      <c r="E43" t="s">
        <v>902</v>
      </c>
      <c r="F43" t="s">
        <v>903</v>
      </c>
      <c r="G43" t="s">
        <v>689</v>
      </c>
    </row>
    <row r="44" spans="1:32" x14ac:dyDescent="0.25">
      <c r="A44" t="s">
        <v>52</v>
      </c>
      <c r="B44" t="s">
        <v>264</v>
      </c>
      <c r="E44" t="s">
        <v>689</v>
      </c>
    </row>
    <row r="45" spans="1:32" x14ac:dyDescent="0.25">
      <c r="A45" t="s">
        <v>52</v>
      </c>
      <c r="B45" t="s">
        <v>265</v>
      </c>
      <c r="E45">
        <f>203180</f>
        <v>203180</v>
      </c>
    </row>
    <row r="46" spans="1:32" x14ac:dyDescent="0.25">
      <c r="A46" t="s">
        <v>52</v>
      </c>
      <c r="B46" t="s">
        <v>266</v>
      </c>
      <c r="E46" t="s">
        <v>689</v>
      </c>
      <c r="F46" t="s">
        <v>820</v>
      </c>
      <c r="G46" t="s">
        <v>821</v>
      </c>
      <c r="H46" t="s">
        <v>821</v>
      </c>
    </row>
    <row r="47" spans="1:32" x14ac:dyDescent="0.25">
      <c r="A47" t="s">
        <v>52</v>
      </c>
      <c r="B47" t="s">
        <v>267</v>
      </c>
      <c r="E47" t="s">
        <v>483</v>
      </c>
    </row>
    <row r="48" spans="1:32" x14ac:dyDescent="0.25">
      <c r="A48" t="s">
        <v>52</v>
      </c>
      <c r="B48" t="s">
        <v>268</v>
      </c>
    </row>
    <row r="49" spans="1:80" x14ac:dyDescent="0.25">
      <c r="A49" t="s">
        <v>52</v>
      </c>
      <c r="B49" t="s">
        <v>269</v>
      </c>
    </row>
    <row r="50" spans="1:80" x14ac:dyDescent="0.25">
      <c r="A50" t="s">
        <v>52</v>
      </c>
      <c r="B50" t="s">
        <v>270</v>
      </c>
    </row>
    <row r="51" spans="1:80" x14ac:dyDescent="0.25">
      <c r="A51" t="s">
        <v>52</v>
      </c>
      <c r="B51" t="s">
        <v>271</v>
      </c>
    </row>
    <row r="52" spans="1:80" x14ac:dyDescent="0.25">
      <c r="A52" t="s">
        <v>52</v>
      </c>
      <c r="B52" t="s">
        <v>272</v>
      </c>
      <c r="E52" t="s">
        <v>725</v>
      </c>
      <c r="F52" t="s">
        <v>726</v>
      </c>
      <c r="G52" t="s">
        <v>727</v>
      </c>
      <c r="H52" t="s">
        <v>728</v>
      </c>
      <c r="I52" t="s">
        <v>729</v>
      </c>
      <c r="J52" t="s">
        <v>730</v>
      </c>
      <c r="K52" t="s">
        <v>731</v>
      </c>
      <c r="L52" t="s">
        <v>732</v>
      </c>
      <c r="M52" t="s">
        <v>733</v>
      </c>
      <c r="N52" t="s">
        <v>734</v>
      </c>
      <c r="O52" t="s">
        <v>735</v>
      </c>
    </row>
    <row r="53" spans="1:80" x14ac:dyDescent="0.25">
      <c r="A53" t="s">
        <v>52</v>
      </c>
      <c r="B53" t="s">
        <v>273</v>
      </c>
      <c r="E53">
        <f>203180</f>
        <v>203180</v>
      </c>
    </row>
    <row r="54" spans="1:80" ht="30" x14ac:dyDescent="0.25">
      <c r="A54" t="s">
        <v>52</v>
      </c>
      <c r="B54" t="s">
        <v>274</v>
      </c>
      <c r="E54" t="s">
        <v>13</v>
      </c>
      <c r="F54" t="s">
        <v>689</v>
      </c>
      <c r="G54" t="s">
        <v>690</v>
      </c>
      <c r="H54" t="s">
        <v>691</v>
      </c>
      <c r="I54" t="s">
        <v>692</v>
      </c>
      <c r="J54" t="s">
        <v>693</v>
      </c>
      <c r="K54" t="s">
        <v>694</v>
      </c>
      <c r="L54" t="s">
        <v>695</v>
      </c>
      <c r="M54" t="s">
        <v>696</v>
      </c>
      <c r="N54" t="s">
        <v>697</v>
      </c>
      <c r="O54" t="s">
        <v>698</v>
      </c>
      <c r="P54" t="s">
        <v>699</v>
      </c>
      <c r="Q54" t="s">
        <v>700</v>
      </c>
      <c r="R54" t="s">
        <v>701</v>
      </c>
      <c r="S54" t="s">
        <v>702</v>
      </c>
      <c r="T54" t="s">
        <v>703</v>
      </c>
      <c r="U54" t="s">
        <v>704</v>
      </c>
      <c r="V54" t="s">
        <v>705</v>
      </c>
      <c r="W54" t="s">
        <v>706</v>
      </c>
      <c r="X54" t="s">
        <v>707</v>
      </c>
      <c r="Y54" t="s">
        <v>708</v>
      </c>
      <c r="Z54" t="s">
        <v>709</v>
      </c>
      <c r="AA54" t="s">
        <v>710</v>
      </c>
      <c r="AB54" t="s">
        <v>711</v>
      </c>
      <c r="AC54" s="5" t="s">
        <v>712</v>
      </c>
      <c r="AD54" t="s">
        <v>713</v>
      </c>
      <c r="AE54" t="s">
        <v>714</v>
      </c>
      <c r="AF54" t="s">
        <v>715</v>
      </c>
      <c r="AG54" t="s">
        <v>716</v>
      </c>
      <c r="AH54" t="s">
        <v>717</v>
      </c>
      <c r="AI54" t="s">
        <v>718</v>
      </c>
      <c r="AJ54" t="s">
        <v>719</v>
      </c>
      <c r="AK54" t="s">
        <v>720</v>
      </c>
      <c r="AL54" t="s">
        <v>721</v>
      </c>
      <c r="AM54" t="s">
        <v>722</v>
      </c>
      <c r="AN54" t="s">
        <v>723</v>
      </c>
      <c r="AO54" t="s">
        <v>724</v>
      </c>
    </row>
    <row r="55" spans="1:80" x14ac:dyDescent="0.25">
      <c r="A55" t="s">
        <v>52</v>
      </c>
      <c r="B55" t="s">
        <v>275</v>
      </c>
      <c r="U55" t="s">
        <v>751</v>
      </c>
    </row>
    <row r="56" spans="1:80" ht="135" x14ac:dyDescent="0.25">
      <c r="A56" t="s">
        <v>52</v>
      </c>
      <c r="B56" t="s">
        <v>276</v>
      </c>
      <c r="E56" t="s">
        <v>736</v>
      </c>
      <c r="F56" t="s">
        <v>689</v>
      </c>
      <c r="G56" t="s">
        <v>737</v>
      </c>
      <c r="H56" t="s">
        <v>738</v>
      </c>
      <c r="I56" t="s">
        <v>739</v>
      </c>
      <c r="J56" t="s">
        <v>740</v>
      </c>
      <c r="K56" t="s">
        <v>741</v>
      </c>
      <c r="L56" t="s">
        <v>742</v>
      </c>
      <c r="M56" t="s">
        <v>743</v>
      </c>
      <c r="N56" t="s">
        <v>744</v>
      </c>
      <c r="O56" t="s">
        <v>745</v>
      </c>
      <c r="P56" t="s">
        <v>746</v>
      </c>
      <c r="Q56" t="s">
        <v>747</v>
      </c>
      <c r="R56" t="s">
        <v>748</v>
      </c>
      <c r="S56" t="s">
        <v>749</v>
      </c>
      <c r="T56" t="s">
        <v>750</v>
      </c>
      <c r="U56" t="s">
        <v>752</v>
      </c>
      <c r="V56" t="s">
        <v>753</v>
      </c>
      <c r="W56" t="s">
        <v>754</v>
      </c>
      <c r="X56" t="s">
        <v>755</v>
      </c>
      <c r="Y56" t="s">
        <v>756</v>
      </c>
      <c r="Z56" t="s">
        <v>757</v>
      </c>
      <c r="AA56" t="s">
        <v>758</v>
      </c>
      <c r="AB56" t="s">
        <v>759</v>
      </c>
      <c r="AC56" t="s">
        <v>760</v>
      </c>
      <c r="AD56" t="s">
        <v>761</v>
      </c>
      <c r="AE56" t="s">
        <v>762</v>
      </c>
      <c r="AF56" t="s">
        <v>763</v>
      </c>
      <c r="AG56" t="s">
        <v>764</v>
      </c>
      <c r="AH56" s="5" t="s">
        <v>765</v>
      </c>
      <c r="AI56" t="s">
        <v>766</v>
      </c>
      <c r="AJ56" s="5" t="s">
        <v>767</v>
      </c>
      <c r="AK56" t="s">
        <v>768</v>
      </c>
      <c r="AL56" s="5" t="s">
        <v>769</v>
      </c>
      <c r="AM56" t="s">
        <v>770</v>
      </c>
      <c r="AN56" s="5" t="s">
        <v>771</v>
      </c>
      <c r="AO56" s="5" t="s">
        <v>772</v>
      </c>
      <c r="AP56" s="5" t="s">
        <v>773</v>
      </c>
      <c r="AQ56" s="5" t="s">
        <v>774</v>
      </c>
      <c r="AR56" s="5" t="s">
        <v>775</v>
      </c>
      <c r="AS56" s="5" t="s">
        <v>776</v>
      </c>
      <c r="AT56" s="5" t="s">
        <v>777</v>
      </c>
      <c r="AU56" s="5" t="s">
        <v>778</v>
      </c>
      <c r="AV56" s="5" t="s">
        <v>779</v>
      </c>
      <c r="AW56" s="5" t="s">
        <v>780</v>
      </c>
      <c r="AX56" s="5" t="s">
        <v>781</v>
      </c>
      <c r="AY56" s="5" t="s">
        <v>782</v>
      </c>
      <c r="AZ56" s="5" t="s">
        <v>783</v>
      </c>
      <c r="BA56" s="5" t="s">
        <v>784</v>
      </c>
      <c r="BB56" s="5" t="s">
        <v>785</v>
      </c>
      <c r="BC56" s="5" t="s">
        <v>786</v>
      </c>
      <c r="BD56" s="5" t="s">
        <v>787</v>
      </c>
      <c r="BE56" s="5" t="s">
        <v>788</v>
      </c>
      <c r="BF56" s="5" t="s">
        <v>789</v>
      </c>
      <c r="BG56" s="5" t="s">
        <v>790</v>
      </c>
      <c r="BH56" s="5" t="s">
        <v>791</v>
      </c>
      <c r="BI56" s="5" t="s">
        <v>792</v>
      </c>
      <c r="BJ56" s="5" t="s">
        <v>793</v>
      </c>
      <c r="BK56" s="5" t="s">
        <v>794</v>
      </c>
      <c r="BL56" s="5" t="s">
        <v>795</v>
      </c>
      <c r="BM56" s="5" t="s">
        <v>796</v>
      </c>
      <c r="BN56" s="5" t="s">
        <v>797</v>
      </c>
      <c r="BO56" s="5" t="s">
        <v>798</v>
      </c>
      <c r="BP56" s="5" t="s">
        <v>799</v>
      </c>
      <c r="BQ56" s="5" t="s">
        <v>800</v>
      </c>
      <c r="BR56" s="5" t="s">
        <v>801</v>
      </c>
      <c r="BS56" s="5" t="s">
        <v>802</v>
      </c>
      <c r="BT56" s="5" t="s">
        <v>803</v>
      </c>
      <c r="BU56" s="5" t="s">
        <v>804</v>
      </c>
      <c r="BV56" s="5" t="s">
        <v>805</v>
      </c>
      <c r="BW56" s="5" t="s">
        <v>806</v>
      </c>
      <c r="BX56" s="5" t="s">
        <v>807</v>
      </c>
      <c r="BY56" s="5" t="s">
        <v>808</v>
      </c>
      <c r="BZ56" s="5" t="s">
        <v>809</v>
      </c>
      <c r="CA56" s="5" t="s">
        <v>810</v>
      </c>
      <c r="CB56" s="5" t="s">
        <v>811</v>
      </c>
    </row>
    <row r="57" spans="1:80" x14ac:dyDescent="0.25">
      <c r="A57" t="s">
        <v>52</v>
      </c>
      <c r="B57" t="s">
        <v>277</v>
      </c>
      <c r="E57" t="s">
        <v>986</v>
      </c>
    </row>
    <row r="58" spans="1:80" x14ac:dyDescent="0.25">
      <c r="A58" t="s">
        <v>52</v>
      </c>
      <c r="B58" t="s">
        <v>278</v>
      </c>
      <c r="E58">
        <f>159445</f>
        <v>159445</v>
      </c>
    </row>
    <row r="59" spans="1:80" x14ac:dyDescent="0.25">
      <c r="A59" t="s">
        <v>52</v>
      </c>
      <c r="B59" t="s">
        <v>279</v>
      </c>
      <c r="E59" t="s">
        <v>986</v>
      </c>
    </row>
    <row r="60" spans="1:80" x14ac:dyDescent="0.25">
      <c r="A60" t="s">
        <v>52</v>
      </c>
      <c r="B60" t="s">
        <v>280</v>
      </c>
      <c r="E60">
        <f>1787</f>
        <v>1787</v>
      </c>
    </row>
    <row r="61" spans="1:80" x14ac:dyDescent="0.25">
      <c r="A61" t="s">
        <v>52</v>
      </c>
      <c r="B61" t="s">
        <v>281</v>
      </c>
    </row>
    <row r="62" spans="1:80" x14ac:dyDescent="0.25">
      <c r="A62" t="s">
        <v>52</v>
      </c>
      <c r="B62" t="s">
        <v>282</v>
      </c>
      <c r="E62" t="s">
        <v>986</v>
      </c>
      <c r="F62" t="s">
        <v>987</v>
      </c>
    </row>
    <row r="63" spans="1:80" x14ac:dyDescent="0.25">
      <c r="A63" t="s">
        <v>52</v>
      </c>
      <c r="B63" t="s">
        <v>283</v>
      </c>
    </row>
    <row r="64" spans="1:80" x14ac:dyDescent="0.25">
      <c r="A64" t="s">
        <v>52</v>
      </c>
      <c r="B64" t="s">
        <v>284</v>
      </c>
      <c r="E64" t="s">
        <v>1063</v>
      </c>
      <c r="F64" t="s">
        <v>1064</v>
      </c>
    </row>
    <row r="65" spans="1:48" x14ac:dyDescent="0.25">
      <c r="A65" t="s">
        <v>52</v>
      </c>
      <c r="B65" t="s">
        <v>285</v>
      </c>
      <c r="E65" t="s">
        <v>817</v>
      </c>
      <c r="F65" t="s">
        <v>818</v>
      </c>
      <c r="G65" t="s">
        <v>819</v>
      </c>
    </row>
    <row r="66" spans="1:48" x14ac:dyDescent="0.25">
      <c r="A66" t="s">
        <v>52</v>
      </c>
      <c r="B66" t="s">
        <v>286</v>
      </c>
      <c r="E66" t="s">
        <v>814</v>
      </c>
      <c r="F66" t="s">
        <v>815</v>
      </c>
      <c r="G66" t="s">
        <v>816</v>
      </c>
    </row>
    <row r="67" spans="1:48" x14ac:dyDescent="0.25">
      <c r="A67" t="s">
        <v>52</v>
      </c>
      <c r="B67" t="s">
        <v>287</v>
      </c>
      <c r="E67" t="s">
        <v>858</v>
      </c>
      <c r="F67" t="s">
        <v>859</v>
      </c>
      <c r="G67" t="s">
        <v>860</v>
      </c>
      <c r="H67" t="s">
        <v>861</v>
      </c>
      <c r="I67" t="s">
        <v>862</v>
      </c>
      <c r="J67" t="s">
        <v>863</v>
      </c>
      <c r="K67" t="s">
        <v>864</v>
      </c>
      <c r="L67" t="s">
        <v>865</v>
      </c>
      <c r="M67" t="s">
        <v>866</v>
      </c>
      <c r="N67" t="s">
        <v>867</v>
      </c>
      <c r="O67" t="s">
        <v>868</v>
      </c>
      <c r="P67" t="s">
        <v>869</v>
      </c>
      <c r="Q67" t="s">
        <v>870</v>
      </c>
      <c r="R67" t="s">
        <v>871</v>
      </c>
      <c r="S67" t="s">
        <v>872</v>
      </c>
      <c r="T67" t="s">
        <v>873</v>
      </c>
      <c r="U67" t="s">
        <v>874</v>
      </c>
      <c r="V67" t="s">
        <v>875</v>
      </c>
      <c r="W67" t="s">
        <v>876</v>
      </c>
      <c r="X67" t="s">
        <v>877</v>
      </c>
      <c r="Y67" t="s">
        <v>878</v>
      </c>
      <c r="Z67" t="s">
        <v>879</v>
      </c>
      <c r="AA67" t="s">
        <v>880</v>
      </c>
      <c r="AB67" t="s">
        <v>881</v>
      </c>
      <c r="AC67" t="s">
        <v>882</v>
      </c>
      <c r="AD67" t="s">
        <v>883</v>
      </c>
      <c r="AE67" t="s">
        <v>884</v>
      </c>
      <c r="AF67" t="s">
        <v>885</v>
      </c>
      <c r="AG67" t="s">
        <v>886</v>
      </c>
      <c r="AH67" t="s">
        <v>887</v>
      </c>
      <c r="AI67" t="s">
        <v>888</v>
      </c>
      <c r="AJ67" t="s">
        <v>889</v>
      </c>
      <c r="AK67" t="s">
        <v>890</v>
      </c>
      <c r="AL67" t="s">
        <v>891</v>
      </c>
      <c r="AM67" t="s">
        <v>892</v>
      </c>
      <c r="AN67" t="s">
        <v>893</v>
      </c>
      <c r="AO67" t="s">
        <v>894</v>
      </c>
      <c r="AP67" t="s">
        <v>895</v>
      </c>
      <c r="AQ67" t="s">
        <v>896</v>
      </c>
      <c r="AR67" t="s">
        <v>897</v>
      </c>
      <c r="AS67" t="s">
        <v>898</v>
      </c>
      <c r="AT67" t="s">
        <v>899</v>
      </c>
      <c r="AU67" t="s">
        <v>900</v>
      </c>
      <c r="AV67" t="s">
        <v>901</v>
      </c>
    </row>
    <row r="68" spans="1:48" x14ac:dyDescent="0.25">
      <c r="A68" t="s">
        <v>52</v>
      </c>
      <c r="B68" t="s">
        <v>288</v>
      </c>
    </row>
    <row r="69" spans="1:48" x14ac:dyDescent="0.25">
      <c r="A69" t="s">
        <v>52</v>
      </c>
      <c r="B69" t="s">
        <v>289</v>
      </c>
    </row>
    <row r="70" spans="1:48" x14ac:dyDescent="0.25">
      <c r="A70" t="s">
        <v>52</v>
      </c>
      <c r="B70" t="s">
        <v>290</v>
      </c>
    </row>
    <row r="71" spans="1:48" x14ac:dyDescent="0.25">
      <c r="A71" t="s">
        <v>52</v>
      </c>
      <c r="B71" t="s">
        <v>291</v>
      </c>
    </row>
    <row r="72" spans="1:48" x14ac:dyDescent="0.25">
      <c r="A72" t="s">
        <v>52</v>
      </c>
      <c r="B72" t="s">
        <v>292</v>
      </c>
    </row>
    <row r="73" spans="1:48" x14ac:dyDescent="0.25">
      <c r="A73" t="s">
        <v>52</v>
      </c>
      <c r="B73" t="s">
        <v>293</v>
      </c>
    </row>
    <row r="74" spans="1:48" x14ac:dyDescent="0.25">
      <c r="A74" t="s">
        <v>52</v>
      </c>
      <c r="B74" t="s">
        <v>294</v>
      </c>
      <c r="E74" t="s">
        <v>13</v>
      </c>
      <c r="F74" t="s">
        <v>986</v>
      </c>
      <c r="G74" t="s">
        <v>988</v>
      </c>
      <c r="H74" t="s">
        <v>989</v>
      </c>
      <c r="I74" t="s">
        <v>990</v>
      </c>
      <c r="J74" t="s">
        <v>991</v>
      </c>
      <c r="K74" t="s">
        <v>992</v>
      </c>
      <c r="L74" t="s">
        <v>993</v>
      </c>
      <c r="M74" t="s">
        <v>994</v>
      </c>
    </row>
    <row r="75" spans="1:48" x14ac:dyDescent="0.25">
      <c r="A75" t="s">
        <v>52</v>
      </c>
      <c r="B75" t="s">
        <v>295</v>
      </c>
    </row>
    <row r="76" spans="1:48" x14ac:dyDescent="0.25">
      <c r="A76" t="s">
        <v>52</v>
      </c>
      <c r="B76" t="s">
        <v>296</v>
      </c>
    </row>
    <row r="77" spans="1:48" x14ac:dyDescent="0.25">
      <c r="A77" t="s">
        <v>52</v>
      </c>
      <c r="B77" t="s">
        <v>297</v>
      </c>
    </row>
    <row r="78" spans="1:48" x14ac:dyDescent="0.25">
      <c r="A78" t="s">
        <v>52</v>
      </c>
      <c r="B78" t="s">
        <v>298</v>
      </c>
    </row>
    <row r="79" spans="1:48" x14ac:dyDescent="0.25">
      <c r="A79" t="s">
        <v>52</v>
      </c>
      <c r="B79" t="s">
        <v>299</v>
      </c>
    </row>
    <row r="80" spans="1:48" x14ac:dyDescent="0.25">
      <c r="A80" t="s">
        <v>52</v>
      </c>
      <c r="B80" t="s">
        <v>300</v>
      </c>
    </row>
    <row r="81" spans="1:6" x14ac:dyDescent="0.25">
      <c r="A81" t="s">
        <v>52</v>
      </c>
      <c r="B81" t="s">
        <v>301</v>
      </c>
      <c r="E81" t="s">
        <v>986</v>
      </c>
      <c r="F81" t="s">
        <v>1045</v>
      </c>
    </row>
    <row r="82" spans="1:6" x14ac:dyDescent="0.25">
      <c r="A82" t="s">
        <v>75</v>
      </c>
      <c r="B82" t="s">
        <v>302</v>
      </c>
      <c r="E82" s="1" t="s">
        <v>344</v>
      </c>
    </row>
    <row r="83" spans="1:6" x14ac:dyDescent="0.25">
      <c r="A83" t="s">
        <v>52</v>
      </c>
      <c r="B83" t="s">
        <v>303</v>
      </c>
    </row>
    <row r="84" spans="1:6" x14ac:dyDescent="0.25">
      <c r="A84" t="s">
        <v>52</v>
      </c>
      <c r="B84" t="s">
        <v>304</v>
      </c>
    </row>
    <row r="85" spans="1:6" x14ac:dyDescent="0.25">
      <c r="A85" t="s">
        <v>52</v>
      </c>
      <c r="B85" t="s">
        <v>305</v>
      </c>
    </row>
    <row r="86" spans="1:6" x14ac:dyDescent="0.25">
      <c r="A86" t="s">
        <v>52</v>
      </c>
      <c r="B86" t="s">
        <v>306</v>
      </c>
    </row>
    <row r="87" spans="1:6" x14ac:dyDescent="0.25">
      <c r="A87" t="s">
        <v>52</v>
      </c>
      <c r="B87" t="s">
        <v>307</v>
      </c>
    </row>
    <row r="88" spans="1:6" x14ac:dyDescent="0.25">
      <c r="A88" t="s">
        <v>52</v>
      </c>
      <c r="B88" t="s">
        <v>308</v>
      </c>
    </row>
    <row r="89" spans="1:6" x14ac:dyDescent="0.25">
      <c r="A89" s="4" t="s">
        <v>52</v>
      </c>
      <c r="B89" s="4" t="s">
        <v>309</v>
      </c>
    </row>
    <row r="90" spans="1:6" x14ac:dyDescent="0.25">
      <c r="A90" s="4" t="s">
        <v>52</v>
      </c>
      <c r="B90" s="4" t="s">
        <v>310</v>
      </c>
    </row>
    <row r="91" spans="1:6" x14ac:dyDescent="0.25">
      <c r="A91" s="4" t="s">
        <v>52</v>
      </c>
      <c r="B91" s="4" t="s">
        <v>311</v>
      </c>
      <c r="E91" t="s">
        <v>483</v>
      </c>
    </row>
    <row r="92" spans="1:6" x14ac:dyDescent="0.25">
      <c r="A92" s="4" t="s">
        <v>75</v>
      </c>
      <c r="B92" s="4" t="s">
        <v>312</v>
      </c>
    </row>
    <row r="93" spans="1:6" x14ac:dyDescent="0.25">
      <c r="A93" s="4" t="s">
        <v>75</v>
      </c>
      <c r="B93" s="4" t="s">
        <v>313</v>
      </c>
    </row>
    <row r="94" spans="1:6" x14ac:dyDescent="0.25">
      <c r="A94" s="4" t="s">
        <v>52</v>
      </c>
      <c r="B94" s="4" t="s">
        <v>314</v>
      </c>
    </row>
    <row r="95" spans="1:6" x14ac:dyDescent="0.25">
      <c r="A95" s="4" t="s">
        <v>75</v>
      </c>
      <c r="B95" s="4" t="s">
        <v>315</v>
      </c>
    </row>
    <row r="96" spans="1:6" x14ac:dyDescent="0.25">
      <c r="A96" s="4" t="s">
        <v>75</v>
      </c>
      <c r="B96" s="4" t="s">
        <v>316</v>
      </c>
    </row>
    <row r="97" spans="1:2" x14ac:dyDescent="0.25">
      <c r="A97" s="4" t="s">
        <v>75</v>
      </c>
      <c r="B97" s="4" t="s">
        <v>317</v>
      </c>
    </row>
    <row r="98" spans="1:2" x14ac:dyDescent="0.25">
      <c r="A98" s="4" t="s">
        <v>52</v>
      </c>
      <c r="B98" s="4" t="s">
        <v>318</v>
      </c>
    </row>
    <row r="99" spans="1:2" x14ac:dyDescent="0.25">
      <c r="A99" s="4" t="s">
        <v>52</v>
      </c>
      <c r="B99" s="4" t="s">
        <v>319</v>
      </c>
    </row>
    <row r="101" spans="1:2" ht="15.75" customHeight="1" x14ac:dyDescent="0.25"/>
  </sheetData>
  <customSheetViews>
    <customSheetView guid="{2E92532B-9B51-4F4B-8BA7-BD7B86FBFE2F}">
      <selection activeCell="E11" sqref="E11"/>
      <pageMargins left="0.7" right="0.7" top="0.75" bottom="0.75" header="0.3" footer="0.3"/>
    </customSheetView>
    <customSheetView guid="{9E7F9757-F97A-45CB-8218-EE8DB40E0F1A}">
      <selection activeCell="D14" sqref="D14"/>
      <pageMargins left="0.7" right="0.7" top="0.75" bottom="0.75" header="0.3" footer="0.3"/>
    </customSheetView>
    <customSheetView guid="{9C807188-FB18-4908-929B-2DAE78BD3065}" state="hidden">
      <selection activeCell="E17" sqref="E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B11" sqref="B11"/>
    </sheetView>
  </sheetViews>
  <sheetFormatPr defaultRowHeight="15" x14ac:dyDescent="0.25"/>
  <cols>
    <col min="1" max="3" width="9.140625" style="4"/>
    <col min="4" max="4" width="33.28515625" style="4" customWidth="1"/>
    <col min="5" max="5" width="19.42578125" style="4" customWidth="1"/>
    <col min="6" max="6" width="24.7109375" style="4" customWidth="1"/>
    <col min="7" max="16384" width="9.140625" style="4"/>
  </cols>
  <sheetData>
    <row r="1" spans="1:20" x14ac:dyDescent="0.25">
      <c r="A1" s="4" t="s">
        <v>75</v>
      </c>
      <c r="B1" s="4" t="s">
        <v>191</v>
      </c>
    </row>
    <row r="2" spans="1:20" x14ac:dyDescent="0.25">
      <c r="A2" s="4" t="s">
        <v>75</v>
      </c>
      <c r="B2" s="4" t="s">
        <v>192</v>
      </c>
    </row>
    <row r="3" spans="1:20" x14ac:dyDescent="0.25">
      <c r="A3" s="4" t="s">
        <v>75</v>
      </c>
      <c r="B3" s="4" t="s">
        <v>193</v>
      </c>
    </row>
    <row r="4" spans="1:20" x14ac:dyDescent="0.25">
      <c r="A4" s="4" t="s">
        <v>75</v>
      </c>
      <c r="B4" s="4" t="s">
        <v>194</v>
      </c>
    </row>
    <row r="5" spans="1:20" x14ac:dyDescent="0.25">
      <c r="A5" s="4" t="s">
        <v>52</v>
      </c>
      <c r="B5" s="4" t="s">
        <v>195</v>
      </c>
    </row>
    <row r="6" spans="1:20" x14ac:dyDescent="0.25">
      <c r="A6" s="4" t="s">
        <v>75</v>
      </c>
      <c r="B6" s="4" t="s">
        <v>196</v>
      </c>
    </row>
    <row r="7" spans="1:20" x14ac:dyDescent="0.25">
      <c r="A7" s="4" t="s">
        <v>52</v>
      </c>
      <c r="B7" s="4" t="s">
        <v>197</v>
      </c>
      <c r="E7" s="4">
        <f>189097</f>
        <v>189097</v>
      </c>
    </row>
    <row r="8" spans="1:20" x14ac:dyDescent="0.25">
      <c r="A8" s="4" t="s">
        <v>52</v>
      </c>
      <c r="B8" s="4" t="s">
        <v>198</v>
      </c>
      <c r="E8" s="4" t="s">
        <v>1022</v>
      </c>
      <c r="F8" s="4" t="s">
        <v>1023</v>
      </c>
      <c r="G8" s="4" t="s">
        <v>1024</v>
      </c>
      <c r="H8" s="4" t="s">
        <v>1025</v>
      </c>
      <c r="I8" s="4" t="s">
        <v>986</v>
      </c>
      <c r="J8" s="4" t="s">
        <v>1026</v>
      </c>
      <c r="K8" s="4" t="s">
        <v>1027</v>
      </c>
      <c r="L8" s="4" t="s">
        <v>1028</v>
      </c>
      <c r="M8" s="4" t="s">
        <v>1029</v>
      </c>
      <c r="N8" s="4" t="s">
        <v>1030</v>
      </c>
      <c r="O8" s="4" t="s">
        <v>1031</v>
      </c>
      <c r="P8" s="4" t="s">
        <v>1032</v>
      </c>
      <c r="Q8" s="4" t="s">
        <v>1033</v>
      </c>
      <c r="R8" s="4" t="s">
        <v>1034</v>
      </c>
      <c r="S8" s="4" t="s">
        <v>1035</v>
      </c>
      <c r="T8" s="4" t="s">
        <v>980</v>
      </c>
    </row>
    <row r="9" spans="1:20" x14ac:dyDescent="0.25">
      <c r="A9" s="4" t="s">
        <v>52</v>
      </c>
      <c r="B9" s="4" t="s">
        <v>199</v>
      </c>
    </row>
    <row r="10" spans="1:20" x14ac:dyDescent="0.25">
      <c r="A10" s="4" t="s">
        <v>52</v>
      </c>
      <c r="B10" s="4" t="s">
        <v>200</v>
      </c>
      <c r="E10" s="4">
        <f>1787</f>
        <v>1787</v>
      </c>
    </row>
    <row r="11" spans="1:20" x14ac:dyDescent="0.25">
      <c r="A11" s="4" t="s">
        <v>52</v>
      </c>
      <c r="B11" s="4" t="s">
        <v>201</v>
      </c>
      <c r="E11" s="4" t="s">
        <v>493</v>
      </c>
      <c r="F11" s="4" t="s">
        <v>494</v>
      </c>
    </row>
    <row r="12" spans="1:20" x14ac:dyDescent="0.25">
      <c r="A12" s="4" t="s">
        <v>52</v>
      </c>
      <c r="B12" s="4" t="s">
        <v>202</v>
      </c>
    </row>
    <row r="13" spans="1:20" x14ac:dyDescent="0.25">
      <c r="A13" s="4" t="s">
        <v>52</v>
      </c>
      <c r="B13" s="4" t="s">
        <v>203</v>
      </c>
    </row>
    <row r="14" spans="1:20" x14ac:dyDescent="0.25">
      <c r="A14" s="4" t="s">
        <v>52</v>
      </c>
      <c r="B14" s="4" t="s">
        <v>204</v>
      </c>
    </row>
    <row r="15" spans="1:20" x14ac:dyDescent="0.25">
      <c r="A15" s="4" t="s">
        <v>52</v>
      </c>
      <c r="B15" s="4" t="s">
        <v>205</v>
      </c>
    </row>
    <row r="16" spans="1:20" x14ac:dyDescent="0.25">
      <c r="A16" s="4" t="s">
        <v>52</v>
      </c>
      <c r="B16" s="4" t="s">
        <v>206</v>
      </c>
    </row>
    <row r="17" spans="1:2" x14ac:dyDescent="0.25">
      <c r="A17" s="4" t="s">
        <v>52</v>
      </c>
      <c r="B17" s="4" t="s">
        <v>207</v>
      </c>
    </row>
    <row r="18" spans="1:2" x14ac:dyDescent="0.25">
      <c r="A18" s="4" t="s">
        <v>52</v>
      </c>
      <c r="B18" s="4" t="s">
        <v>208</v>
      </c>
    </row>
    <row r="19" spans="1:2" x14ac:dyDescent="0.25">
      <c r="A19" s="4" t="s">
        <v>52</v>
      </c>
      <c r="B19" s="4" t="s">
        <v>209</v>
      </c>
    </row>
    <row r="20" spans="1:2" x14ac:dyDescent="0.25">
      <c r="A20" s="4" t="s">
        <v>52</v>
      </c>
      <c r="B20" s="4" t="s">
        <v>210</v>
      </c>
    </row>
    <row r="21" spans="1:2" x14ac:dyDescent="0.25">
      <c r="A21" s="4" t="s">
        <v>52</v>
      </c>
      <c r="B21" s="4" t="s">
        <v>211</v>
      </c>
    </row>
    <row r="22" spans="1:2" x14ac:dyDescent="0.25">
      <c r="A22" s="4" t="s">
        <v>75</v>
      </c>
      <c r="B22" s="4" t="s">
        <v>212</v>
      </c>
    </row>
    <row r="23" spans="1:2" x14ac:dyDescent="0.25">
      <c r="A23" s="4" t="s">
        <v>52</v>
      </c>
      <c r="B23" s="4" t="s">
        <v>213</v>
      </c>
    </row>
    <row r="24" spans="1:2" x14ac:dyDescent="0.25">
      <c r="A24" s="4" t="s">
        <v>52</v>
      </c>
      <c r="B24" s="4" t="s">
        <v>214</v>
      </c>
    </row>
    <row r="25" spans="1:2" x14ac:dyDescent="0.25">
      <c r="A25" s="4" t="s">
        <v>52</v>
      </c>
      <c r="B25" s="4" t="s">
        <v>215</v>
      </c>
    </row>
    <row r="26" spans="1:2" x14ac:dyDescent="0.25">
      <c r="A26" s="4" t="s">
        <v>52</v>
      </c>
      <c r="B26" s="4" t="s">
        <v>216</v>
      </c>
    </row>
    <row r="27" spans="1:2" x14ac:dyDescent="0.25">
      <c r="A27" s="4" t="s">
        <v>52</v>
      </c>
      <c r="B27" s="4" t="s">
        <v>217</v>
      </c>
    </row>
    <row r="28" spans="1:2" x14ac:dyDescent="0.25">
      <c r="A28" s="4" t="s">
        <v>52</v>
      </c>
      <c r="B28" s="4" t="s">
        <v>218</v>
      </c>
    </row>
    <row r="29" spans="1:2" x14ac:dyDescent="0.25">
      <c r="A29" s="4" t="s">
        <v>52</v>
      </c>
      <c r="B29" s="4" t="s">
        <v>219</v>
      </c>
    </row>
    <row r="30" spans="1:2" x14ac:dyDescent="0.25">
      <c r="A30" s="4" t="s">
        <v>52</v>
      </c>
      <c r="B30" s="4" t="s">
        <v>220</v>
      </c>
    </row>
  </sheetData>
  <customSheetViews>
    <customSheetView guid="{2E92532B-9B51-4F4B-8BA7-BD7B86FBFE2F}">
      <selection activeCell="B17" sqref="B17"/>
      <pageMargins left="0.7" right="0.7" top="0.75" bottom="0.75" header="0.3" footer="0.3"/>
    </customSheetView>
    <customSheetView guid="{9E7F9757-F97A-45CB-8218-EE8DB40E0F1A}">
      <selection activeCell="B11" sqref="B11"/>
      <pageMargins left="0.7" right="0.7" top="0.75" bottom="0.75" header="0.3" footer="0.3"/>
    </customSheetView>
    <customSheetView guid="{9C807188-FB18-4908-929B-2DAE78BD3065}" state="hidden">
      <selection activeCell="U8" sqref="U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"/>
  <sheetViews>
    <sheetView topLeftCell="A14" workbookViewId="0">
      <selection activeCell="C38" sqref="C38"/>
    </sheetView>
  </sheetViews>
  <sheetFormatPr defaultRowHeight="15" x14ac:dyDescent="0.25"/>
  <cols>
    <col min="2" max="2" width="38.7109375" customWidth="1"/>
    <col min="3" max="3" width="38.140625" customWidth="1"/>
    <col min="4" max="4" width="30.28515625" customWidth="1"/>
    <col min="5" max="5" width="49.7109375" customWidth="1"/>
    <col min="6" max="6" width="33.42578125" customWidth="1"/>
    <col min="7" max="7" width="47.7109375" customWidth="1"/>
    <col min="8" max="8" width="46.5703125" customWidth="1"/>
    <col min="9" max="9" width="45.140625" customWidth="1"/>
    <col min="10" max="10" width="45.85546875" customWidth="1"/>
    <col min="11" max="11" width="48.28515625" customWidth="1"/>
    <col min="12" max="12" width="46.28515625" customWidth="1"/>
    <col min="13" max="13" width="101.85546875" customWidth="1"/>
    <col min="14" max="14" width="47.28515625" customWidth="1"/>
    <col min="15" max="15" width="46.85546875" customWidth="1"/>
    <col min="16" max="16" width="54.85546875" customWidth="1"/>
    <col min="17" max="17" width="63.7109375" customWidth="1"/>
    <col min="18" max="18" width="63.42578125" customWidth="1"/>
    <col min="19" max="19" width="46.5703125" customWidth="1"/>
    <col min="20" max="20" width="35.85546875" customWidth="1"/>
    <col min="21" max="21" width="20.7109375" customWidth="1"/>
    <col min="22" max="22" width="24.42578125" customWidth="1"/>
    <col min="23" max="23" width="46.7109375" customWidth="1"/>
    <col min="24" max="24" width="42.42578125" customWidth="1"/>
    <col min="25" max="25" width="47.5703125" customWidth="1"/>
    <col min="26" max="26" width="44.42578125" customWidth="1"/>
    <col min="27" max="27" width="37.28515625" customWidth="1"/>
    <col min="28" max="28" width="63.85546875" customWidth="1"/>
    <col min="29" max="29" width="65" customWidth="1"/>
    <col min="30" max="30" width="43.5703125" customWidth="1"/>
    <col min="31" max="31" width="40.42578125" customWidth="1"/>
    <col min="32" max="32" width="45.28515625" customWidth="1"/>
    <col min="33" max="33" width="42.140625" customWidth="1"/>
    <col min="34" max="34" width="39.28515625" customWidth="1"/>
    <col min="35" max="35" width="43.140625" customWidth="1"/>
    <col min="36" max="36" width="37.7109375" customWidth="1"/>
    <col min="37" max="37" width="64.140625" customWidth="1"/>
    <col min="38" max="38" width="63.85546875" customWidth="1"/>
    <col min="39" max="39" width="42.42578125" customWidth="1"/>
    <col min="40" max="40" width="40.28515625" customWidth="1"/>
    <col min="41" max="41" width="44.7109375" customWidth="1"/>
    <col min="42" max="42" width="44.28515625" customWidth="1"/>
    <col min="43" max="43" width="47.42578125" customWidth="1"/>
    <col min="44" max="44" width="43.5703125" customWidth="1"/>
    <col min="45" max="45" width="43.140625" customWidth="1"/>
    <col min="46" max="46" width="70" customWidth="1"/>
    <col min="47" max="47" width="63.5703125" customWidth="1"/>
    <col min="48" max="48" width="48.7109375" customWidth="1"/>
    <col min="49" max="49" width="42.7109375" customWidth="1"/>
    <col min="50" max="50" width="25.140625" customWidth="1"/>
  </cols>
  <sheetData>
    <row r="1" spans="1:5" s="4" customFormat="1" x14ac:dyDescent="0.25"/>
    <row r="2" spans="1:5" x14ac:dyDescent="0.25">
      <c r="A2" t="s">
        <v>75</v>
      </c>
      <c r="B2" t="s">
        <v>95</v>
      </c>
    </row>
    <row r="3" spans="1:5" ht="30" x14ac:dyDescent="0.25">
      <c r="A3" t="s">
        <v>75</v>
      </c>
      <c r="B3" t="s">
        <v>96</v>
      </c>
      <c r="E3" s="5" t="s">
        <v>335</v>
      </c>
    </row>
    <row r="4" spans="1:5" x14ac:dyDescent="0.25">
      <c r="A4" t="s">
        <v>75</v>
      </c>
      <c r="B4" t="s">
        <v>97</v>
      </c>
    </row>
    <row r="5" spans="1:5" x14ac:dyDescent="0.25">
      <c r="A5" t="s">
        <v>75</v>
      </c>
      <c r="B5" t="s">
        <v>98</v>
      </c>
    </row>
    <row r="6" spans="1:5" x14ac:dyDescent="0.25">
      <c r="A6" t="s">
        <v>75</v>
      </c>
      <c r="B6" t="s">
        <v>99</v>
      </c>
    </row>
    <row r="7" spans="1:5" x14ac:dyDescent="0.25">
      <c r="A7" t="s">
        <v>75</v>
      </c>
      <c r="B7" t="s">
        <v>100</v>
      </c>
    </row>
    <row r="8" spans="1:5" x14ac:dyDescent="0.25">
      <c r="A8" t="s">
        <v>75</v>
      </c>
      <c r="B8" t="s">
        <v>101</v>
      </c>
    </row>
    <row r="9" spans="1:5" x14ac:dyDescent="0.25">
      <c r="A9" t="s">
        <v>75</v>
      </c>
      <c r="B9" t="s">
        <v>102</v>
      </c>
    </row>
    <row r="10" spans="1:5" x14ac:dyDescent="0.25">
      <c r="A10" t="s">
        <v>75</v>
      </c>
      <c r="B10" t="s">
        <v>103</v>
      </c>
    </row>
    <row r="11" spans="1:5" x14ac:dyDescent="0.25">
      <c r="A11" t="s">
        <v>52</v>
      </c>
      <c r="B11" t="s">
        <v>104</v>
      </c>
    </row>
    <row r="12" spans="1:5" x14ac:dyDescent="0.25">
      <c r="A12" t="s">
        <v>52</v>
      </c>
      <c r="B12" t="s">
        <v>105</v>
      </c>
    </row>
    <row r="13" spans="1:5" x14ac:dyDescent="0.25">
      <c r="A13" t="s">
        <v>52</v>
      </c>
      <c r="B13" t="s">
        <v>106</v>
      </c>
      <c r="C13">
        <f>2015</f>
        <v>2015</v>
      </c>
      <c r="E13">
        <f>1461</f>
        <v>1461</v>
      </c>
    </row>
    <row r="14" spans="1:5" x14ac:dyDescent="0.25">
      <c r="A14" t="s">
        <v>52</v>
      </c>
      <c r="B14" t="s">
        <v>107</v>
      </c>
      <c r="C14" t="s">
        <v>983</v>
      </c>
      <c r="D14" t="s">
        <v>984</v>
      </c>
      <c r="E14" t="s">
        <v>985</v>
      </c>
    </row>
    <row r="15" spans="1:5" x14ac:dyDescent="0.25">
      <c r="A15" t="s">
        <v>52</v>
      </c>
      <c r="B15" t="s">
        <v>108</v>
      </c>
      <c r="C15">
        <f>1787</f>
        <v>1787</v>
      </c>
    </row>
    <row r="16" spans="1:5" x14ac:dyDescent="0.25">
      <c r="A16" t="s">
        <v>52</v>
      </c>
      <c r="B16" t="s">
        <v>109</v>
      </c>
    </row>
    <row r="17" spans="1:10" x14ac:dyDescent="0.25">
      <c r="A17" t="s">
        <v>52</v>
      </c>
      <c r="B17" t="s">
        <v>110</v>
      </c>
      <c r="C17">
        <f>1787</f>
        <v>1787</v>
      </c>
    </row>
    <row r="18" spans="1:10" x14ac:dyDescent="0.25">
      <c r="A18" t="s">
        <v>52</v>
      </c>
      <c r="B18" t="s">
        <v>111</v>
      </c>
    </row>
    <row r="19" spans="1:10" x14ac:dyDescent="0.25">
      <c r="A19" t="s">
        <v>52</v>
      </c>
      <c r="B19" t="s">
        <v>112</v>
      </c>
    </row>
    <row r="20" spans="1:10" x14ac:dyDescent="0.25">
      <c r="A20" t="s">
        <v>52</v>
      </c>
      <c r="B20" t="s">
        <v>113</v>
      </c>
      <c r="C20">
        <f>1903</f>
        <v>1903</v>
      </c>
    </row>
    <row r="21" spans="1:10" x14ac:dyDescent="0.25">
      <c r="A21" t="s">
        <v>52</v>
      </c>
      <c r="B21" t="s">
        <v>114</v>
      </c>
    </row>
    <row r="22" spans="1:10" s="6" customFormat="1" x14ac:dyDescent="0.25">
      <c r="A22" s="6" t="s">
        <v>52</v>
      </c>
      <c r="B22" s="6" t="s">
        <v>115</v>
      </c>
      <c r="C22" s="6" t="s">
        <v>157</v>
      </c>
      <c r="D22" s="6" t="s">
        <v>183</v>
      </c>
      <c r="E22" s="6" t="s">
        <v>184</v>
      </c>
      <c r="F22" s="6" t="s">
        <v>185</v>
      </c>
      <c r="G22" s="6" t="s">
        <v>186</v>
      </c>
      <c r="H22" s="6" t="s">
        <v>187</v>
      </c>
      <c r="I22" s="6" t="s">
        <v>188</v>
      </c>
    </row>
    <row r="23" spans="1:10" x14ac:dyDescent="0.25">
      <c r="A23" t="s">
        <v>52</v>
      </c>
      <c r="B23" t="s">
        <v>116</v>
      </c>
      <c r="C23">
        <f>1787</f>
        <v>1787</v>
      </c>
    </row>
    <row r="24" spans="1:10" x14ac:dyDescent="0.25">
      <c r="A24" t="s">
        <v>52</v>
      </c>
      <c r="B24" t="s">
        <v>117</v>
      </c>
    </row>
    <row r="25" spans="1:10" s="3" customFormat="1" x14ac:dyDescent="0.25">
      <c r="A25" s="3" t="s">
        <v>52</v>
      </c>
      <c r="B25" s="3" t="s">
        <v>118</v>
      </c>
      <c r="C25" s="3" t="s">
        <v>157</v>
      </c>
      <c r="D25" s="3" t="s">
        <v>158</v>
      </c>
      <c r="E25" s="3" t="s">
        <v>159</v>
      </c>
      <c r="F25" s="3" t="s">
        <v>160</v>
      </c>
      <c r="G25" s="3" t="s">
        <v>161</v>
      </c>
      <c r="H25" s="3" t="s">
        <v>162</v>
      </c>
      <c r="I25" s="3" t="s">
        <v>163</v>
      </c>
      <c r="J25" s="3" t="s">
        <v>164</v>
      </c>
    </row>
    <row r="26" spans="1:10" x14ac:dyDescent="0.25">
      <c r="A26" t="s">
        <v>52</v>
      </c>
      <c r="B26" t="s">
        <v>119</v>
      </c>
    </row>
    <row r="27" spans="1:10" x14ac:dyDescent="0.25">
      <c r="A27" t="s">
        <v>52</v>
      </c>
      <c r="B27" t="s">
        <v>120</v>
      </c>
    </row>
    <row r="28" spans="1:10" x14ac:dyDescent="0.25">
      <c r="A28" t="s">
        <v>52</v>
      </c>
      <c r="B28" t="s">
        <v>121</v>
      </c>
    </row>
    <row r="29" spans="1:10" x14ac:dyDescent="0.25">
      <c r="A29" t="s">
        <v>52</v>
      </c>
      <c r="B29" t="s">
        <v>122</v>
      </c>
      <c r="C29">
        <f>2015</f>
        <v>2015</v>
      </c>
    </row>
    <row r="30" spans="1:10" x14ac:dyDescent="0.25">
      <c r="A30" t="s">
        <v>52</v>
      </c>
      <c r="B30" t="s">
        <v>123</v>
      </c>
      <c r="C30">
        <f>203180</f>
        <v>203180</v>
      </c>
    </row>
    <row r="31" spans="1:10" x14ac:dyDescent="0.25">
      <c r="A31" t="s">
        <v>52</v>
      </c>
      <c r="B31" t="s">
        <v>124</v>
      </c>
    </row>
    <row r="32" spans="1:10" x14ac:dyDescent="0.25">
      <c r="A32" t="s">
        <v>52</v>
      </c>
      <c r="B32" t="s">
        <v>125</v>
      </c>
    </row>
    <row r="33" spans="1:50" x14ac:dyDescent="0.25">
      <c r="A33" t="s">
        <v>52</v>
      </c>
      <c r="B33" t="s">
        <v>126</v>
      </c>
    </row>
    <row r="34" spans="1:50" x14ac:dyDescent="0.25">
      <c r="A34" t="s">
        <v>52</v>
      </c>
      <c r="B34" t="s">
        <v>127</v>
      </c>
    </row>
    <row r="35" spans="1:50" x14ac:dyDescent="0.25">
      <c r="A35" t="s">
        <v>52</v>
      </c>
      <c r="B35" t="s">
        <v>128</v>
      </c>
    </row>
    <row r="36" spans="1:50" x14ac:dyDescent="0.25">
      <c r="A36" t="s">
        <v>52</v>
      </c>
      <c r="B36" t="s">
        <v>129</v>
      </c>
    </row>
    <row r="37" spans="1:50" x14ac:dyDescent="0.25">
      <c r="A37" t="s">
        <v>52</v>
      </c>
      <c r="B37" t="s">
        <v>130</v>
      </c>
      <c r="C37" t="s">
        <v>981</v>
      </c>
      <c r="D37" t="s">
        <v>982</v>
      </c>
    </row>
    <row r="38" spans="1:50" x14ac:dyDescent="0.25">
      <c r="A38" t="s">
        <v>52</v>
      </c>
      <c r="B38" t="s">
        <v>131</v>
      </c>
    </row>
    <row r="39" spans="1:50" x14ac:dyDescent="0.25">
      <c r="A39" t="s">
        <v>52</v>
      </c>
      <c r="B39" t="s">
        <v>132</v>
      </c>
    </row>
    <row r="40" spans="1:50" x14ac:dyDescent="0.25">
      <c r="A40" t="s">
        <v>52</v>
      </c>
      <c r="B40" t="s">
        <v>133</v>
      </c>
    </row>
    <row r="41" spans="1:50" x14ac:dyDescent="0.25">
      <c r="A41" t="s">
        <v>52</v>
      </c>
      <c r="B41" t="s">
        <v>134</v>
      </c>
    </row>
    <row r="42" spans="1:50" ht="45" x14ac:dyDescent="0.25">
      <c r="A42" t="s">
        <v>52</v>
      </c>
      <c r="B42" t="s">
        <v>135</v>
      </c>
      <c r="C42" t="s">
        <v>933</v>
      </c>
      <c r="D42" t="s">
        <v>934</v>
      </c>
      <c r="E42" t="s">
        <v>935</v>
      </c>
      <c r="F42" t="s">
        <v>936</v>
      </c>
      <c r="G42" t="s">
        <v>937</v>
      </c>
      <c r="H42" t="s">
        <v>938</v>
      </c>
      <c r="I42" t="s">
        <v>939</v>
      </c>
      <c r="J42" t="s">
        <v>940</v>
      </c>
      <c r="K42" t="s">
        <v>941</v>
      </c>
      <c r="L42" t="s">
        <v>942</v>
      </c>
      <c r="M42" t="s">
        <v>943</v>
      </c>
      <c r="N42" s="5" t="s">
        <v>944</v>
      </c>
      <c r="O42" t="s">
        <v>945</v>
      </c>
      <c r="P42" t="s">
        <v>946</v>
      </c>
      <c r="Q42" t="s">
        <v>947</v>
      </c>
      <c r="R42" t="s">
        <v>948</v>
      </c>
      <c r="S42" t="s">
        <v>949</v>
      </c>
      <c r="T42" t="s">
        <v>950</v>
      </c>
      <c r="U42" t="s">
        <v>951</v>
      </c>
      <c r="V42" t="s">
        <v>952</v>
      </c>
      <c r="W42" t="s">
        <v>953</v>
      </c>
      <c r="X42" t="s">
        <v>954</v>
      </c>
      <c r="Y42" t="s">
        <v>955</v>
      </c>
      <c r="Z42" t="s">
        <v>956</v>
      </c>
      <c r="AA42" t="s">
        <v>957</v>
      </c>
      <c r="AB42" t="s">
        <v>958</v>
      </c>
      <c r="AC42" t="s">
        <v>959</v>
      </c>
      <c r="AD42" t="s">
        <v>960</v>
      </c>
      <c r="AE42" t="s">
        <v>961</v>
      </c>
      <c r="AF42" t="s">
        <v>962</v>
      </c>
      <c r="AG42" t="s">
        <v>963</v>
      </c>
      <c r="AH42" t="s">
        <v>964</v>
      </c>
      <c r="AI42" t="s">
        <v>965</v>
      </c>
      <c r="AJ42" t="s">
        <v>966</v>
      </c>
      <c r="AK42" t="s">
        <v>967</v>
      </c>
      <c r="AL42" t="s">
        <v>968</v>
      </c>
      <c r="AM42" t="s">
        <v>969</v>
      </c>
      <c r="AN42" t="s">
        <v>970</v>
      </c>
      <c r="AO42" t="s">
        <v>971</v>
      </c>
      <c r="AP42" t="s">
        <v>972</v>
      </c>
      <c r="AQ42" t="s">
        <v>973</v>
      </c>
      <c r="AR42" t="s">
        <v>974</v>
      </c>
      <c r="AS42" t="s">
        <v>975</v>
      </c>
      <c r="AT42" t="s">
        <v>976</v>
      </c>
      <c r="AU42" t="s">
        <v>977</v>
      </c>
      <c r="AV42" t="s">
        <v>978</v>
      </c>
      <c r="AW42" t="s">
        <v>979</v>
      </c>
      <c r="AX42" t="s">
        <v>980</v>
      </c>
    </row>
    <row r="43" spans="1:50" x14ac:dyDescent="0.25">
      <c r="A43" t="s">
        <v>52</v>
      </c>
      <c r="B43" t="s">
        <v>136</v>
      </c>
    </row>
    <row r="44" spans="1:50" x14ac:dyDescent="0.25">
      <c r="A44" t="s">
        <v>52</v>
      </c>
      <c r="B44" t="s">
        <v>137</v>
      </c>
    </row>
    <row r="45" spans="1:50" x14ac:dyDescent="0.25">
      <c r="A45" t="s">
        <v>52</v>
      </c>
      <c r="B45" t="s">
        <v>138</v>
      </c>
    </row>
    <row r="46" spans="1:50" x14ac:dyDescent="0.25">
      <c r="A46" t="s">
        <v>52</v>
      </c>
      <c r="B46" t="s">
        <v>139</v>
      </c>
    </row>
    <row r="47" spans="1:50" x14ac:dyDescent="0.25">
      <c r="A47" t="s">
        <v>52</v>
      </c>
      <c r="B47" t="s">
        <v>140</v>
      </c>
    </row>
    <row r="48" spans="1:50" x14ac:dyDescent="0.25">
      <c r="A48" t="s">
        <v>52</v>
      </c>
      <c r="B48" t="s">
        <v>141</v>
      </c>
    </row>
    <row r="49" spans="1:2" x14ac:dyDescent="0.25">
      <c r="A49" t="s">
        <v>52</v>
      </c>
      <c r="B49" t="s">
        <v>142</v>
      </c>
    </row>
    <row r="50" spans="1:2" x14ac:dyDescent="0.25">
      <c r="A50" t="s">
        <v>52</v>
      </c>
      <c r="B50" t="s">
        <v>143</v>
      </c>
    </row>
    <row r="51" spans="1:2" x14ac:dyDescent="0.25">
      <c r="A51" t="s">
        <v>52</v>
      </c>
      <c r="B51" t="s">
        <v>144</v>
      </c>
    </row>
    <row r="52" spans="1:2" x14ac:dyDescent="0.25">
      <c r="A52" t="s">
        <v>52</v>
      </c>
      <c r="B52" t="s">
        <v>145</v>
      </c>
    </row>
    <row r="53" spans="1:2" x14ac:dyDescent="0.25">
      <c r="A53" t="s">
        <v>52</v>
      </c>
      <c r="B53" t="s">
        <v>146</v>
      </c>
    </row>
    <row r="54" spans="1:2" x14ac:dyDescent="0.25">
      <c r="A54" t="s">
        <v>52</v>
      </c>
      <c r="B54" t="s">
        <v>147</v>
      </c>
    </row>
    <row r="55" spans="1:2" x14ac:dyDescent="0.25">
      <c r="A55" t="s">
        <v>52</v>
      </c>
      <c r="B55" t="s">
        <v>148</v>
      </c>
    </row>
    <row r="56" spans="1:2" x14ac:dyDescent="0.25">
      <c r="A56" t="s">
        <v>52</v>
      </c>
      <c r="B56" t="s">
        <v>149</v>
      </c>
    </row>
    <row r="57" spans="1:2" x14ac:dyDescent="0.25">
      <c r="A57" t="s">
        <v>52</v>
      </c>
      <c r="B57" t="s">
        <v>150</v>
      </c>
    </row>
    <row r="58" spans="1:2" x14ac:dyDescent="0.25">
      <c r="A58" t="s">
        <v>52</v>
      </c>
      <c r="B58" t="s">
        <v>151</v>
      </c>
    </row>
    <row r="59" spans="1:2" x14ac:dyDescent="0.25">
      <c r="A59" t="s">
        <v>75</v>
      </c>
      <c r="B59" t="s">
        <v>152</v>
      </c>
    </row>
    <row r="60" spans="1:2" x14ac:dyDescent="0.25">
      <c r="A60" t="s">
        <v>52</v>
      </c>
      <c r="B60" t="s">
        <v>153</v>
      </c>
    </row>
    <row r="61" spans="1:2" x14ac:dyDescent="0.25">
      <c r="A61" t="s">
        <v>75</v>
      </c>
      <c r="B61" t="s">
        <v>154</v>
      </c>
    </row>
    <row r="62" spans="1:2" x14ac:dyDescent="0.25">
      <c r="A62" t="s">
        <v>75</v>
      </c>
      <c r="B62" t="s">
        <v>155</v>
      </c>
    </row>
    <row r="63" spans="1:2" x14ac:dyDescent="0.25">
      <c r="A63" t="s">
        <v>52</v>
      </c>
      <c r="B63" t="s">
        <v>156</v>
      </c>
    </row>
  </sheetData>
  <customSheetViews>
    <customSheetView guid="{2E92532B-9B51-4F4B-8BA7-BD7B86FBFE2F}" topLeftCell="A48">
      <selection activeCell="D69" sqref="D69"/>
      <pageMargins left="0.7" right="0.7" top="0.75" bottom="0.75" header="0.3" footer="0.3"/>
    </customSheetView>
    <customSheetView guid="{9E7F9757-F97A-45CB-8218-EE8DB40E0F1A}">
      <selection activeCell="D22" sqref="D22"/>
      <pageMargins left="0.7" right="0.7" top="0.75" bottom="0.75" header="0.3" footer="0.3"/>
    </customSheetView>
    <customSheetView guid="{241E580D-BA2E-4C84-AC4C-4F788AF431AE}">
      <pageMargins left="0.7" right="0.7" top="0.75" bottom="0.75" header="0.3" footer="0.3"/>
    </customSheetView>
    <customSheetView guid="{9C807188-FB18-4908-929B-2DAE78BD3065}" state="hidden">
      <selection activeCell="AW42" sqref="AW4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API Methods Test Data</vt:lpstr>
      <vt:lpstr>Utility</vt:lpstr>
      <vt:lpstr>Sheet2</vt:lpstr>
      <vt:lpstr>P</vt:lpstr>
      <vt:lpstr>R</vt:lpstr>
      <vt:lpstr>User</vt:lpstr>
    </vt:vector>
  </TitlesOfParts>
  <Company>DaVita,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Manoharaj</dc:creator>
  <cp:lastModifiedBy>Sudheer Kumar Balivada</cp:lastModifiedBy>
  <dcterms:created xsi:type="dcterms:W3CDTF">2016-11-15T17:35:10Z</dcterms:created>
  <dcterms:modified xsi:type="dcterms:W3CDTF">2017-01-11T21:49:10Z</dcterms:modified>
</cp:coreProperties>
</file>