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carr/Downloads/"/>
    </mc:Choice>
  </mc:AlternateContent>
  <xr:revisionPtr revIDLastSave="0" documentId="13_ncr:1_{A69E6579-C7F2-7C4E-B4D6-252B832F4276}" xr6:coauthVersionLast="47" xr6:coauthVersionMax="47" xr10:uidLastSave="{00000000-0000-0000-0000-000000000000}"/>
  <bookViews>
    <workbookView xWindow="-15800" yWindow="-19460" windowWidth="31020" windowHeight="18480" firstSheet="2" activeTab="2" xr2:uid="{A379FA7F-0774-440C-BE3D-754E77F75E50}"/>
  </bookViews>
  <sheets>
    <sheet name="Index" sheetId="1" r:id="rId1"/>
    <sheet name="Certificate" sheetId="2" r:id="rId2"/>
    <sheet name="Note (2a)" sheetId="3" r:id="rId3"/>
    <sheet name="Note (2b)" sheetId="4" r:id="rId4"/>
    <sheet name="Exhibit A" sheetId="5" r:id="rId5"/>
    <sheet name="Exhibit B" sheetId="6" r:id="rId6"/>
    <sheet name="Exhibit C" sheetId="7" r:id="rId7"/>
    <sheet name="Exhibit D" sheetId="8" r:id="rId8"/>
    <sheet name="Exhibit E" sheetId="9" r:id="rId9"/>
    <sheet name="Exhibit F" sheetId="1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2003_2_OID" localSheetId="1">'[1]Comb''d'!#REF!</definedName>
    <definedName name="_2003_2_OID" localSheetId="4">'[2]Comb''d'!#REF!</definedName>
    <definedName name="_2003_2_OID" localSheetId="6">'[3]Comb''d'!#REF!</definedName>
    <definedName name="_2003_2_OID" localSheetId="8">'[2]Comb''d'!#REF!</definedName>
    <definedName name="_2003_2_OID" localSheetId="0">'[2]Comb''d'!#REF!</definedName>
    <definedName name="_2003_2_OID" localSheetId="2">'[3]Comb''d'!#REF!</definedName>
    <definedName name="_2003_2_OID" localSheetId="3">'[3]Comb''d'!#REF!</definedName>
    <definedName name="_2003_2_OID">'[4]Comb''d'!#REF!</definedName>
    <definedName name="_Order1" hidden="1">255</definedName>
    <definedName name="ADJ_MTN" localSheetId="1">[1]Input!$E$99</definedName>
    <definedName name="ADJ_MTN" localSheetId="0">[2]Input!$E$99</definedName>
    <definedName name="ADJ_MTN" localSheetId="2">[2]Input!$E$99</definedName>
    <definedName name="ADJ_MTN" localSheetId="3">[2]Input!$E$99</definedName>
    <definedName name="ADJ_MTN">[4]Input!$E$127</definedName>
    <definedName name="AESOP_I_FIN_VEH" localSheetId="1">[1]AvisData!$D$41</definedName>
    <definedName name="AESOP_I_FIN_VEH" localSheetId="0">[2]AvisData!$D$41</definedName>
    <definedName name="AESOP_I_FIN_VEH" localSheetId="2">[2]AvisData!$D$41</definedName>
    <definedName name="AESOP_I_FIN_VEH" localSheetId="3">[2]AvisData!$D$41</definedName>
    <definedName name="AESOP_I_FIN_VEH">[4]AvisData!$D$41</definedName>
    <definedName name="AGGASSET" localSheetId="1">[1]Note!$H$358</definedName>
    <definedName name="AGGASSET" localSheetId="6">'Exhibit C'!#REF!</definedName>
    <definedName name="AGGASSET" localSheetId="2">'Note (2a)'!#REF!</definedName>
    <definedName name="AGGASSET" localSheetId="3">'Note (2b)'!#REF!</definedName>
    <definedName name="AGGASSET">[4]Note!$H$556</definedName>
    <definedName name="AGGLOAN" localSheetId="6">'Exhibit C'!#REF!</definedName>
    <definedName name="AGGLOAN" localSheetId="2">'Note (2a)'!#REF!</definedName>
    <definedName name="AGGLOAN" localSheetId="3">'Note (2b)'!#REF!</definedName>
    <definedName name="AI_FIN_ADM" localSheetId="6">'Exhibit C'!#REF!</definedName>
    <definedName name="AI_FIN_ADM" localSheetId="2">'Note (2a)'!#REF!</definedName>
    <definedName name="AI_FIN_ADM" localSheetId="3">'Note (2b)'!#REF!</definedName>
    <definedName name="AI_OP_ADM" localSheetId="6">'Exhibit C'!#REF!</definedName>
    <definedName name="AI_OP_ADM" localSheetId="2">'Note (2a)'!#REF!</definedName>
    <definedName name="AI_OP_ADM" localSheetId="3">'Note (2b)'!#REF!</definedName>
    <definedName name="AII_OP" localSheetId="1">#REF!</definedName>
    <definedName name="AII_OP" localSheetId="4">#REF!</definedName>
    <definedName name="AII_OP" localSheetId="6">#REF!</definedName>
    <definedName name="AII_OP" localSheetId="8">#REF!</definedName>
    <definedName name="AII_OP" localSheetId="0">#REF!</definedName>
    <definedName name="AII_OP" localSheetId="2">#REF!</definedName>
    <definedName name="AII_OP" localSheetId="3">#REF!</definedName>
    <definedName name="AII_OP">#REF!</definedName>
    <definedName name="AII_OP_ADM" localSheetId="1">[1]Note!#REF!</definedName>
    <definedName name="AII_OP_ADM" localSheetId="4">[2]Note!#REF!</definedName>
    <definedName name="AII_OP_ADM" localSheetId="6">'Exhibit C'!#REF!</definedName>
    <definedName name="AII_OP_ADM" localSheetId="8">[2]Note!#REF!</definedName>
    <definedName name="AII_OP_ADM" localSheetId="0">[2]Note!#REF!</definedName>
    <definedName name="AII_OP_ADM" localSheetId="2">'Note (2a)'!#REF!</definedName>
    <definedName name="AII_OP_ADM" localSheetId="3">'Note (2b)'!#REF!</definedName>
    <definedName name="AII_OP_ADM">[4]Note!#REF!</definedName>
    <definedName name="AUCTION" localSheetId="1">'[1]Annex D'!#REF!</definedName>
    <definedName name="AUCTION" localSheetId="4">'[2]Annex D'!#REF!</definedName>
    <definedName name="AUCTION" localSheetId="6">'[3]Annex D'!#REF!</definedName>
    <definedName name="AUCTION" localSheetId="8">'Exhibit E'!#REF!</definedName>
    <definedName name="AUCTION" localSheetId="0">'[5]Exhibit D'!#REF!</definedName>
    <definedName name="AUCTION" localSheetId="2">'[3]Annex D'!#REF!</definedName>
    <definedName name="AUCTION" localSheetId="3">'[3]Annex D'!#REF!</definedName>
    <definedName name="AUCTION">'[4]Annex D'!#REF!</definedName>
    <definedName name="AVG_MTN8" localSheetId="1">'[1]Annex D'!#REF!</definedName>
    <definedName name="AVG_MTN8" localSheetId="4">'[2]Annex D'!#REF!</definedName>
    <definedName name="AVG_MTN8" localSheetId="6">'[3]Annex D'!#REF!</definedName>
    <definedName name="AVG_MTN8" localSheetId="8">'Exhibit E'!#REF!</definedName>
    <definedName name="AVG_MTN8" localSheetId="0">'[5]Exhibit D'!#REF!</definedName>
    <definedName name="AVG_MTN8" localSheetId="2">'[3]Annex D'!#REF!</definedName>
    <definedName name="AVG_MTN8" localSheetId="3">'[3]Annex D'!#REF!</definedName>
    <definedName name="AVG_MTN8">'[4]Annex D'!#REF!</definedName>
    <definedName name="AVGLOAN" localSheetId="0">[2]Loans!$I$37</definedName>
    <definedName name="AVGLOAN" localSheetId="2">[2]Loans!$I$37</definedName>
    <definedName name="AVGLOAN" localSheetId="3">[2]Loans!$I$37</definedName>
    <definedName name="DATE" localSheetId="1">[1]Paper!$D$17</definedName>
    <definedName name="DATE" localSheetId="0">[2]Paper!$D$17</definedName>
    <definedName name="DATE" localSheetId="2">[2]Paper!$D$17</definedName>
    <definedName name="DATE" localSheetId="3">[2]Paper!$D$17</definedName>
    <definedName name="DATE">[4]Paper!$D$17</definedName>
    <definedName name="DAYS" localSheetId="1">[1]Paper!$D$19</definedName>
    <definedName name="DAYS" localSheetId="0">[2]Paper!$D$19</definedName>
    <definedName name="DAYS" localSheetId="2">[2]Paper!$D$19</definedName>
    <definedName name="DAYS" localSheetId="3">[2]Paper!$D$19</definedName>
    <definedName name="DAYS">[4]Paper!$D$19</definedName>
    <definedName name="DET_DATE" localSheetId="1">[1]Paper!$D$15</definedName>
    <definedName name="DET_DATE" localSheetId="0">[2]Paper!$D$15</definedName>
    <definedName name="DET_DATE" localSheetId="2">[2]Paper!$D$15</definedName>
    <definedName name="DET_DATE" localSheetId="3">[2]Paper!$D$15</definedName>
    <definedName name="DIV" localSheetId="1">#REF!</definedName>
    <definedName name="DIV" localSheetId="4">#REF!</definedName>
    <definedName name="DIV" localSheetId="6">#REF!</definedName>
    <definedName name="DIV" localSheetId="8">#REF!</definedName>
    <definedName name="DIV" localSheetId="0">#REF!</definedName>
    <definedName name="DIV" localSheetId="2">#REF!</definedName>
    <definedName name="DIV" localSheetId="3">#REF!</definedName>
    <definedName name="DIV">#REF!</definedName>
    <definedName name="ENHANCE" localSheetId="4">'Exhibit A'!$A$1:$H$1963</definedName>
    <definedName name="FROM" localSheetId="1">[1]Paper!$D$13</definedName>
    <definedName name="FROM" localSheetId="0">[2]Paper!$D$13</definedName>
    <definedName name="FROM" localSheetId="2">[2]Paper!$D$13</definedName>
    <definedName name="FROM" localSheetId="3">[2]Paper!$D$13</definedName>
    <definedName name="FROM">[4]Paper!$D$13</definedName>
    <definedName name="INSFEE_18" localSheetId="1">[1]Input!#REF!</definedName>
    <definedName name="INSFEE_18" localSheetId="4">[2]Input!#REF!</definedName>
    <definedName name="INSFEE_18" localSheetId="6">[3]Input!#REF!</definedName>
    <definedName name="INSFEE_18" localSheetId="8">[2]Input!#REF!</definedName>
    <definedName name="INSFEE_18" localSheetId="0">[2]Input!#REF!</definedName>
    <definedName name="INSFEE_18" localSheetId="2">[3]Input!#REF!</definedName>
    <definedName name="INSFEE_18" localSheetId="3">[3]Input!#REF!</definedName>
    <definedName name="INSFEE_18">[4]Input!#REF!</definedName>
    <definedName name="INSFEE_22" localSheetId="1">[1]Input!#REF!</definedName>
    <definedName name="INSFEE_22" localSheetId="4">[2]Input!#REF!</definedName>
    <definedName name="INSFEE_22" localSheetId="6">[3]Input!#REF!</definedName>
    <definedName name="INSFEE_22" localSheetId="8">[2]Input!#REF!</definedName>
    <definedName name="INSFEE_22" localSheetId="0">[2]Input!#REF!</definedName>
    <definedName name="INSFEE_22" localSheetId="2">[3]Input!#REF!</definedName>
    <definedName name="INSFEE_22" localSheetId="3">[3]Input!#REF!</definedName>
    <definedName name="INSFEE_22">[4]Input!#REF!</definedName>
    <definedName name="INSFEE_27" localSheetId="1">[1]Input!#REF!</definedName>
    <definedName name="INSFEE_27" localSheetId="4">[2]Input!#REF!</definedName>
    <definedName name="INSFEE_27" localSheetId="6">[3]Input!#REF!</definedName>
    <definedName name="INSFEE_27" localSheetId="8">[2]Input!#REF!</definedName>
    <definedName name="INSFEE_27" localSheetId="0">[2]Input!#REF!</definedName>
    <definedName name="INSFEE_27" localSheetId="2">[3]Input!#REF!</definedName>
    <definedName name="INSFEE_27" localSheetId="3">[3]Input!#REF!</definedName>
    <definedName name="INSFEE_27">[4]Input!#REF!</definedName>
    <definedName name="INSFEE13" localSheetId="1">[1]Input!#REF!</definedName>
    <definedName name="INSFEE13" localSheetId="4">[2]Input!#REF!</definedName>
    <definedName name="INSFEE13" localSheetId="6">[3]Input!#REF!</definedName>
    <definedName name="INSFEE13" localSheetId="8">[2]Input!#REF!</definedName>
    <definedName name="INSFEE13" localSheetId="0">[2]Input!#REF!</definedName>
    <definedName name="INSFEE13" localSheetId="2">[3]Input!#REF!</definedName>
    <definedName name="INSFEE13" localSheetId="3">[3]Input!#REF!</definedName>
    <definedName name="INSFEE13">[4]Input!#REF!</definedName>
    <definedName name="INSFEE14" localSheetId="1">[1]Input!#REF!</definedName>
    <definedName name="INSFEE14" localSheetId="4">[2]Input!#REF!</definedName>
    <definedName name="INSFEE14" localSheetId="6">[3]Input!#REF!</definedName>
    <definedName name="INSFEE14" localSheetId="8">[2]Input!#REF!</definedName>
    <definedName name="INSFEE14" localSheetId="0">[2]Input!#REF!</definedName>
    <definedName name="INSFEE14" localSheetId="2">[3]Input!#REF!</definedName>
    <definedName name="INSFEE14" localSheetId="3">[3]Input!#REF!</definedName>
    <definedName name="INSFEE14">[4]Input!#REF!</definedName>
    <definedName name="INSFEE15" localSheetId="1">[1]Input!#REF!</definedName>
    <definedName name="INSFEE15" localSheetId="4">[2]Input!#REF!</definedName>
    <definedName name="INSFEE15" localSheetId="6">[3]Input!#REF!</definedName>
    <definedName name="INSFEE15" localSheetId="8">[2]Input!#REF!</definedName>
    <definedName name="INSFEE15" localSheetId="0">[2]Input!#REF!</definedName>
    <definedName name="INSFEE15" localSheetId="2">[3]Input!#REF!</definedName>
    <definedName name="INSFEE15" localSheetId="3">[3]Input!#REF!</definedName>
    <definedName name="INSFEE15">[4]Input!#REF!</definedName>
    <definedName name="INSFEE16" localSheetId="1">[1]Input!#REF!</definedName>
    <definedName name="INSFEE16" localSheetId="4">[2]Input!#REF!</definedName>
    <definedName name="INSFEE16" localSheetId="6">[3]Input!#REF!</definedName>
    <definedName name="INSFEE16" localSheetId="8">[2]Input!#REF!</definedName>
    <definedName name="INSFEE16" localSheetId="0">[2]Input!#REF!</definedName>
    <definedName name="INSFEE16" localSheetId="2">[3]Input!#REF!</definedName>
    <definedName name="INSFEE16" localSheetId="3">[3]Input!#REF!</definedName>
    <definedName name="INSFEE16">[4]Input!#REF!</definedName>
    <definedName name="INSFEE4" localSheetId="1">[1]Input!#REF!</definedName>
    <definedName name="INSFEE4" localSheetId="4">[2]Input!#REF!</definedName>
    <definedName name="INSFEE4" localSheetId="6">[3]Input!#REF!</definedName>
    <definedName name="INSFEE4" localSheetId="8">[2]Input!#REF!</definedName>
    <definedName name="INSFEE4" localSheetId="0">[2]Input!#REF!</definedName>
    <definedName name="INSFEE4" localSheetId="2">[3]Input!#REF!</definedName>
    <definedName name="INSFEE4" localSheetId="3">[3]Input!#REF!</definedName>
    <definedName name="INSFEE4">[4]Input!#REF!</definedName>
    <definedName name="INSFEE9" localSheetId="1">[1]Input!#REF!</definedName>
    <definedName name="INSFEE9" localSheetId="4">[2]Input!#REF!</definedName>
    <definedName name="INSFEE9" localSheetId="6">[3]Input!#REF!</definedName>
    <definedName name="INSFEE9" localSheetId="8">[2]Input!#REF!</definedName>
    <definedName name="INSFEE9" localSheetId="0">[2]Input!#REF!</definedName>
    <definedName name="INSFEE9" localSheetId="2">[3]Input!#REF!</definedName>
    <definedName name="INSFEE9" localSheetId="3">[3]Input!#REF!</definedName>
    <definedName name="INSFEE9">[4]Input!#REF!</definedName>
    <definedName name="INT" localSheetId="0">[2]Input!$D$36</definedName>
    <definedName name="INT" localSheetId="2">[2]Input!$D$36</definedName>
    <definedName name="INT" localSheetId="3">[2]Input!$D$36</definedName>
    <definedName name="LIBOR" localSheetId="1">[1]Input!$D$5</definedName>
    <definedName name="LIBOR" localSheetId="0">[2]Input!$D$5</definedName>
    <definedName name="LIBOR" localSheetId="2">[2]Input!$D$5</definedName>
    <definedName name="LIBOR" localSheetId="3">[2]Input!$D$5</definedName>
    <definedName name="LIBOR">[4]Input!$D$5</definedName>
    <definedName name="LIENS" localSheetId="6">'Exhibit C'!#REF!</definedName>
    <definedName name="LIENS" localSheetId="2">'Note (2a)'!#REF!</definedName>
    <definedName name="LIENS" localSheetId="3">'Note (2b)'!#REF!</definedName>
    <definedName name="LORD_INST" localSheetId="1">#REF!</definedName>
    <definedName name="LORD_INST" localSheetId="4">#REF!</definedName>
    <definedName name="LORD_INST" localSheetId="6">#REF!</definedName>
    <definedName name="LORD_INST" localSheetId="8">#REF!</definedName>
    <definedName name="LORD_INST" localSheetId="0">#REF!</definedName>
    <definedName name="LORD_INST" localSheetId="2">#REF!</definedName>
    <definedName name="LORD_INST" localSheetId="3">#REF!</definedName>
    <definedName name="LORD_INST">#REF!</definedName>
    <definedName name="MNS" localSheetId="6">'Exhibit C'!$A$1:$K$55</definedName>
    <definedName name="MNS" localSheetId="2">'Note (2a)'!$A$1:$N$553</definedName>
    <definedName name="MNS" localSheetId="3">'Note (2b)'!$A$2:$O$127</definedName>
    <definedName name="MTN11_BAL" localSheetId="1">[1]Input!#REF!</definedName>
    <definedName name="MTN11_BAL" localSheetId="4">[2]Input!#REF!</definedName>
    <definedName name="MTN11_BAL" localSheetId="6">[3]Input!#REF!</definedName>
    <definedName name="MTN11_BAL" localSheetId="8">[2]Input!#REF!</definedName>
    <definedName name="MTN11_BAL" localSheetId="0">[2]Input!#REF!</definedName>
    <definedName name="MTN11_BAL" localSheetId="2">[3]Input!#REF!</definedName>
    <definedName name="MTN11_BAL" localSheetId="3">[3]Input!#REF!</definedName>
    <definedName name="MTN11_BAL">[4]Input!#REF!</definedName>
    <definedName name="MTN11_INT" localSheetId="1">[1]Input!#REF!</definedName>
    <definedName name="MTN11_INT" localSheetId="4">[2]Input!#REF!</definedName>
    <definedName name="MTN11_INT" localSheetId="6">[3]Input!#REF!</definedName>
    <definedName name="MTN11_INT" localSheetId="8">[2]Input!#REF!</definedName>
    <definedName name="MTN11_INT" localSheetId="0">[2]Input!#REF!</definedName>
    <definedName name="MTN11_INT" localSheetId="2">[3]Input!#REF!</definedName>
    <definedName name="MTN11_INT" localSheetId="3">[3]Input!#REF!</definedName>
    <definedName name="MTN11_INT">[4]Input!#REF!</definedName>
    <definedName name="MTN13_AMORT" localSheetId="1">[1]Input!$E$108</definedName>
    <definedName name="MTN13_AMORT" localSheetId="0">[2]Input!$E$108</definedName>
    <definedName name="MTN13_AMORT" localSheetId="2">[2]Input!$E$108</definedName>
    <definedName name="MTN13_AMORT" localSheetId="3">[2]Input!$E$108</definedName>
    <definedName name="MTN13_AMORT">[4]Input!$E$136</definedName>
    <definedName name="MTN13_OVER_COL" localSheetId="1">[1]Input!#REF!</definedName>
    <definedName name="MTN13_OVER_COL" localSheetId="4">[2]Input!#REF!</definedName>
    <definedName name="MTN13_OVER_COL" localSheetId="6">[3]Input!#REF!</definedName>
    <definedName name="MTN13_OVER_COL" localSheetId="8">[2]Input!#REF!</definedName>
    <definedName name="MTN13_OVER_COL" localSheetId="0">[2]Input!#REF!</definedName>
    <definedName name="MTN13_OVER_COL" localSheetId="2">[3]Input!#REF!</definedName>
    <definedName name="MTN13_OVER_COL" localSheetId="3">[3]Input!#REF!</definedName>
    <definedName name="MTN13_OVER_COL">[4]Input!#REF!</definedName>
    <definedName name="MTN14_AMORT2" localSheetId="1">[1]Input!$E$109</definedName>
    <definedName name="MTN14_AMORT2" localSheetId="0">[2]Input!$E$109</definedName>
    <definedName name="MTN14_AMORT2" localSheetId="2">[2]Input!$E$109</definedName>
    <definedName name="MTN14_AMORT2" localSheetId="3">[2]Input!$E$109</definedName>
    <definedName name="MTN14_AMORT2">[4]Input!$E$137</definedName>
    <definedName name="MTN14_AMORT3" localSheetId="1">[1]Input!$E$110</definedName>
    <definedName name="MTN14_AMORT3" localSheetId="0">[2]Input!$E$110</definedName>
    <definedName name="MTN14_AMORT3" localSheetId="2">[2]Input!$E$110</definedName>
    <definedName name="MTN14_AMORT3" localSheetId="3">[2]Input!$E$110</definedName>
    <definedName name="MTN14_AMORT3">[4]Input!$E$138</definedName>
    <definedName name="MTN15_AMORT" localSheetId="1">[1]Input!$E$111</definedName>
    <definedName name="MTN15_AMORT" localSheetId="0">[2]Input!$E$111</definedName>
    <definedName name="MTN15_AMORT" localSheetId="2">[2]Input!$E$111</definedName>
    <definedName name="MTN15_AMORT" localSheetId="3">[2]Input!$E$111</definedName>
    <definedName name="MTN15_AMORT">[4]Input!$E$139</definedName>
    <definedName name="MTN16_AMORT" localSheetId="1">[1]Input!$E$115</definedName>
    <definedName name="MTN16_AMORT" localSheetId="0">[2]Input!$E$115</definedName>
    <definedName name="MTN16_AMORT" localSheetId="2">[2]Input!$E$115</definedName>
    <definedName name="MTN16_AMORT" localSheetId="3">[2]Input!$E$115</definedName>
    <definedName name="MTN16_AMORT">[4]Input!$E$143</definedName>
    <definedName name="MTN25_AMORT" localSheetId="1">[1]Input!$E$117</definedName>
    <definedName name="MTN25_AMORT" localSheetId="0">[2]Input!$E$117</definedName>
    <definedName name="MTN25_AMORT" localSheetId="2">[2]Input!$E$117</definedName>
    <definedName name="MTN25_AMORT" localSheetId="3">[2]Input!$E$117</definedName>
    <definedName name="MTN25_AMORT">[4]Input!$E$145</definedName>
    <definedName name="MTN27_BAL" localSheetId="1">[1]Input!#REF!</definedName>
    <definedName name="MTN27_BAL" localSheetId="4">[2]Input!#REF!</definedName>
    <definedName name="MTN27_BAL" localSheetId="6">[3]Input!#REF!</definedName>
    <definedName name="MTN27_BAL" localSheetId="8">[2]Input!#REF!</definedName>
    <definedName name="MTN27_BAL" localSheetId="0">[2]Input!#REF!</definedName>
    <definedName name="MTN27_BAL" localSheetId="2">[3]Input!#REF!</definedName>
    <definedName name="MTN27_BAL" localSheetId="3">[3]Input!#REF!</definedName>
    <definedName name="MTN27_BAL">[4]Input!#REF!</definedName>
    <definedName name="MTN27_INT" localSheetId="1">[1]Input!#REF!</definedName>
    <definedName name="MTN27_INT" localSheetId="4">[2]Input!#REF!</definedName>
    <definedName name="MTN27_INT" localSheetId="6">[3]Input!#REF!</definedName>
    <definedName name="MTN27_INT" localSheetId="8">[2]Input!#REF!</definedName>
    <definedName name="MTN27_INT" localSheetId="0">[2]Input!#REF!</definedName>
    <definedName name="MTN27_INT" localSheetId="2">[3]Input!#REF!</definedName>
    <definedName name="MTN27_INT" localSheetId="3">[3]Input!#REF!</definedName>
    <definedName name="MTN27_INT">[4]Input!#REF!</definedName>
    <definedName name="mtn28_bal" localSheetId="1">[1]Input!#REF!</definedName>
    <definedName name="mtn28_bal" localSheetId="4">[2]Input!#REF!</definedName>
    <definedName name="mtn28_bal" localSheetId="6">[3]Input!#REF!</definedName>
    <definedName name="mtn28_bal" localSheetId="8">[2]Input!#REF!</definedName>
    <definedName name="mtn28_bal" localSheetId="0">[2]Input!#REF!</definedName>
    <definedName name="mtn28_bal" localSheetId="2">[3]Input!#REF!</definedName>
    <definedName name="mtn28_bal" localSheetId="3">[3]Input!#REF!</definedName>
    <definedName name="mtn28_bal">[4]Input!#REF!</definedName>
    <definedName name="MTN28_INT" localSheetId="1">[1]Input!#REF!</definedName>
    <definedName name="MTN28_INT" localSheetId="4">[2]Input!#REF!</definedName>
    <definedName name="MTN28_INT" localSheetId="6">[3]Input!#REF!</definedName>
    <definedName name="MTN28_INT" localSheetId="8">[2]Input!#REF!</definedName>
    <definedName name="MTN28_INT" localSheetId="0">[2]Input!#REF!</definedName>
    <definedName name="MTN28_INT" localSheetId="2">[3]Input!#REF!</definedName>
    <definedName name="MTN28_INT" localSheetId="3">[3]Input!#REF!</definedName>
    <definedName name="MTN28_INT">[4]Input!#REF!</definedName>
    <definedName name="MTN29_bal" localSheetId="1">[1]Input!$D$399</definedName>
    <definedName name="MTN29_bal" localSheetId="0">[2]Input!$D$394</definedName>
    <definedName name="MTN29_bal" localSheetId="2">[2]Input!$D$394</definedName>
    <definedName name="MTN29_bal" localSheetId="3">[2]Input!$D$394</definedName>
    <definedName name="MTN29_bal">[4]Input!$D$448</definedName>
    <definedName name="MTN30_Bal" localSheetId="1">[1]Input!$D$408</definedName>
    <definedName name="MTN30_Bal" localSheetId="0">[2]Input!$D$403</definedName>
    <definedName name="MTN30_Bal" localSheetId="2">[2]Input!$D$403</definedName>
    <definedName name="MTN30_Bal" localSheetId="3">[2]Input!$D$403</definedName>
    <definedName name="MTN30_Bal">[4]Input!$D$457</definedName>
    <definedName name="MTN31_Bal" localSheetId="1">[1]Input!$D$417</definedName>
    <definedName name="MTN31_Bal" localSheetId="0">[2]Input!$D$412</definedName>
    <definedName name="MTN31_Bal" localSheetId="2">[2]Input!$D$412</definedName>
    <definedName name="MTN31_Bal" localSheetId="3">[2]Input!$D$412</definedName>
    <definedName name="MTN31_Bal">[4]Input!$D$466</definedName>
    <definedName name="MTN32_Bal" localSheetId="1">[1]Input!$D$429</definedName>
    <definedName name="MTN32_Bal" localSheetId="0">[2]Input!$D$424</definedName>
    <definedName name="MTN32_Bal" localSheetId="2">[2]Input!$D$424</definedName>
    <definedName name="MTN32_Bal" localSheetId="3">[2]Input!$D$424</definedName>
    <definedName name="MTN32_Bal">[4]Input!$D$478</definedName>
    <definedName name="MTN33_Bal" localSheetId="1">[1]Input!$D$441</definedName>
    <definedName name="MTN33_Bal" localSheetId="0">[2]Input!$D$436</definedName>
    <definedName name="MTN33_Bal" localSheetId="2">[2]Input!$D$436</definedName>
    <definedName name="MTN33_Bal" localSheetId="3">[2]Input!$D$436</definedName>
    <definedName name="MTN33_Bal">[4]Input!$D$490</definedName>
    <definedName name="MTN34_Bal" localSheetId="1">[1]Input!$D$450</definedName>
    <definedName name="MTN34_Bal" localSheetId="0">[2]Input!$D$445</definedName>
    <definedName name="MTN34_Bal" localSheetId="2">[2]Input!$D$445</definedName>
    <definedName name="MTN34_Bal" localSheetId="3">[2]Input!$D$445</definedName>
    <definedName name="MTN34_Bal">[4]Input!$D$499</definedName>
    <definedName name="MTN35_Bal" localSheetId="1">[1]Input!$D$459</definedName>
    <definedName name="MTN35_Bal" localSheetId="0">[2]Input!$D$454</definedName>
    <definedName name="MTN35_Bal" localSheetId="2">[2]Input!$D$454</definedName>
    <definedName name="MTN35_Bal" localSheetId="3">[2]Input!$D$454</definedName>
    <definedName name="MTN35_Bal">[4]Input!$D$508</definedName>
    <definedName name="mtn36_amort" localSheetId="1">[1]Input!$E$125</definedName>
    <definedName name="mtn36_amort" localSheetId="0">[2]Input!$E$125</definedName>
    <definedName name="mtn36_amort" localSheetId="2">[2]Input!$E$125</definedName>
    <definedName name="mtn36_amort" localSheetId="3">[2]Input!$E$125</definedName>
    <definedName name="mtn36_amort">[4]Input!$E$153</definedName>
    <definedName name="MTN36_Bal" localSheetId="1">[1]Input!$D$472</definedName>
    <definedName name="MTN36_Bal" localSheetId="0">[2]Input!$D$467</definedName>
    <definedName name="MTN36_Bal" localSheetId="2">[2]Input!$D$467</definedName>
    <definedName name="MTN36_Bal" localSheetId="3">[2]Input!$D$467</definedName>
    <definedName name="MTN36_Bal">[4]Input!$D$521</definedName>
    <definedName name="MTN37_Amort" localSheetId="1">[1]Input!#REF!</definedName>
    <definedName name="MTN37_Amort" localSheetId="4">[2]Input!#REF!</definedName>
    <definedName name="MTN37_Amort" localSheetId="6">[3]Input!#REF!</definedName>
    <definedName name="MTN37_Amort" localSheetId="8">[2]Input!#REF!</definedName>
    <definedName name="MTN37_Amort" localSheetId="0">[2]Input!#REF!</definedName>
    <definedName name="MTN37_Amort" localSheetId="2">[3]Input!#REF!</definedName>
    <definedName name="MTN37_Amort" localSheetId="3">[3]Input!#REF!</definedName>
    <definedName name="MTN37_Amort">[4]Input!#REF!</definedName>
    <definedName name="MTN37_Bal" localSheetId="1">[1]Input!$D$483</definedName>
    <definedName name="MTN37_Bal" localSheetId="0">[2]Input!$D$478</definedName>
    <definedName name="MTN37_Bal" localSheetId="2">[2]Input!$D$478</definedName>
    <definedName name="MTN37_Bal" localSheetId="3">[2]Input!$D$478</definedName>
    <definedName name="MTN37_Bal">[4]Input!$D$532</definedName>
    <definedName name="MTN38_Bal" localSheetId="1">[1]Input!$D$495</definedName>
    <definedName name="MTN38_Bal" localSheetId="0">[2]Input!$D$490</definedName>
    <definedName name="MTN38_Bal" localSheetId="2">[2]Input!$D$490</definedName>
    <definedName name="MTN38_Bal" localSheetId="3">[2]Input!$D$490</definedName>
    <definedName name="MTN38_Bal">[4]Input!$D$544</definedName>
    <definedName name="MTN39_Bal" localSheetId="1">[1]Input!$D$507</definedName>
    <definedName name="MTN39_Bal" localSheetId="0">[2]Input!$D$502</definedName>
    <definedName name="MTN39_Bal" localSheetId="2">[2]Input!$D$502</definedName>
    <definedName name="MTN39_Bal" localSheetId="3">[2]Input!$D$502</definedName>
    <definedName name="MTN39_Bal">[4]Input!$D$556</definedName>
    <definedName name="MTN39_Int" localSheetId="1">[1]Input!$F$507</definedName>
    <definedName name="MTN39_Int" localSheetId="0">[2]Input!$F$502</definedName>
    <definedName name="MTN39_Int" localSheetId="2">[2]Input!$F$502</definedName>
    <definedName name="MTN39_Int" localSheetId="3">[2]Input!$F$502</definedName>
    <definedName name="MTN39_Int">[4]Input!$F$556</definedName>
    <definedName name="MTN4_AMORT" localSheetId="1">[1]Input!#REF!</definedName>
    <definedName name="MTN4_AMORT" localSheetId="4">[2]Input!#REF!</definedName>
    <definedName name="MTN4_AMORT" localSheetId="6">[3]Input!#REF!</definedName>
    <definedName name="MTN4_AMORT" localSheetId="8">[2]Input!#REF!</definedName>
    <definedName name="MTN4_AMORT" localSheetId="0">[2]Input!#REF!</definedName>
    <definedName name="MTN4_AMORT" localSheetId="2">[3]Input!#REF!</definedName>
    <definedName name="MTN4_AMORT" localSheetId="3">[3]Input!#REF!</definedName>
    <definedName name="MTN4_AMORT">[4]Input!#REF!</definedName>
    <definedName name="MTN4_OVER_COL" localSheetId="1">[1]Input!#REF!</definedName>
    <definedName name="MTN4_OVER_COL" localSheetId="4">[2]Input!#REF!</definedName>
    <definedName name="MTN4_OVER_COL" localSheetId="6">[3]Input!#REF!</definedName>
    <definedName name="MTN4_OVER_COL" localSheetId="8">[2]Input!#REF!</definedName>
    <definedName name="MTN4_OVER_COL" localSheetId="0">[2]Input!#REF!</definedName>
    <definedName name="MTN4_OVER_COL" localSheetId="2">[3]Input!#REF!</definedName>
    <definedName name="MTN4_OVER_COL" localSheetId="3">[3]Input!#REF!</definedName>
    <definedName name="MTN4_OVER_COL">[4]Input!#REF!</definedName>
    <definedName name="mtn40_bal" localSheetId="1">[1]Input!$D$527</definedName>
    <definedName name="mtn40_bal" localSheetId="0">[2]Input!$D$522</definedName>
    <definedName name="mtn40_bal" localSheetId="2">[2]Input!$D$522</definedName>
    <definedName name="mtn40_bal" localSheetId="3">[2]Input!$D$522</definedName>
    <definedName name="mtn40_bal">[4]Input!$D$585</definedName>
    <definedName name="mtn40_int" localSheetId="1">[1]Input!$F$527</definedName>
    <definedName name="mtn40_int" localSheetId="0">[2]Input!$F$522</definedName>
    <definedName name="mtn40_int" localSheetId="2">[2]Input!$F$522</definedName>
    <definedName name="mtn40_int" localSheetId="3">[2]Input!$F$522</definedName>
    <definedName name="mtn40_int">[4]Input!$F$585</definedName>
    <definedName name="mtn41_amort" localSheetId="1">[1]Input!#REF!</definedName>
    <definedName name="mtn41_amort" localSheetId="4">[2]Input!#REF!</definedName>
    <definedName name="mtn41_amort" localSheetId="6">[3]Input!#REF!</definedName>
    <definedName name="mtn41_amort" localSheetId="8">[2]Input!#REF!</definedName>
    <definedName name="mtn41_amort" localSheetId="0">[2]Input!#REF!</definedName>
    <definedName name="mtn41_amort" localSheetId="2">[3]Input!#REF!</definedName>
    <definedName name="mtn41_amort" localSheetId="3">[3]Input!#REF!</definedName>
    <definedName name="mtn41_amort">[4]Input!#REF!</definedName>
    <definedName name="mtn41_bal" localSheetId="1">[1]Input!$D$536</definedName>
    <definedName name="mtn41_bal" localSheetId="0">[2]Input!$D$531</definedName>
    <definedName name="mtn41_bal" localSheetId="2">[2]Input!$D$531</definedName>
    <definedName name="mtn41_bal" localSheetId="3">[2]Input!$D$531</definedName>
    <definedName name="mtn41_bal">[4]Input!$D$594</definedName>
    <definedName name="mtn42_amort" localSheetId="1">[1]Input!#REF!</definedName>
    <definedName name="mtn42_amort" localSheetId="4">[2]Input!#REF!</definedName>
    <definedName name="mtn42_amort" localSheetId="6">[3]Input!#REF!</definedName>
    <definedName name="mtn42_amort" localSheetId="8">[2]Input!#REF!</definedName>
    <definedName name="mtn42_amort" localSheetId="0">[2]Input!#REF!</definedName>
    <definedName name="mtn42_amort" localSheetId="2">[3]Input!#REF!</definedName>
    <definedName name="mtn42_amort" localSheetId="3">[3]Input!#REF!</definedName>
    <definedName name="mtn42_amort">[4]Input!#REF!</definedName>
    <definedName name="mtn42_bal" localSheetId="1">[1]Input!$D$549</definedName>
    <definedName name="mtn42_bal" localSheetId="0">[2]Input!$D$544</definedName>
    <definedName name="mtn42_bal" localSheetId="2">[2]Input!$D$544</definedName>
    <definedName name="mtn42_bal" localSheetId="3">[2]Input!$D$544</definedName>
    <definedName name="mtn42_bal">[4]Input!$D$607</definedName>
    <definedName name="mtn43_bal" localSheetId="1">[1]Input!$D$582</definedName>
    <definedName name="mtn43_bal" localSheetId="0">[2]Input!$D$577</definedName>
    <definedName name="mtn43_bal" localSheetId="2">[2]Input!$D$577</definedName>
    <definedName name="mtn43_bal" localSheetId="3">[2]Input!$D$577</definedName>
    <definedName name="mtn43_bal">[4]Input!$D$640</definedName>
    <definedName name="mtn44_bal" localSheetId="1">[1]Input!$D$594</definedName>
    <definedName name="mtn44_bal" localSheetId="0">[2]Input!$D$589</definedName>
    <definedName name="mtn44_bal" localSheetId="2">[2]Input!$D$589</definedName>
    <definedName name="mtn44_bal" localSheetId="3">[2]Input!$D$589</definedName>
    <definedName name="mtn44_bal">[4]Input!$D$652</definedName>
    <definedName name="mtn45_bal" localSheetId="1">[1]Input!$D$606</definedName>
    <definedName name="mtn45_bal" localSheetId="0">[2]Input!$D$601</definedName>
    <definedName name="mtn45_bal" localSheetId="2">[2]Input!$D$601</definedName>
    <definedName name="mtn45_bal" localSheetId="3">[2]Input!$D$601</definedName>
    <definedName name="mtn45_bal">[4]Input!$D$664</definedName>
    <definedName name="mtn46_bal" localSheetId="1">[1]Input!$D$617</definedName>
    <definedName name="mtn46_bal" localSheetId="0">[2]Input!$D$612</definedName>
    <definedName name="mtn46_bal" localSheetId="2">[2]Input!$D$612</definedName>
    <definedName name="mtn46_bal" localSheetId="3">[2]Input!$D$612</definedName>
    <definedName name="mtn46_bal">[4]Input!$D$675</definedName>
    <definedName name="mtn47_bal" localSheetId="1">[1]Input!$D$628</definedName>
    <definedName name="mtn47_bal" localSheetId="0">[2]Input!$D$623</definedName>
    <definedName name="mtn47_bal" localSheetId="2">[2]Input!$D$623</definedName>
    <definedName name="mtn47_bal" localSheetId="3">[2]Input!$D$623</definedName>
    <definedName name="mtn47_bal">[4]Input!$D$686</definedName>
    <definedName name="mtn48_bal" localSheetId="1">[1]Input!$D$640</definedName>
    <definedName name="mtn48_bal" localSheetId="0">[2]Input!$D$635</definedName>
    <definedName name="mtn48_bal" localSheetId="2">[2]Input!$D$635</definedName>
    <definedName name="mtn48_bal" localSheetId="3">[2]Input!$D$635</definedName>
    <definedName name="mtn48_bal">[4]Input!$D$698</definedName>
    <definedName name="mtn49_bal" localSheetId="1">[1]AvisData!#REF!</definedName>
    <definedName name="mtn49_bal" localSheetId="4">[2]AvisData!#REF!</definedName>
    <definedName name="mtn49_bal" localSheetId="6">[3]AvisData!#REF!</definedName>
    <definedName name="mtn49_bal" localSheetId="8">[2]AvisData!#REF!</definedName>
    <definedName name="mtn49_bal" localSheetId="0">[2]AvisData!#REF!</definedName>
    <definedName name="mtn49_bal" localSheetId="2">[3]AvisData!#REF!</definedName>
    <definedName name="mtn49_bal" localSheetId="3">[3]AvisData!#REF!</definedName>
    <definedName name="mtn49_bal">[4]AvisData!#REF!</definedName>
    <definedName name="mtn50_bal" localSheetId="1">[1]Input!$D$652</definedName>
    <definedName name="mtn50_bal" localSheetId="0">[2]Input!$D$647</definedName>
    <definedName name="mtn50_bal" localSheetId="2">[2]Input!$D$647</definedName>
    <definedName name="mtn50_bal" localSheetId="3">[2]Input!$D$647</definedName>
    <definedName name="mtn50_bal">[4]Input!$D$710</definedName>
    <definedName name="mtn51_BAL" localSheetId="1">[1]Input!$D$664</definedName>
    <definedName name="mtn51_BAL" localSheetId="0">[2]Input!$D$659</definedName>
    <definedName name="mtn51_BAL" localSheetId="2">[2]Input!$D$659</definedName>
    <definedName name="mtn51_BAL" localSheetId="3">[2]Input!$D$659</definedName>
    <definedName name="mtn51_BAL">[4]Input!$D$722</definedName>
    <definedName name="mtn52_amort" localSheetId="1">[1]Input!$E$215</definedName>
    <definedName name="mtn52_amort" localSheetId="0">[2]Input!$E$211</definedName>
    <definedName name="mtn52_amort" localSheetId="2">[2]Input!$E$211</definedName>
    <definedName name="mtn52_amort" localSheetId="3">[2]Input!$E$211</definedName>
    <definedName name="mtn52_amort">[4]Input!$E$255</definedName>
    <definedName name="mtn52_BAL" localSheetId="1">[1]Input!$D$676</definedName>
    <definedName name="mtn52_BAL" localSheetId="0">[2]Input!$D$671</definedName>
    <definedName name="mtn52_BAL" localSheetId="2">[2]Input!$D$671</definedName>
    <definedName name="mtn52_BAL" localSheetId="3">[2]Input!$D$671</definedName>
    <definedName name="mtn52_BAL">[4]Input!$D$734</definedName>
    <definedName name="MTN52_INT" localSheetId="1">[1]Input!$F$676</definedName>
    <definedName name="MTN52_INT" localSheetId="0">[2]Input!$F$671</definedName>
    <definedName name="MTN52_INT" localSheetId="2">[2]Input!$F$671</definedName>
    <definedName name="MTN52_INT" localSheetId="3">[2]Input!$F$671</definedName>
    <definedName name="MTN52_INT">[4]Input!$F$734</definedName>
    <definedName name="mtn54_amort" localSheetId="0">[2]Input!$E$213</definedName>
    <definedName name="mtn54_amort" localSheetId="2">[2]Input!$E$213</definedName>
    <definedName name="mtn54_amort" localSheetId="3">[2]Input!$E$213</definedName>
    <definedName name="mtn54_BAL" localSheetId="1">[1]Input!$D$699</definedName>
    <definedName name="mtn54_BAL" localSheetId="0">[2]Input!$D$694</definedName>
    <definedName name="mtn54_BAL" localSheetId="2">[2]Input!$D$694</definedName>
    <definedName name="mtn54_BAL" localSheetId="3">[2]Input!$D$694</definedName>
    <definedName name="mtn54_BAL">[4]Input!$D$757</definedName>
    <definedName name="mtn54_INT" localSheetId="0">[2]Input!$F$694</definedName>
    <definedName name="mtn54_INT" localSheetId="2">[2]Input!$F$694</definedName>
    <definedName name="mtn54_INT" localSheetId="3">[2]Input!$F$694</definedName>
    <definedName name="mtn55_BAL" localSheetId="1">[1]Input!$D$711</definedName>
    <definedName name="mtn55_BAL" localSheetId="0">[2]Input!$D$706</definedName>
    <definedName name="mtn55_BAL" localSheetId="2">[2]Input!$D$706</definedName>
    <definedName name="mtn55_BAL" localSheetId="3">[2]Input!$D$706</definedName>
    <definedName name="mtn55_BAL">[4]Input!$D$769</definedName>
    <definedName name="mtn55_INT" localSheetId="1">[1]Input!$F$711</definedName>
    <definedName name="mtn55_INT" localSheetId="0">[2]Input!$F$706</definedName>
    <definedName name="mtn55_INT" localSheetId="2">[2]Input!$F$706</definedName>
    <definedName name="mtn55_INT" localSheetId="3">[2]Input!$F$706</definedName>
    <definedName name="mtn55_INT">[4]Input!$F$769</definedName>
    <definedName name="MTN9_AMORT" localSheetId="1">[1]Input!#REF!</definedName>
    <definedName name="MTN9_AMORT" localSheetId="4">[2]Input!#REF!</definedName>
    <definedName name="MTN9_AMORT" localSheetId="6">[3]Input!#REF!</definedName>
    <definedName name="MTN9_AMORT" localSheetId="8">[2]Input!#REF!</definedName>
    <definedName name="MTN9_AMORT" localSheetId="0">[2]Input!#REF!</definedName>
    <definedName name="MTN9_AMORT" localSheetId="2">[3]Input!#REF!</definedName>
    <definedName name="MTN9_AMORT" localSheetId="3">[3]Input!#REF!</definedName>
    <definedName name="MTN9_AMORT">[4]Input!#REF!</definedName>
    <definedName name="MTN9_OVER_COL" localSheetId="1">[1]Input!#REF!</definedName>
    <definedName name="MTN9_OVER_COL" localSheetId="4">[2]Input!#REF!</definedName>
    <definedName name="MTN9_OVER_COL" localSheetId="6">[3]Input!#REF!</definedName>
    <definedName name="MTN9_OVER_COL" localSheetId="8">[2]Input!#REF!</definedName>
    <definedName name="MTN9_OVER_COL" localSheetId="0">[2]Input!#REF!</definedName>
    <definedName name="MTN9_OVER_COL" localSheetId="2">[3]Input!#REF!</definedName>
    <definedName name="MTN9_OVER_COL" localSheetId="3">[3]Input!#REF!</definedName>
    <definedName name="MTN9_OVER_COL">[4]Input!#REF!</definedName>
    <definedName name="nextperiod" localSheetId="1">[1]Paper!$D$34</definedName>
    <definedName name="nextperiod" localSheetId="0">[2]Paper!$D$34</definedName>
    <definedName name="nextperiod" localSheetId="2">[2]Paper!$D$34</definedName>
    <definedName name="nextperiod" localSheetId="3">[2]Paper!$D$34</definedName>
    <definedName name="nextperiod">[4]Paper!$D$34</definedName>
    <definedName name="NOTE01" localSheetId="1">'[1]Annex D'!#REF!</definedName>
    <definedName name="NOTE01" localSheetId="4">'[2]Annex D'!#REF!</definedName>
    <definedName name="NOTE01" localSheetId="6">'[3]Annex D'!#REF!</definedName>
    <definedName name="NOTE01" localSheetId="8">'Exhibit E'!#REF!</definedName>
    <definedName name="NOTE01" localSheetId="0">'[5]Exhibit D'!#REF!</definedName>
    <definedName name="NOTE01" localSheetId="2">'[3]Annex D'!#REF!</definedName>
    <definedName name="NOTE01" localSheetId="3">'[3]Annex D'!#REF!</definedName>
    <definedName name="NOTE01">'[4]Annex D'!#REF!</definedName>
    <definedName name="Outstanding_debt___Series_2013_2" localSheetId="1">[1]AvisData!#REF!</definedName>
    <definedName name="Outstanding_debt___Series_2013_2" localSheetId="4">[2]AvisData!#REF!</definedName>
    <definedName name="Outstanding_debt___Series_2013_2" localSheetId="6">[3]AvisData!#REF!</definedName>
    <definedName name="Outstanding_debt___Series_2013_2" localSheetId="8">[2]AvisData!#REF!</definedName>
    <definedName name="Outstanding_debt___Series_2013_2" localSheetId="0">[2]AvisData!#REF!</definedName>
    <definedName name="Outstanding_debt___Series_2013_2" localSheetId="2">[3]AvisData!#REF!</definedName>
    <definedName name="Outstanding_debt___Series_2013_2" localSheetId="3">[3]AvisData!#REF!</definedName>
    <definedName name="Outstanding_debt___Series_2013_2">[4]AvisData!#REF!</definedName>
    <definedName name="OVERCOLLATERAL" localSheetId="1">[1]AvisData!$B$106</definedName>
    <definedName name="OVERCOLLATERAL" localSheetId="0">[2]AvisData!$B$105</definedName>
    <definedName name="OVERCOLLATERAL" localSheetId="2">[2]AvisData!$B$105</definedName>
    <definedName name="OVERCOLLATERAL" localSheetId="3">[2]AvisData!$B$105</definedName>
    <definedName name="OVERCOLLATERAL">[4]AvisData!$B$115</definedName>
    <definedName name="_xlnm.Print_Area" localSheetId="1">Certificate!$A$1:$G$46</definedName>
    <definedName name="_xlnm.Print_Area" localSheetId="4">'Exhibit A'!$A$1:$K$1791</definedName>
    <definedName name="_xlnm.Print_Area" localSheetId="5">'Exhibit B'!$A$1:$O$67</definedName>
    <definedName name="_xlnm.Print_Area" localSheetId="6">'Exhibit C'!$A$1:$L$64</definedName>
    <definedName name="_xlnm.Print_Area" localSheetId="7">'Exhibit D'!$A$1:$I$33</definedName>
    <definedName name="_xlnm.Print_Area" localSheetId="8">'Exhibit E'!$A$1:$F$16</definedName>
    <definedName name="_xlnm.Print_Area" localSheetId="9">'Exhibit F'!$A$1:$L$25</definedName>
    <definedName name="_xlnm.Print_Area" localSheetId="0">Index!$A$1:$E$39</definedName>
    <definedName name="_xlnm.Print_Area" localSheetId="2">'Note (2a)'!$A$1:$N$667</definedName>
    <definedName name="_xlnm.Print_Area" localSheetId="3">'Note (2b)'!$A$1:$M$113</definedName>
    <definedName name="PRINT_DIV" localSheetId="1">#REF!</definedName>
    <definedName name="PRINT_DIV" localSheetId="4">#REF!</definedName>
    <definedName name="PRINT_DIV" localSheetId="6">#REF!</definedName>
    <definedName name="PRINT_DIV" localSheetId="8">#REF!</definedName>
    <definedName name="PRINT_DIV" localSheetId="0">#REF!</definedName>
    <definedName name="PRINT_DIV" localSheetId="2">#REF!</definedName>
    <definedName name="PRINT_DIV" localSheetId="3">#REF!</definedName>
    <definedName name="PRINT_DIV">#REF!</definedName>
    <definedName name="RATE_1997_2" localSheetId="1">[1]Note!#REF!</definedName>
    <definedName name="RATE_1997_2" localSheetId="4">[2]Note!#REF!</definedName>
    <definedName name="RATE_1997_2" localSheetId="6">'Exhibit C'!#REF!</definedName>
    <definedName name="RATE_1997_2" localSheetId="8">[2]Note!#REF!</definedName>
    <definedName name="RATE_1997_2" localSheetId="0">[2]Note!#REF!</definedName>
    <definedName name="RATE_1997_2" localSheetId="2">'Note (2a)'!#REF!</definedName>
    <definedName name="RATE_1997_2" localSheetId="3">'Note (2b)'!#REF!</definedName>
    <definedName name="RATE_1997_2">[4]Note!#REF!</definedName>
    <definedName name="RATE_2000_2" localSheetId="1">[1]Note!#REF!</definedName>
    <definedName name="RATE_2000_2" localSheetId="4">[2]Note!#REF!</definedName>
    <definedName name="RATE_2000_2" localSheetId="6">'Exhibit C'!#REF!</definedName>
    <definedName name="RATE_2000_2" localSheetId="8">[2]Note!#REF!</definedName>
    <definedName name="RATE_2000_2" localSheetId="0">[2]Note!#REF!</definedName>
    <definedName name="RATE_2000_2" localSheetId="2">'Note (2a)'!#REF!</definedName>
    <definedName name="RATE_2000_2" localSheetId="3">'Note (2b)'!#REF!</definedName>
    <definedName name="RATE_2000_2">[4]Note!#REF!</definedName>
    <definedName name="RATE_2002_1" localSheetId="1">[1]Note!#REF!</definedName>
    <definedName name="RATE_2002_1" localSheetId="4">[2]Note!#REF!</definedName>
    <definedName name="RATE_2002_1" localSheetId="6">'Exhibit C'!#REF!</definedName>
    <definedName name="RATE_2002_1" localSheetId="8">[2]Note!#REF!</definedName>
    <definedName name="RATE_2002_1" localSheetId="0">[2]Note!#REF!</definedName>
    <definedName name="RATE_2002_1" localSheetId="2">'Note (2a)'!#REF!</definedName>
    <definedName name="RATE_2002_1" localSheetId="3">'Note (2b)'!#REF!</definedName>
    <definedName name="RATE_2002_1">[4]Note!#REF!</definedName>
    <definedName name="SPDIV" localSheetId="1">#REF!</definedName>
    <definedName name="SPDIV" localSheetId="4">#REF!</definedName>
    <definedName name="SPDIV" localSheetId="6">#REF!</definedName>
    <definedName name="SPDIV" localSheetId="8">#REF!</definedName>
    <definedName name="SPDIV" localSheetId="0">#REF!</definedName>
    <definedName name="SPDIV" localSheetId="2">#REF!</definedName>
    <definedName name="SPDIV" localSheetId="3">#REF!</definedName>
    <definedName name="SPDIV">#REF!</definedName>
    <definedName name="SWAP16" localSheetId="1">[1]Input!#REF!</definedName>
    <definedName name="SWAP16" localSheetId="4">[2]Input!#REF!</definedName>
    <definedName name="SWAP16" localSheetId="6">[3]Input!#REF!</definedName>
    <definedName name="SWAP16" localSheetId="8">[2]Input!#REF!</definedName>
    <definedName name="SWAP16" localSheetId="0">[2]Input!#REF!</definedName>
    <definedName name="SWAP16" localSheetId="2">[3]Input!#REF!</definedName>
    <definedName name="SWAP16" localSheetId="3">[3]Input!#REF!</definedName>
    <definedName name="SWAP16">[4]Input!#REF!</definedName>
    <definedName name="SWAP27" localSheetId="1">[1]Input!#REF!</definedName>
    <definedName name="SWAP27" localSheetId="4">[2]Input!#REF!</definedName>
    <definedName name="SWAP27" localSheetId="6">[3]Input!#REF!</definedName>
    <definedName name="SWAP27" localSheetId="8">[2]Input!#REF!</definedName>
    <definedName name="SWAP27" localSheetId="0">[2]Input!#REF!</definedName>
    <definedName name="SWAP27" localSheetId="2">[3]Input!#REF!</definedName>
    <definedName name="SWAP27" localSheetId="3">[3]Input!#REF!</definedName>
    <definedName name="SWAP27">[4]Input!#REF!</definedName>
    <definedName name="swap28" localSheetId="1">[1]Input!#REF!</definedName>
    <definedName name="swap28" localSheetId="4">[2]Input!#REF!</definedName>
    <definedName name="swap28" localSheetId="6">[3]Input!#REF!</definedName>
    <definedName name="swap28" localSheetId="8">[2]Input!#REF!</definedName>
    <definedName name="swap28" localSheetId="0">[2]Input!#REF!</definedName>
    <definedName name="swap28" localSheetId="2">[3]Input!#REF!</definedName>
    <definedName name="swap28" localSheetId="3">[3]Input!#REF!</definedName>
    <definedName name="swap28">[4]Input!#REF!</definedName>
    <definedName name="Swap40" localSheetId="1">[1]Input!$E$190</definedName>
    <definedName name="Swap40" localSheetId="0">[2]Input!$E$186</definedName>
    <definedName name="Swap40" localSheetId="2">[2]Input!$E$186</definedName>
    <definedName name="Swap40" localSheetId="3">[2]Input!$E$186</definedName>
    <definedName name="Swap40">[4]Input!$E$230</definedName>
    <definedName name="swap9" localSheetId="1">[1]Input!#REF!</definedName>
    <definedName name="swap9" localSheetId="4">[2]Input!#REF!</definedName>
    <definedName name="swap9" localSheetId="6">[3]Input!#REF!</definedName>
    <definedName name="swap9" localSheetId="8">[2]Input!#REF!</definedName>
    <definedName name="swap9" localSheetId="0">[2]Input!#REF!</definedName>
    <definedName name="swap9" localSheetId="2">[3]Input!#REF!</definedName>
    <definedName name="swap9" localSheetId="3">[3]Input!#REF!</definedName>
    <definedName name="swap9">[4]Input!#REF!</definedName>
    <definedName name="TOTAL_COLLATERA" localSheetId="1">[1]Input!$G$100</definedName>
    <definedName name="TOTAL_COLLATERA" localSheetId="0">[2]Input!$G$100</definedName>
    <definedName name="TOTAL_COLLATERA" localSheetId="2">[2]Input!$G$100</definedName>
    <definedName name="TOTAL_COLLATERA" localSheetId="3">[2]Input!$G$100</definedName>
    <definedName name="TOTAL_COLLATERA">[4]Input!$G$128</definedName>
    <definedName name="TOTAL_MTNS" localSheetId="1">[1]Input!$J$99</definedName>
    <definedName name="TOTAL_MTNS" localSheetId="0">[2]Input!$J$99</definedName>
    <definedName name="TOTAL_MTNS" localSheetId="2">[2]Input!$J$99</definedName>
    <definedName name="TOTAL_MTNS" localSheetId="3">[2]Input!$J$99</definedName>
    <definedName name="TOTAL_MTNS">[4]Input!$J$127</definedName>
    <definedName name="TOTAL_NON_PROG" localSheetId="1">[1]AvisData!$E$50</definedName>
    <definedName name="TOTAL_NON_PROG" localSheetId="0">[2]AvisData!$E$50</definedName>
    <definedName name="TOTAL_NON_PROG" localSheetId="2">[2]AvisData!$E$50</definedName>
    <definedName name="TOTAL_NON_PROG" localSheetId="3">[2]AvisData!$E$50</definedName>
    <definedName name="TOTAL_VEHICLES" localSheetId="1">[1]AvisData!$E$41</definedName>
    <definedName name="TOTAL_VEHICLES" localSheetId="0">[2]AvisData!$E$41</definedName>
    <definedName name="TOTAL_VEHICLES" localSheetId="2">[2]AvisData!$E$41</definedName>
    <definedName name="TOTAL_VEHICLES" localSheetId="3">[2]AvisData!$E$41</definedName>
    <definedName name="TOTAL_VEHICLES">[4]AvisData!$E$41</definedName>
    <definedName name="VFN_OVER_COL" localSheetId="1">[1]Input!#REF!</definedName>
    <definedName name="VFN_OVER_COL" localSheetId="4">[2]Input!#REF!</definedName>
    <definedName name="VFN_OVER_COL" localSheetId="6">[3]Input!#REF!</definedName>
    <definedName name="VFN_OVER_COL" localSheetId="8">[2]Input!#REF!</definedName>
    <definedName name="VFN_OVER_COL" localSheetId="0">[2]Input!#REF!</definedName>
    <definedName name="VFN_OVER_COL" localSheetId="2">[3]Input!#REF!</definedName>
    <definedName name="VFN_OVER_COL" localSheetId="3">[3]Input!#REF!</definedName>
    <definedName name="VFN_OVER_COL">[4]Input!#REF!</definedName>
    <definedName name="x">[2]Input!#REF!</definedName>
    <definedName name="xx">[2]Input!#REF!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B6" i="1"/>
  <c r="C6" i="9"/>
  <c r="C14" i="9" s="1"/>
</calcChain>
</file>

<file path=xl/sharedStrings.xml><?xml version="1.0" encoding="utf-8"?>
<sst xmlns="http://schemas.openxmlformats.org/spreadsheetml/2006/main" count="3474" uniqueCount="744">
  <si>
    <t>Bordus Rental Car (BOP) LLC</t>
  </si>
  <si>
    <t>RENTAL CAR ASSET BACKED NOTES</t>
  </si>
  <si>
    <t>Monthly Noteholder's Statement</t>
  </si>
  <si>
    <t xml:space="preserve">         Under Section 4.1 (c) of the Second Amended and Restated Base Indenture, dated as of June 3, 2004 </t>
  </si>
  <si>
    <t xml:space="preserve">(hereinafter as such agreement has been, and may be from time to time further, supplemented, amended or </t>
  </si>
  <si>
    <t>otherwise modified, the "Base Indenture"), between Bordus Rental Car (BOP) LLC, a Delaware</t>
  </si>
  <si>
    <t>Limited  company ("ABRCF), and The Bank of Wisteria, as Trustee, ABRCF is required to</t>
  </si>
  <si>
    <t xml:space="preserve">prepare certain information each month for the Trustee regarding current distributions to Noteholders.  </t>
  </si>
  <si>
    <t>The information which is required to be prepared with respect to the Distribution Date of</t>
  </si>
  <si>
    <t xml:space="preserve">is set forth below.  Capitalized terms used herein have their respective meanings set forth in the Definitions </t>
  </si>
  <si>
    <t>List attached as Schedule I to the Base Indenture, or in the case of a particular Series of  Notes, the related</t>
  </si>
  <si>
    <t>Supplement.</t>
  </si>
  <si>
    <t>Index</t>
  </si>
  <si>
    <t>I.</t>
  </si>
  <si>
    <t>BORROWING BASE CALCULATION</t>
  </si>
  <si>
    <t>II.</t>
  </si>
  <si>
    <t>INVESTED PERCENTAGE</t>
  </si>
  <si>
    <t>III.</t>
  </si>
  <si>
    <t>AGGREGATE ASSET AMOUNT DEFICIENCY</t>
  </si>
  <si>
    <t>IV.</t>
  </si>
  <si>
    <t xml:space="preserve">ENHANCEMENT </t>
  </si>
  <si>
    <t>V.</t>
  </si>
  <si>
    <t>DISTRIBUTIONS TO NOTEHOLDERS</t>
  </si>
  <si>
    <t>VI.</t>
  </si>
  <si>
    <t>MONTHLY BASE RENT</t>
  </si>
  <si>
    <t>VII.</t>
  </si>
  <si>
    <t>SUPPLEMENTAL RENT</t>
  </si>
  <si>
    <t>VIII.</t>
  </si>
  <si>
    <t>MONTHLY ADMINISTRATION FEE</t>
  </si>
  <si>
    <t>IX.</t>
  </si>
  <si>
    <t>LOAN PAYMENTS DUE</t>
  </si>
  <si>
    <t>X.</t>
  </si>
  <si>
    <t>LIEN AND DEFAULTS</t>
  </si>
  <si>
    <t>XI.</t>
  </si>
  <si>
    <t>TERMINATION SERVICES RESERVE ACCOUNT</t>
  </si>
  <si>
    <t>EXHIBIT A</t>
  </si>
  <si>
    <t>SUPPLIMENTAL ENHANCEMENT DATA</t>
  </si>
  <si>
    <t>EXHIBIT B</t>
  </si>
  <si>
    <t>FLEET MIX</t>
  </si>
  <si>
    <t>EXHIBIT C</t>
  </si>
  <si>
    <t>PERFORMANCE TESTS</t>
  </si>
  <si>
    <t>EXHIBIT D</t>
  </si>
  <si>
    <t>MANUFACTURER RATINGS</t>
  </si>
  <si>
    <t>EXHIBIT E</t>
  </si>
  <si>
    <t>MANUFACTURER RECEIVABLES</t>
  </si>
  <si>
    <t>EXHIBIT F</t>
  </si>
  <si>
    <t>GLOSSARY</t>
  </si>
  <si>
    <t>Monthly Certificate</t>
  </si>
  <si>
    <t xml:space="preserve">              The undersigned, duly authorized representatives of Bordus Rental Car </t>
  </si>
  <si>
    <t xml:space="preserve">(BOP) LLC, a Delaware limited liability company ("ABRCF"), pursuant to the Second Amended and </t>
  </si>
  <si>
    <t>Restated Indenture, dated as of June 3, 2004 (hereinafter  as such agreement has been, and may be</t>
  </si>
  <si>
    <t xml:space="preserve">from time to time further, supplemented, amended or otherwise modified, the "Base Indenture"), </t>
  </si>
  <si>
    <t xml:space="preserve">between ABRCF, as Issuer, and The Bank of Wisteria, as Trustee (the "Trustee"), do hereby certify </t>
  </si>
  <si>
    <t>to the best of their knowledge after reasonable investigation that:</t>
  </si>
  <si>
    <t xml:space="preserve">          1.  Capitalized terms used in this certificate have the respective meanings set</t>
  </si>
  <si>
    <t xml:space="preserve">forth in the Base Indenture, or in the case of a particular Series of Notes, the related Supplement. </t>
  </si>
  <si>
    <t>This certificate is delivered pursuant to  Section 4.1 (c) of the Base Indenture.</t>
  </si>
  <si>
    <t xml:space="preserve">           2.   The undersigned are Authorized Officers of ABRCF.</t>
  </si>
  <si>
    <t xml:space="preserve">          3.   The date of this certificate is a Determination Date under the Base Indenture.</t>
  </si>
  <si>
    <t>Attached hereto is a true and correct copy of the Monthly Noteholders' Statement to be delivered</t>
  </si>
  <si>
    <t>on the Determination Date pursuant to Section 4.1 (c) of the Base Indenture.</t>
  </si>
  <si>
    <t xml:space="preserve">          IN WITNESS WHEREOF, the undersigned have duly executed and delivered</t>
  </si>
  <si>
    <t xml:space="preserve">this certificate this </t>
  </si>
  <si>
    <t>By:</t>
  </si>
  <si>
    <t>Title:  Director</t>
  </si>
  <si>
    <t>Title:  Vice President</t>
  </si>
  <si>
    <t>Bordus Car Rental (BOP) LLC</t>
  </si>
  <si>
    <t>Monthly Period Begin Date</t>
  </si>
  <si>
    <t>Monthly Period End Date</t>
  </si>
  <si>
    <t>Number of Days in Monthly Period</t>
  </si>
  <si>
    <t>(1) NET BOOK VALUE OF ALL VEHICLES</t>
  </si>
  <si>
    <t xml:space="preserve">            BOP Operating Lease</t>
  </si>
  <si>
    <t xml:space="preserve">                     Net Book Value of all Program Vehicles</t>
  </si>
  <si>
    <t xml:space="preserve">                             Net Book Value of all Non-Program Vehicles</t>
  </si>
  <si>
    <t xml:space="preserve">            BOP Finance Lease</t>
  </si>
  <si>
    <t xml:space="preserve">            NET BOOK VALUE OF ALL VEHICLES</t>
  </si>
  <si>
    <t>(2) ACCRUED DEPRECIATION CHARGES:</t>
  </si>
  <si>
    <t xml:space="preserve">           ACCRUED DEPRECIATION CHARGES</t>
  </si>
  <si>
    <t>(3) ELIGIBLE RECEIVABLE DUE FROM MANUFACTURERS</t>
  </si>
  <si>
    <t>(4) CASH AND PERMITTED INVESTMENT HELD IN THE COLLECTION ACCOUNT</t>
  </si>
  <si>
    <t>BOP BORROWING BASE ( 1+2+3+4):</t>
  </si>
  <si>
    <t xml:space="preserve">With Respect to: </t>
  </si>
  <si>
    <t>Invested Amount</t>
  </si>
  <si>
    <t>Overcollateralization Amount</t>
  </si>
  <si>
    <t>Invested Amount plus Overcollateralization</t>
  </si>
  <si>
    <t>Principal Invested Percentage</t>
  </si>
  <si>
    <t>Accrued Amounts</t>
  </si>
  <si>
    <t>Interest Invested Percentage</t>
  </si>
  <si>
    <t>Series 2010-6 VFN</t>
  </si>
  <si>
    <t>Series 2015-3 VFN</t>
  </si>
  <si>
    <t>Series 2011-4 VFN</t>
  </si>
  <si>
    <t>Series 2016-2</t>
  </si>
  <si>
    <t>Series 2017-1</t>
  </si>
  <si>
    <t>Series 2017-2</t>
  </si>
  <si>
    <t>Series 2018-1</t>
  </si>
  <si>
    <t>Series 2018-2</t>
  </si>
  <si>
    <t>Series 2019-1</t>
  </si>
  <si>
    <t>Series 2019-2</t>
  </si>
  <si>
    <t>Series 2019-3</t>
  </si>
  <si>
    <t>Series 2020-1</t>
  </si>
  <si>
    <t>Series 2020-2</t>
  </si>
  <si>
    <t>Series 2021-1</t>
  </si>
  <si>
    <t>Series 2021-2</t>
  </si>
  <si>
    <t>Series 2022-1</t>
  </si>
  <si>
    <t>Series 2022-3</t>
  </si>
  <si>
    <t>Series 2022-4</t>
  </si>
  <si>
    <t>Series 2022-5</t>
  </si>
  <si>
    <t>Series 2023-1</t>
  </si>
  <si>
    <t>Series 2023-2</t>
  </si>
  <si>
    <t>Series 2023-3</t>
  </si>
  <si>
    <t>Series 2023-4</t>
  </si>
  <si>
    <t>Total</t>
  </si>
  <si>
    <t xml:space="preserve">Aggregate Asset Amount </t>
  </si>
  <si>
    <t>Required Aggregate Asset Amount</t>
  </si>
  <si>
    <t>AGGREGATE ASSET AMOUNT Deficiency</t>
  </si>
  <si>
    <t>None</t>
  </si>
  <si>
    <t>ENHANCEMENT</t>
  </si>
  <si>
    <t>Liquidt Enhancement</t>
  </si>
  <si>
    <t>Required Liquidity %</t>
  </si>
  <si>
    <t>Required Liquidity Amount</t>
  </si>
  <si>
    <t>Letter of Credit Amount</t>
  </si>
  <si>
    <t>Allocated Multi Series Letter of Credit Amount</t>
  </si>
  <si>
    <t>Available Cash Reserve Account Amount</t>
  </si>
  <si>
    <t xml:space="preserve">Actual Liquid Enhancement Amount </t>
  </si>
  <si>
    <t>Liquid Enhancement Deficiency</t>
  </si>
  <si>
    <t>Series 2010-6 VFN Class A</t>
  </si>
  <si>
    <t>Series 2010-6 VFN Class B</t>
  </si>
  <si>
    <t>Series 2010-6 VFN Class R</t>
  </si>
  <si>
    <t>Series 2015-3 VFN Class A</t>
  </si>
  <si>
    <t>Series 2015-3 VFN Class B</t>
  </si>
  <si>
    <t>Series 2015-3 VFN Class R</t>
  </si>
  <si>
    <t>Series 2011-4 VFN Class A</t>
  </si>
  <si>
    <t>Series 2011-4 VFN Class R</t>
  </si>
  <si>
    <t>Series 2016-2 Class A</t>
  </si>
  <si>
    <t>Series 2016-2 Class B</t>
  </si>
  <si>
    <t>Series 2016-2 Class C</t>
  </si>
  <si>
    <t>Series 2017-1 Class A</t>
  </si>
  <si>
    <t>Series 2017-1 Class B</t>
  </si>
  <si>
    <t>Series 2017-1 Class C</t>
  </si>
  <si>
    <t>Series 2017-1 Class R</t>
  </si>
  <si>
    <t>Series 2017-2 Class A</t>
  </si>
  <si>
    <t>Series 2017-2 Class B</t>
  </si>
  <si>
    <t>Series 2017-2 Class C</t>
  </si>
  <si>
    <t>Series 2017-2 Class D</t>
  </si>
  <si>
    <t>Series 2017-2 Class R</t>
  </si>
  <si>
    <t>Series 2018-1 Class A</t>
  </si>
  <si>
    <t>Series 2018-1 Class B</t>
  </si>
  <si>
    <t>Series 2018-1 Class C</t>
  </si>
  <si>
    <t>Series 2018-1 Class D</t>
  </si>
  <si>
    <t>Series 2018-1 Class R</t>
  </si>
  <si>
    <t>Series 2018-2 Class A</t>
  </si>
  <si>
    <t>Series 2018-2 Class B</t>
  </si>
  <si>
    <t>Series 2018-2 Class C</t>
  </si>
  <si>
    <t>Series 2018-2 Class D</t>
  </si>
  <si>
    <t>Series 2018-2 Class R</t>
  </si>
  <si>
    <t>Series 2019-1 Class A</t>
  </si>
  <si>
    <t>Series 2019-1 Class B</t>
  </si>
  <si>
    <t>Series 2019-1 Class C</t>
  </si>
  <si>
    <t>Series 2019-1 Class R</t>
  </si>
  <si>
    <t>Series 2019-2 Class A</t>
  </si>
  <si>
    <t>Series 2019-2 Class B</t>
  </si>
  <si>
    <t>Series 2019-2 Class C</t>
  </si>
  <si>
    <t>Series 2019-2 Class D</t>
  </si>
  <si>
    <t>Series 2019-2 Class R</t>
  </si>
  <si>
    <t>Series 2019-3 Class A</t>
  </si>
  <si>
    <t>Series 2019-3 Class B</t>
  </si>
  <si>
    <t>Series 2019-3 Class C</t>
  </si>
  <si>
    <t>Series 2019-3 Class D</t>
  </si>
  <si>
    <t>Series 2019-3 Class R</t>
  </si>
  <si>
    <t>Series 2020- 1 Class A</t>
  </si>
  <si>
    <t>Series 2020-1 Class B</t>
  </si>
  <si>
    <t>Series 2020-1 Class C</t>
  </si>
  <si>
    <t>Series 2020-1 Class D</t>
  </si>
  <si>
    <t>Series 2020-1 Class R</t>
  </si>
  <si>
    <t>Series 2020- 2 Class A</t>
  </si>
  <si>
    <t>Series 2020-2 Class B</t>
  </si>
  <si>
    <t>Series 2020-2 Class C</t>
  </si>
  <si>
    <t>Series 2020-2 Class R</t>
  </si>
  <si>
    <t>Series 2021- 1 Class A</t>
  </si>
  <si>
    <t>Series 2021-1 Class B</t>
  </si>
  <si>
    <t>Series 2021-1 Class C</t>
  </si>
  <si>
    <t>Series 2021-1 Class D</t>
  </si>
  <si>
    <t>Series 2021-1 Class R</t>
  </si>
  <si>
    <t>Series 2021- 2 Class A</t>
  </si>
  <si>
    <t>Series 2021-2 Class B</t>
  </si>
  <si>
    <t>Series 2021-2 Class C</t>
  </si>
  <si>
    <t>Series 2021-2 Class D</t>
  </si>
  <si>
    <t>Series 2021-2 Class R</t>
  </si>
  <si>
    <t>Series 2022- 1 Class A</t>
  </si>
  <si>
    <t>Series 2022-1 Class B</t>
  </si>
  <si>
    <t>Series 2022-1 Class C</t>
  </si>
  <si>
    <t>Series 2022-1 Class D</t>
  </si>
  <si>
    <t>Series 2022-1 Class R</t>
  </si>
  <si>
    <t>Series 2022-3 Class A</t>
  </si>
  <si>
    <t>Series 2022-3 Class B</t>
  </si>
  <si>
    <t>Series 2022-3 Class C</t>
  </si>
  <si>
    <t>Series 2022-3 Class D</t>
  </si>
  <si>
    <t>Series 2022-3 Class R</t>
  </si>
  <si>
    <t>Series 2022-4 Class A</t>
  </si>
  <si>
    <t>Series 2022-4 Class B</t>
  </si>
  <si>
    <t>Series 2022-4 Class C</t>
  </si>
  <si>
    <t>Series 2022-4 Class D</t>
  </si>
  <si>
    <t>Series 2022-4 Class R</t>
  </si>
  <si>
    <t>Series 2022-5 Class A</t>
  </si>
  <si>
    <t>Series 2022-5 Class B</t>
  </si>
  <si>
    <t>Series 2022-5 Class C</t>
  </si>
  <si>
    <t>Series 2022-5 Class R</t>
  </si>
  <si>
    <t>Series 2023-1 Class A</t>
  </si>
  <si>
    <t>Series 2023-1 Class B</t>
  </si>
  <si>
    <t>Series 2023-1 Class C</t>
  </si>
  <si>
    <t>Series 2023-1 Class R</t>
  </si>
  <si>
    <t>Series 2023-2 Class A</t>
  </si>
  <si>
    <t>Series 2023-2 Class B</t>
  </si>
  <si>
    <t>Series 2023-2 Class C</t>
  </si>
  <si>
    <t>Series 2023-2 Class R</t>
  </si>
  <si>
    <t>Series 2023-3 Class A</t>
  </si>
  <si>
    <t>Series 2023-3 Class B</t>
  </si>
  <si>
    <t>Series 2023-3 Class C</t>
  </si>
  <si>
    <t>Series 2023-3 Class R</t>
  </si>
  <si>
    <t>Series 2023-4 Class A</t>
  </si>
  <si>
    <t>Series 2023-4 Class B</t>
  </si>
  <si>
    <t>Series 2023-4 Class C</t>
  </si>
  <si>
    <t>Series 2023-4 Class R</t>
  </si>
  <si>
    <t>TOTAL</t>
  </si>
  <si>
    <t>Invested Amount            (A)</t>
  </si>
  <si>
    <t>Allocated Cash Amount                (B)</t>
  </si>
  <si>
    <t>Moody's Required Enhancement %        (C)</t>
  </si>
  <si>
    <t>DBRS Required Enhancement % (D)</t>
  </si>
  <si>
    <t>Required Enhancement Amount                         (E = (A-B)*MAX(C, D))</t>
  </si>
  <si>
    <t>Actual Overcollateralization Amount                     (F)</t>
  </si>
  <si>
    <t>Actual Liquid Enhancement Amount                     (G)</t>
  </si>
  <si>
    <t>Subordinated Amount            (H)</t>
  </si>
  <si>
    <t>Actual Available Enhancement Amount            (I = F+G+H)</t>
  </si>
  <si>
    <t>Enhancement Deficiency - None or $ Amount</t>
  </si>
  <si>
    <t>Loan to Value (Advance Rate)</t>
  </si>
  <si>
    <t>N/A</t>
  </si>
  <si>
    <t>TOTAL SENIOR INVESTED AMOUNT</t>
  </si>
  <si>
    <t>Interest Period Begin Date</t>
  </si>
  <si>
    <t>Interest Period End Date</t>
  </si>
  <si>
    <t>INTEREST AND FEES DISTRIBUTIONS TO NOTEHOLDERS</t>
  </si>
  <si>
    <t>Number of Days in Interest Period</t>
  </si>
  <si>
    <t>Average Outstanding Balance</t>
  </si>
  <si>
    <t>Rate</t>
  </si>
  <si>
    <t>Days in Interest Period</t>
  </si>
  <si>
    <t>Interest &amp; Used Fee Distribution</t>
  </si>
  <si>
    <t>Amount to be paid by Drawing on Enhancement</t>
  </si>
  <si>
    <t>Unused Fee</t>
  </si>
  <si>
    <t>Total Distributed</t>
  </si>
  <si>
    <t>30/360</t>
  </si>
  <si>
    <t>30/361</t>
  </si>
  <si>
    <t>PRINCIPAL DISTRIBUTIONS TO NOTEHOLDERS</t>
  </si>
  <si>
    <t>Principal Collections Allocated to Series</t>
  </si>
  <si>
    <t>Controlled Amortization Amount</t>
  </si>
  <si>
    <t>Carryover Controlled Amortization Amount</t>
  </si>
  <si>
    <t>Principal Amount Payable</t>
  </si>
  <si>
    <t>Amount to be Paid by Drawing on Enhancement</t>
  </si>
  <si>
    <t>Pool Factor</t>
  </si>
  <si>
    <t xml:space="preserve">As of the </t>
  </si>
  <si>
    <t>Payment Date, the Monthly Base Rent is computed as a result of the following:</t>
  </si>
  <si>
    <t>BOP I Operating Lease</t>
  </si>
  <si>
    <t>BOP I Finance Lease</t>
  </si>
  <si>
    <t>Loan Interest and Supplemental Interest with respect to the Loans under such Lease:</t>
  </si>
  <si>
    <t>Accrued Depreciation Charges (plus, without double counting, Ineligible Vehicles, Casualty Vehicles and Vehicles sold to third parties):</t>
  </si>
  <si>
    <t>Upfront incentive programs from Manufacturers with respect to Non-Program Vehicles:</t>
  </si>
  <si>
    <t>Lease's share of Monthly Administration Fee:</t>
  </si>
  <si>
    <t>Lease Loan Agreement's share of Carrying Charges:</t>
  </si>
  <si>
    <t>Portion of BOP I Lease Management Fees:</t>
  </si>
  <si>
    <t>One percent of the Net Book Value of Non-Program Vehicles:</t>
  </si>
  <si>
    <t>Total Monthly Base Rent  ((1) + (2) + (3) + (4) + (5) + (6) + (7)):</t>
  </si>
  <si>
    <t>Supplemental Rent</t>
  </si>
  <si>
    <t>Payment Date, the total Administration Fee payable by the Issuer:</t>
  </si>
  <si>
    <t>Payment Date, the Loan Payments due with respect to the Lease Loan Agreement is computed as following:</t>
  </si>
  <si>
    <t>Loan Principal Due (without duplication):</t>
  </si>
  <si>
    <t>Accrued Depreciation Charges for all Vehicles leased under the Lease:</t>
  </si>
  <si>
    <t>Incentive payments from Manufacturers with respect to purchases of Non-Program Vehicles leased under the Lease:</t>
  </si>
  <si>
    <t>The aggregate termination Value of Vehicles leased under the Lease:</t>
  </si>
  <si>
    <t>Amounts received by Lender or Trustee, or deposited in the Collection Account (representing Repurchase Prices and sales proceeds for Vehicles leased under the Lease:</t>
  </si>
  <si>
    <t>Payments applied to the Loan Principal Amount:</t>
  </si>
  <si>
    <t>The applicable Loan Payment Allocation Percentage:</t>
  </si>
  <si>
    <t>Additional amounts due:</t>
  </si>
  <si>
    <t>Total Principal Due (((1) + (2) + (3) - (4) - (5)) * (6) + (7)):</t>
  </si>
  <si>
    <t>Loan Interest Due:</t>
  </si>
  <si>
    <t>Lender's Carrying Cost Interest Rate (as a percentage equivalent):</t>
  </si>
  <si>
    <t>(a) The amount of interest accrued with respect to all Series of Notes:</t>
  </si>
  <si>
    <t>(b) Any Swap Payments payable by the Issuer:</t>
  </si>
  <si>
    <t>(c) Any accrued earnings on Permitted Investments &amp; IR Cap Receipts in the Collection Account:</t>
  </si>
  <si>
    <t>(d) The Average Daily Loan Balance under the Loan Agreements:</t>
  </si>
  <si>
    <t>Lender's Carrying Cost Interest Rate (((a) + (b) - (c)) / (d)):</t>
  </si>
  <si>
    <t>The rate of Loan Interest specified in the BOP I Lease Loan Agreement Loan Request Response:</t>
  </si>
  <si>
    <t>Unpaid principal amount of Loans:</t>
  </si>
  <si>
    <t>Total Loan Interest (greater of (1) or (2)) * (3):</t>
  </si>
  <si>
    <t>A.</t>
  </si>
  <si>
    <t>The Liens exist on the Loan Collateral (excluding Liens granted pursuant to the Indenture and the other Related Documents or permitted thereunder):</t>
  </si>
  <si>
    <t>NONE</t>
  </si>
  <si>
    <t>B.</t>
  </si>
  <si>
    <t>Check if applicable:</t>
  </si>
  <si>
    <t>o</t>
  </si>
  <si>
    <t>Lease Event of Default has occurred.</t>
  </si>
  <si>
    <t>Loan Event of Default has occurred.</t>
  </si>
  <si>
    <t>The amount on deposit in the Termination Services Reserve Account:</t>
  </si>
  <si>
    <t>The amount of withdrawals from the Termination Services Reserve Account:</t>
  </si>
  <si>
    <t>C.</t>
  </si>
  <si>
    <t>The amount, if Any, of investment earnings on funds on deposit in the Termination Services Reserve Account that will be distributed to the Administrator (as a portion of the Monthly Administration Fee):</t>
  </si>
  <si>
    <t>EXHIBIT A: SUPPLIMENTAL ENHANCEMENT DATA</t>
  </si>
  <si>
    <t>Series 2010-6 Class A VFN</t>
  </si>
  <si>
    <t>Collateral type</t>
  </si>
  <si>
    <t>Allocation</t>
  </si>
  <si>
    <t>Credit enhancement  percentage required</t>
  </si>
  <si>
    <t>Credit enhancement amount required</t>
  </si>
  <si>
    <t>Actual amount of credit enhancement available</t>
  </si>
  <si>
    <t>Program vehicles</t>
  </si>
  <si>
    <t>Non program vehicles</t>
  </si>
  <si>
    <t>Subtotal</t>
  </si>
  <si>
    <t>Additional enhancement required</t>
  </si>
  <si>
    <t>Adjusted for allocated cash</t>
  </si>
  <si>
    <t>Pass</t>
  </si>
  <si>
    <t>Mix</t>
  </si>
  <si>
    <t>IG/NIG</t>
  </si>
  <si>
    <t>DBRS Credit Enhancement %</t>
  </si>
  <si>
    <t>DBRS Incremental Credit Enhancement %</t>
  </si>
  <si>
    <t>Required Credit Enhancement</t>
  </si>
  <si>
    <t>PROGRAM</t>
  </si>
  <si>
    <t>Chrysler</t>
  </si>
  <si>
    <t>IG</t>
  </si>
  <si>
    <t>Ford</t>
  </si>
  <si>
    <t>Non-IG</t>
  </si>
  <si>
    <t>GM</t>
  </si>
  <si>
    <t>Honda</t>
  </si>
  <si>
    <t>Hyundai</t>
  </si>
  <si>
    <t>Kia</t>
  </si>
  <si>
    <t>Mitsubishi</t>
  </si>
  <si>
    <t>Nissan</t>
  </si>
  <si>
    <t>Subaru</t>
  </si>
  <si>
    <t>Suzuki</t>
  </si>
  <si>
    <t>Toyota</t>
  </si>
  <si>
    <t>NON-PROGRAM</t>
  </si>
  <si>
    <t>BMW</t>
  </si>
  <si>
    <t>Mazda</t>
  </si>
  <si>
    <t>Mercedes + Smart</t>
  </si>
  <si>
    <t>VW</t>
  </si>
  <si>
    <t>Volvo</t>
  </si>
  <si>
    <t>Other</t>
  </si>
  <si>
    <t>1) The Series 2010-6 Percentage of the excess (if any) of the Non-Program Vehicle Amount over the Series 2010-6 Maximum Non-Program Vehicle Amount:</t>
  </si>
  <si>
    <t>2) The Series 2010-6 Percentage of the excess (if any) of the Non-Eligible Manufacturer Amount over the Series 2010-6 Maximum Non-Eligible Manufacturer Amount:</t>
  </si>
  <si>
    <t>3) The Series 2010-6 Percentage of the excess (if any) of the Mitsubishi Vehicles Amount over the Series 2010-6 Maximum Manufacturer Amount with respect to Mitsubishi:</t>
  </si>
  <si>
    <t>4) The Series 2010-6 Percentage of the excess (if any) of the Kia Vehicles Amount over the Series 2010-6 Maximum Manufacturer Amount with respect to Kia:</t>
  </si>
  <si>
    <t>5) The Series 2010-6 Percentage of the excess (if any) of the Subaru Vehicles Amount over the Series 2010-6 Maximum Manufacturer Amount with respect to Subaru:</t>
  </si>
  <si>
    <t>6) The Series 2010-6 Percentage of the excess (if any) of the Isuzu Vehicles Amount over the Series 2010-6 Maximum Manufacturer Amount with respect to Isuzu:</t>
  </si>
  <si>
    <t>7) The Series 2010-6 Percentage of the excess (if any) of the Hyundai Vehicle Amount over the Series 2010-6 Maximum Manufacturer Amount with respect to Hyundai:</t>
  </si>
  <si>
    <t>8) The Series 2010-6 Percentage of the excess (if any) of the Suzuki Vehicles Amount over the Series 2010-6 Maximum Manufacturer Amount with respect to Suzuki:</t>
  </si>
  <si>
    <t>9) The Series 2010-6 Percentage of the excess (if any) of the Specified States Amount over the Series 2010-6 Specified States Amount:</t>
  </si>
  <si>
    <t>10) The Series 2010-6 Percentage of the excess (if any) of the Used Vehicle Amount over the Series 2010-6 Used Vehicle Amount:</t>
  </si>
  <si>
    <t>Series 2010-6 Class B VFN</t>
  </si>
  <si>
    <t>Series 2015-3 Class A VFN</t>
  </si>
  <si>
    <t>1) The Series 2015-3 Percentage of the excess (if any) of the Non-Program Vehicle Amount over the Series 2015-3 Maximum Non-Program Vehicle Amount:</t>
  </si>
  <si>
    <t>2) The Series 2015-3 Percentage of the excess (if any) of the Non-Eligible Manufacturer Amount over the Series 2015-3 Maximum Non-Eligible Manufacturer Amount:</t>
  </si>
  <si>
    <t>3) The Series 2015-3 Percentage of the excess (if any) of the Mitsubishi Vehicles Amount over the Series 2015-3 Maximum Manufacturer Amount with respect to Mitsubishi:</t>
  </si>
  <si>
    <t>4) The Series 2015-3 Percentage of the excess (if any) of the Kia Vehicles Amount over the Series 2015-3 Maximum Manufacturer Amount with respect to Kia:</t>
  </si>
  <si>
    <t>5) The Series 2015-3 Percentage of the excess (if any) of the Subaru Vehicles Amount over the Series 2015-3 Maximum Manufacturer Amount with respect to Subaru:</t>
  </si>
  <si>
    <t>6) The Series 2015-3 Percentage of the excess (if any) of the Isuzu Vehicles Amount over the Series 2015-3 Maximum Manufacturer Amount with respect to Isuzu:</t>
  </si>
  <si>
    <t>7) The Series 2015-3 Percentage of the excess (if any) of the Hyundai Vehicle Amount over the Series 2015-3 Maximum Manufacturer Amount with respect to Hyundai:</t>
  </si>
  <si>
    <t>8) The Series 2015-3 Percentage of the excess (if any) of the Suzuki Vehicles Amount over the Series 2015-3 Maximum Manufacturer Amount with respect to Suzuki:</t>
  </si>
  <si>
    <t>9) The Series 2015-3 Percentage of the excess (if any) of the Specified States Amount over the Series 2015-3 Specified States Amount:</t>
  </si>
  <si>
    <t>10) The Series 2015-3 Percentage of the excess (if any) of the Used Vehicle Amount over the Series 2015-3 Used Vehicle Amount:</t>
  </si>
  <si>
    <t>Series 2015-3 Class B VFN</t>
  </si>
  <si>
    <t>Series 2016-2 Class A/B Notes</t>
  </si>
  <si>
    <t>Fail</t>
  </si>
  <si>
    <t>Moody'a Credit Enhancement %</t>
  </si>
  <si>
    <t>Moody's Incremental Credit Enhancement %</t>
  </si>
  <si>
    <t>Moody's Required Enhancement</t>
  </si>
  <si>
    <t>DBRS Required Enhancement</t>
  </si>
  <si>
    <t>1) The Series 2016-2 Percentage of the excess (if any) of the Non-Program Vehicle Amount over the Series 2016-2 Maximum Non-Program Vehicle Amount:</t>
  </si>
  <si>
    <t>2) The Series 2016-2 Percentage of the excess (if any) of the Non-Eligible Manufacturer Amount over the Series 2016-2 Maximum Non-Eligible Manufacturer Amount:</t>
  </si>
  <si>
    <t>3) The Series 2016-2 Percentage of the excess (if any) of the Mitsubishi Vehicles Amount over the Series 2016-2 Maximum Manufacturer Amount with respect to Mitsubishi:</t>
  </si>
  <si>
    <t>4) The Series 2016-2 Percentage of the excess (if any) of the Kia Vehicles Amount over the Series 2016-2 Maximum Manufacturer Amount with respect to Kia:</t>
  </si>
  <si>
    <t>5) The Series 2016-2 Percentage of the excess (if any) of the Subaru Vehicles Amount over the Series 2016-2 Maximum Manufacturer Amount with respect to Subaru:</t>
  </si>
  <si>
    <t>6) The Series 2016-2 Percentage of the excess (if any) of the Isuzu Vehicles Amount over the Series 2016-2 Maximum Manufacturer Amount with respect to Isuzu:</t>
  </si>
  <si>
    <t>7) The Series 2016-2 Percentage of the excess (if any) of the Hyundai Vehicle Amount over the Series 2016-2 Maximum Manufacturer Amount with respect to Hyundai:</t>
  </si>
  <si>
    <t>8) The Series 2016-2 Percentage of the excess (if any) of the Suzuki Vehicles Amount over the Series 2016-2 Maximum Manufacturer Amount with respect to Suzuki:</t>
  </si>
  <si>
    <t>9) The Series 2016-2 Percentage of the excess (if any) of the Specified States Amount over the Series 2016-2 Specified States Amount:</t>
  </si>
  <si>
    <t>10) The Series 2016-2 Percentage of the excess (if any) of the Used Vehicle Amount over the Series 2016-2 Used Vehicle Amount:</t>
  </si>
  <si>
    <t>Series 2016-2 Class C Notes</t>
  </si>
  <si>
    <t>Series 2017-1 Class A/B/C Notes</t>
  </si>
  <si>
    <t>1) The Series 2017-1 Percentage of the excess (if any) of the Non-Program Vehicle Amount over the Series 2017-1 Maximum Non-Program Vehicle Amount:</t>
  </si>
  <si>
    <t>2) The Series 2017-1 Percentage of the excess (if any) of the Non-Eligible Manufacturer Amount over the Series 2017-1 Maximum Non-Eligible Manufacturer Amount:</t>
  </si>
  <si>
    <t>3) The Series 2017-1 Percentage of the excess (if any) of the Mitsubishi Vehicles Amount over the Series 2017-1 Maximum Manufacturer Amount with respect to Mitsubishi:</t>
  </si>
  <si>
    <t>4) The Series 2017-1 Percentage of the excess (if any) of the Kia Vehicles Amount over the Series 2017-1 Maximum Manufacturer Amount with respect to Kia:</t>
  </si>
  <si>
    <t>5) The Series 2017-1 Percentage of the excess (if any) of the Subaru Vehicles Amount over the Series 2017-1 Maximum Manufacturer Amount with respect to Subaru:</t>
  </si>
  <si>
    <t>6) The Series 2017-1 Percentage of the excess (if any) of the Isuzu Vehicles Amount over the Series 2017-1 Maximum Manufacturer Amount with respect to Isuzu:</t>
  </si>
  <si>
    <t>7) The Series 2017-1 Percentage of the excess (if any) of the Hyundai Vehicle Amount over the Series 2017-1 Maximum Manufacturer Amount with respect to Hyundai:</t>
  </si>
  <si>
    <t>8) The Series 2017-1 Percentage of the excess (if any) of the Suzuki Vehicles Amount over the Series 2017-1 Maximum Manufacturer Amount with respect to Suzuki:</t>
  </si>
  <si>
    <t>9) The Series 2017-1 Percentage of the excess (if any) of the Specified States Amount over the Series 2017-1 Specified States Amount:</t>
  </si>
  <si>
    <t>10) The Series 2017-1 Percentage of the excess (if any) of the Used Vehicle Amount over the Series 2017-1 Used Vehicle Amount:</t>
  </si>
  <si>
    <t>Series 2017-2 Class A/B/C Notes</t>
  </si>
  <si>
    <t>1) The Series 2017-2 Percentage of the excess (if any) of the Non-Program Vehicle Amount over the Series 2017-2 Maximum Non-Program Vehicle Amount:</t>
  </si>
  <si>
    <t>2) The Series 2017-2 Percentage of the excess (if any) of the Non-Eligible Manufacturer Amount over the Series 2017-2 Maximum Non-Eligible Manufacturer Amount:</t>
  </si>
  <si>
    <t>3) The Series 2017-2 Percentage of the excess (if any) of the Mitsubishi Vehicles Amount over the Series 2017-2 Maximum Manufacturer Amount with respect to Mitsubishi:</t>
  </si>
  <si>
    <t>4) The Series 2017-2 Percentage of the excess (if any) of the Kia Vehicles Amount over the Series 2017-2 Maximum Manufacturer Amount with respect to Kia:</t>
  </si>
  <si>
    <t>5) The Series 2017-2 Percentage of the excess (if any) of the Subaru Vehicles Amount over the Series 2017-2 Maximum Manufacturer Amount with respect to Subaru:</t>
  </si>
  <si>
    <t>6) The Series 2017-2 Percentage of the excess (if any) of the Isuzu Vehicles Amount over the Series 2017-2 Maximum Manufacturer Amount with respect to Isuzu:</t>
  </si>
  <si>
    <t>7) The Series 2017-2 Percentage of the excess (if any) of the Hyundai Vehicle Amount over the Series 2017-2 Maximum Manufacturer Amount with respect to Hyundai:</t>
  </si>
  <si>
    <t>8) The Series 2017-2 Percentage of the excess (if any) of the Suzuki Vehicles Amount over the Series 2017-2 Maximum Manufacturer Amount with respect to Suzuki:</t>
  </si>
  <si>
    <t>9) The Series 2017-2 Percentage of the excess (if any) of the Specified States Amount over the Series 2017-2 Specified States Amount:</t>
  </si>
  <si>
    <t>10) The Series 2017-2 Percentage of the excess (if any) of the Used Vehicle Amount over the Series 2017-2 Used Vehicle Amount:</t>
  </si>
  <si>
    <t>Series 2017-2 Class D Notes</t>
  </si>
  <si>
    <t>Moody's Credit Enhancement %</t>
  </si>
  <si>
    <t>Series 2018-1 Class A/B/C Notes</t>
  </si>
  <si>
    <t>1) The Series 2018-1 Percentage of the excess (if any) of the Non-Program Vehicle Amount over the Series 2018-1 Maximum Non-Program Vehicle Amount:</t>
  </si>
  <si>
    <t>2) The Series 2018-1 Percentage of the excess (if any) of the Non-Eligible Manufacturer Amount over the Series 2018-1 Maximum Non-Eligible Manufacturer Amount:</t>
  </si>
  <si>
    <t>3) The Series 2018-1 Percentage of the excess (if any) of the Mitsubishi Vehicles Amount over the Series 2018-1 Maximum Manufacturer Amount with respect to Mitsubishi:</t>
  </si>
  <si>
    <t>4) The Series 2018-1 Percentage of the excess (if any) of the Kia Vehicles Amount over the Series 2018-1 Maximum Manufacturer Amount with respect to Kia:</t>
  </si>
  <si>
    <t>5) The Series 2018-1 Percentage of the excess (if any) of the Subaru Vehicles Amount over the Series 2018-1 Maximum Manufacturer Amount with respect to Subaru:</t>
  </si>
  <si>
    <t>6) The Series 2018-1 Percentage of the excess (if any) of the Isuzu Vehicles Amount over the Series 2018-1 Maximum Manufacturer Amount with respect to Isuzu:</t>
  </si>
  <si>
    <t>7) The Series 2018-1 Percentage of the excess (if any) of the Hyundai Vehicle Amount over the Series 2018-1 Maximum Manufacturer Amount with respect to Hyundai:</t>
  </si>
  <si>
    <t>8) The Series 2018-1 Percentage of the excess (if any) of the Suzuki Vehicles Amount over the Series 2018-1 Maximum Manufacturer Amount with respect to Suzuki:</t>
  </si>
  <si>
    <t>9) The Series 2018-1 Percentage of the excess (if any) of the Specified States Amount over the Series 2018-1 Specified States Amount:</t>
  </si>
  <si>
    <t>10) The Series 2018-1 Percentage of the excess (if any) of the Used Vehicle Amount over the Series 2018-1 Used Vehicle Amount:</t>
  </si>
  <si>
    <t>Series 2018-1 Class D Notes</t>
  </si>
  <si>
    <t>Series 2018-2 Class A/B/C Notes</t>
  </si>
  <si>
    <t>1) The Series 2018-2 Percentage of the excess (if any) of the Non-Program Vehicle Amount over the Series 2018-2 Maximum Non-Program Vehicle Amount:</t>
  </si>
  <si>
    <t>2) The Series 2018-2 Percentage of the excess (if any) of the Non-Eligible Manufacturer Amount over the Series 2018-2 Maximum Non-Eligible Manufacturer Amount:</t>
  </si>
  <si>
    <t>3) The Series 2018-2 Percentage of the excess (if any) of the Mitsubishi Vehicles Amount over the Series 2018-2 Maximum Manufacturer Amount with respect to Mitsubishi:</t>
  </si>
  <si>
    <t>4) The Series 2018-2 Percentage of the excess (if any) of the Kia Vehicles Amount over the Series 2018-2 Maximum Manufacturer Amount with respect to Kia:</t>
  </si>
  <si>
    <t>5) The Series 2018-2 Percentage of the excess (if any) of the Subaru Vehicles Amount over the Series 2018-2 Maximum Manufacturer Amount with respect to Subaru:</t>
  </si>
  <si>
    <t>6) The Series 2018-2 Percentage of the excess (if any) of the Isuzu Vehicles Amount over the Series 2018-2 Maximum Manufacturer Amount with respect to Isuzu:</t>
  </si>
  <si>
    <t>7) The Series 2018-2 Percentage of the excess (if any) of the Hyundai Vehicle Amount over the Series 2018-2 Maximum Manufacturer Amount with respect to Hyundai:</t>
  </si>
  <si>
    <t>8) The Series 2018-2 Percentage of the excess (if any) of the Suzuki Vehicles Amount over the Series 2018-2 Maximum Manufacturer Amount with respect to Suzuki:</t>
  </si>
  <si>
    <t>9) The Series 2018-2 Percentage of the excess (if any) of the Specified States Amount over the Series 2018-2 Specified States Amount:</t>
  </si>
  <si>
    <t>10) The Series 2018-2 Percentage of the excess (if any) of the Used Vehicle Amount over the Series 2018-2 Used Vehicle Amount:</t>
  </si>
  <si>
    <t>Series 2018-2 Class D Notes</t>
  </si>
  <si>
    <t>Series 2019-1 Class A/B/C Notes</t>
  </si>
  <si>
    <t>1) The Series 2019-1 Percentage of the excess (if any) of the Non-Program Vehicle Amount over the Series 2019-1 Maximum Non-Program Vehicle Amount:</t>
  </si>
  <si>
    <t>2) The Series 2019-1 Percentage of the excess (if any) of the Non-Eligible Manufacturer Amount over the Series 2019-1 Maximum Non-Eligible Manufacturer Amount:</t>
  </si>
  <si>
    <t>3) The Series 2019-1 Percentage of the excess (if any) of the Mitsubishi Vehicles Amount over the Series 2019-1 Maximum Manufacturer Amount with respect to Mitsubishi:</t>
  </si>
  <si>
    <t>4) The Series 2019-1 Percentage of the excess (if any) of the Kia Vehicles Amount over the Series 2019-1 Maximum Manufacturer Amount with respect to Kia:</t>
  </si>
  <si>
    <t>5) The Series 2019-1 Percentage of the excess (if any) of the Subaru Vehicles Amount over the Series 2019-1 Maximum Manufacturer Amount with respect to Subaru:</t>
  </si>
  <si>
    <t>6) The Series 2019-1 Percentage of the excess (if any) of the Isuzu Vehicles Amount over the Series 2019-1 Maximum Manufacturer Amount with respect to Isuzu:</t>
  </si>
  <si>
    <t>7) The Series 2019-1 Percentage of the excess (if any) of the Hyundai Vehicle Amount over the Series 2019-1 Maximum Manufacturer Amount with respect to Hyundai:</t>
  </si>
  <si>
    <t>8) The Series 2019-1 Percentage of the excess (if any) of the Suzuki Vehicles Amount over the Series 2019-1 Maximum Manufacturer Amount with respect to Suzuki:</t>
  </si>
  <si>
    <t>9) The Series 2019-1 Percentage of the excess (if any) of the Specified States Amount over the Series 2019-1 Specified States Amount:</t>
  </si>
  <si>
    <t>10) The Series 2019-1 Percentage of the excess (if any) of the Used Vehicle Amount over the Series 2019-1 Used Vehicle Amount:</t>
  </si>
  <si>
    <t>Series 2019-2 Class A/B/C Notes</t>
  </si>
  <si>
    <t>1) The Series 2019-2 Percentage of the excess (if any) of the Non-Program Vehicle Amount over the Series 2019-2 Maximum Non-Program Vehicle Amount:</t>
  </si>
  <si>
    <t>2) The Series 2019-2 Percentage of the excess (if any) of the Non-Eligible Manufacturer Amount over the Series 2019-2 Maximum Non-Eligible Manufacturer Amount:</t>
  </si>
  <si>
    <t>3) The Series 2019-2 Percentage of the excess (if any) of the Mitsubishi Vehicles Amount over the Series 2019-2 Maximum Manufacturer Amount with respect to Mitsubishi:</t>
  </si>
  <si>
    <t>4) The Series 2019-2 Percentage of the excess (if any) of the Kia Vehicles Amount over the Series 2019-2 Maximum Manufacturer Amount with respect to Kia:</t>
  </si>
  <si>
    <t>5) The Series 2019-2 Percentage of the excess (if any) of the Subaru Vehicles Amount over the Series 2019-2 Maximum Manufacturer Amount with respect to Subaru:</t>
  </si>
  <si>
    <t>6) The Series 2019-2 Percentage of the excess (if any) of the Isuzu Vehicles Amount over the Series 2019-2 Maximum Manufacturer Amount with respect to Isuzu:</t>
  </si>
  <si>
    <t>7) The Series 2019-2 Percentage of the excess (if any) of the Hyundai Vehicle Amount over the Series 2019-2 Maximum Manufacturer Amount with respect to Hyundai:</t>
  </si>
  <si>
    <t>8) The Series 2019-2 Percentage of the excess (if any) of the Suzuki Vehicles Amount over the Series 2019-2 Maximum Manufacturer Amount with respect to Suzuki:</t>
  </si>
  <si>
    <t>9) The Series 2019-2 Percentage of the excess (if any) of the Specified States Amount over the Series 2019-2 Specified States Amount:</t>
  </si>
  <si>
    <t>10) The Series 2019-2 Percentage of the excess (if any) of the Used Vehicle Amount over the Series 2019-2 Used Vehicle Amount:</t>
  </si>
  <si>
    <t>Series 2019-2 Class D Notes</t>
  </si>
  <si>
    <t>Series 2019-3 Class A/B/C Notes</t>
  </si>
  <si>
    <t>1) The Series 2019-3 Percentage of the excess (if any) of the Non-Program Vehicle Amount over the Series 2019-3 Maximum Non-Program Vehicle Amount:</t>
  </si>
  <si>
    <t>2) The Series 2019-3 Percentage of the excess (if any) of the Non-Eligible Manufacturer Amount over the Series 2019-3 Maximum Non-Eligible Manufacturer Amount:</t>
  </si>
  <si>
    <t>3) The Series 2019-3 Percentage of the excess (if any) of the Mitsubishi Vehicles Amount over the Series 2019-3 Maximum Manufacturer Amount with respect to Mitsubishi:</t>
  </si>
  <si>
    <t>4) The Series 2019-3 Percentage of the excess (if any) of the Kia Vehicles Amount over the Series 2019-3 Maximum Manufacturer Amount with respect to Kia:</t>
  </si>
  <si>
    <t>5) The Series 2019-3 Percentage of the excess (if any) of the Subaru Vehicles Amount over the Series 2019-3 Maximum Manufacturer Amount with respect to Subaru:</t>
  </si>
  <si>
    <t>6) The Series 2019-3 Percentage of the excess (if any) of the Isuzu Vehicles Amount over the Series 2019-3 Maximum Manufacturer Amount with respect to Isuzu:</t>
  </si>
  <si>
    <t>7) The Series 2019-3 Percentage of the excess (if any) of the Hyundai Vehicle Amount over the Series 2019-3 Maximum Manufacturer Amount with respect to Hyundai:</t>
  </si>
  <si>
    <t>8) The Series 2019-3 Percentage of the excess (if any) of the Suzuki Vehicles Amount over the Series 2019-3 Maximum Manufacturer Amount with respect to Suzuki:</t>
  </si>
  <si>
    <t>9) The Series 2019-3 Percentage of the excess (if any) of the Specified States Amount over the Series 2019-3 Specified States Amount:</t>
  </si>
  <si>
    <t>10) The Series 2019-3 Percentage of the excess (if any) of the Used Vehicle Amount over the Series 2019-3 Used Vehicle Amount:</t>
  </si>
  <si>
    <t>Series 2019-3 Class D Notes</t>
  </si>
  <si>
    <t>Series 2020-1 Class A/B/C Notes</t>
  </si>
  <si>
    <t>1) The Series 2020-1 Percentage of the excess (if any) of the Non-Program Vehicle Amount over the Series 2020-1 Maximum Non-Program Vehicle Amount:</t>
  </si>
  <si>
    <t>2) The Series 2020-1 Percentage of the excess (if any) of the Non-Eligible Manufacturer Amount over the Series 2020-1 Maximum Non-Eligible Manufacturer Amount:</t>
  </si>
  <si>
    <t>3) The Series 2020-1 Percentage of the excess (if any) of the Mitsubishi Vehicles Amount over the Series 2020-1 Maximum Manufacturer Amount with respect to Mitsubishi:</t>
  </si>
  <si>
    <t>4) The Series 2020-1 Percentage of the excess (if any) of the Kia Vehicles Amount over the Series 2020-1 Maximum Manufacturer Amount with respect to Kia:</t>
  </si>
  <si>
    <t>5) The Series 2020-1 Percentage of the excess (if any) of the Subaru Vehicles Amount over the Series 2020-1 Maximum Manufacturer Amount with respect to Subaru:</t>
  </si>
  <si>
    <t>6) The Series 2020-1 Percentage of the excess (if any) of the Isuzu Vehicles Amount over the Series 2020-1 Maximum Manufacturer Amount with respect to Isuzu:</t>
  </si>
  <si>
    <t>7) The Series 2020-1 Percentage of the excess (if any) of the Hyundai Vehicle Amount over the Series 2020-1 Maximum Manufacturer Amount with respect to Hyundai:</t>
  </si>
  <si>
    <t>8) The Series 2020-1 Percentage of the excess (if any) of the Suzuki Vehicles Amount over the Series 2020-1 Maximum Manufacturer Amount with respect to Suzuki:</t>
  </si>
  <si>
    <t>9) The Series 2020-1 Percentage of the excess (if any) of the Specified States Amount over the Series 2020-1 Specified States Amount:</t>
  </si>
  <si>
    <t>10) The Series 2020-1 Percentage of the excess (if any) of the Used Vehicle Amount over the Series 2020-1 Used Vehicle Amount:</t>
  </si>
  <si>
    <t>Series 2020-1 Class D Notes</t>
  </si>
  <si>
    <t>Series 2020-2 Class A/B/C Notes</t>
  </si>
  <si>
    <t>1) The Series 2020-2 Percentage of the excess (if any) of the Non-Program Vehicle Amount over the Series 2020-2 Maximum Non-Program Vehicle Amount:</t>
  </si>
  <si>
    <t>2) The Series 2020-2 Percentage of the excess (if any) of the Non-Eligible Manufacturer Amount over the Series 2020-2 Maximum Non-Eligible Manufacturer Amount:</t>
  </si>
  <si>
    <t>3) The Series 2020-2 Percentage of the excess (if any) of the Mitsubishi Vehicles Amount over the Series 2020-2 Maximum Manufacturer Amount with respect to Mitsubishi:</t>
  </si>
  <si>
    <t>4) The Series 2020-2 Percentage of the excess (if any) of the Kia Vehicles Amount over the Series 2020-2 Maximum Manufacturer Amount with respect to Kia:</t>
  </si>
  <si>
    <t>5) The Series 2020-2 Percentage of the excess (if any) of the Subaru Vehicles Amount over the Series 2020-2 Maximum Manufacturer Amount with respect to Subaru:</t>
  </si>
  <si>
    <t>6) The Series 2020-2 Percentage of the excess (if any) of the Isuzu Vehicles Amount over the Series 2020-2 Maximum Manufacturer Amount with respect to Isuzu:</t>
  </si>
  <si>
    <t>7) The Series 2020-2 Percentage of the excess (if any) of the Hyundai Vehicle Amount over the Series 2020-2 Maximum Manufacturer Amount with respect to Hyundai:</t>
  </si>
  <si>
    <t>8) The Series 2020-2 Percentage of the excess (if any) of the Suzuki Vehicles Amount over the Series 2020-2 Maximum Manufacturer Amount with respect to Suzuki:</t>
  </si>
  <si>
    <t>9) The Series 2020-2 Percentage of the excess (if any) of the Specified States Amount over the Series 2020-2 Specified States Amount:</t>
  </si>
  <si>
    <t>10) The Series 2020-2 Percentage of the excess (if any) of the Used Vehicle Amount over the Series 2020-2 Used Vehicle Amount:</t>
  </si>
  <si>
    <t>Series 2021-1 Class A/B/C/D  Notes</t>
  </si>
  <si>
    <t>1) The Series 2021-1 Percentage of the excess (if any) of the Non-Program Vehicle Amount over the Series 2021-1 Maximum Non-Program Vehicle Amount:</t>
  </si>
  <si>
    <t>2) The Series 2021-1 Percentage of the excess (if any) of the Non-Eligible Manufacturer Amount over the Series 2021-1 Maximum Non-Eligible Manufacturer Amount:</t>
  </si>
  <si>
    <t>3) The Series 2021-1 Percentage of the excess (if any) of the Mitsubishi Vehicles Amount over the Series 2021-1 Maximum Manufacturer Amount with respect to Mitsubishi:</t>
  </si>
  <si>
    <t>4) The Series 2021-1 Percentage of the excess (if any) of the Kia Vehicles Amount over the Series 2021-1 Maximum Manufacturer Amount with respect to Kia:</t>
  </si>
  <si>
    <t>5) The Series 2021-1 Percentage of the excess (if any) of the Subaru Vehicles Amount over the Series 2021-1 Maximum Manufacturer Amount with respect to Subaru:</t>
  </si>
  <si>
    <t>6) The Series 2021-1 Percentage of the excess (if any) of the Isuzu Vehicles Amount over the Series 2021-1 Maximum Manufacturer Amount with respect to Isuzu:</t>
  </si>
  <si>
    <t>7) The Series 2021-1 Percentage of the excess (if any) of the Hyundai Vehicle Amount over the Series 2021-1 Maximum Manufacturer Amount with respect to Hyundai:</t>
  </si>
  <si>
    <t>8) The Series 2021-1 Percentage of the excess (if any) of the Suzuki Vehicles Amount over the Series 2021-1 Maximum Manufacturer Amount with respect to Suzuki:</t>
  </si>
  <si>
    <t>9) The Series 2021-1 Percentage of the excess (if any) of the Specified States Amount over the Series 2021-1 Specified States Amount:</t>
  </si>
  <si>
    <t>10) The Series 2021-1 Percentage of the excess (if any) of the Used Vehicle Amount over the Series 2021-1 Used Vehicle Amount:</t>
  </si>
  <si>
    <t>Series 2021-2 Class A/B/C Notes</t>
  </si>
  <si>
    <t>Series 2021-2 Class A/B/C/D  Notes</t>
  </si>
  <si>
    <t>1) The Series 2021-2 Percentage of the excess (if any) of the Non-Program Vehicle Amount over the Series 2021-2 Maximum Non-Program Vehicle Amount:</t>
  </si>
  <si>
    <t>2) The Series 2021-2 Percentage of the excess (if any) of the Non-Eligible Manufacturer Amount over the Series 2021-2 Maximum Non-Eligible Manufacturer Amount:</t>
  </si>
  <si>
    <t>3) The Series 2021-2 Percentage of the excess (if any) of the Mitsubishi Vehicles Amount over the Series 2021-2 Maximum Manufacturer Amount with respect to Mitsubishi:</t>
  </si>
  <si>
    <t>4) The Series 2021-2 Percentage of the excess (if any) of the Kia Vehicles Amount over the Series 2021-2 Maximum Manufacturer Amount with respect to Kia:</t>
  </si>
  <si>
    <t>5) The Series 2021-2 Percentage of the excess (if any) of the Subaru Vehicles Amount over the Series 2021-2 Maximum Manufacturer Amount with respect to Subaru:</t>
  </si>
  <si>
    <t>6) The Series 2021-2 Percentage of the excess (if any) of the Isuzu Vehicles Amount over the Series 2021-2 Maximum Manufacturer Amount with respect to Isuzu:</t>
  </si>
  <si>
    <t>7) The Series 2021-2 Percentage of the excess (if any) of the Hyundai Vehicle Amount over the Series 2021-2 Maximum Manufacturer Amount with respect to Hyundai:</t>
  </si>
  <si>
    <t>8) The Series 2021-2 Percentage of the excess (if any) of the Suzuki Vehicles Amount over the Series 2021-2 Maximum Manufacturer Amount with respect to Suzuki:</t>
  </si>
  <si>
    <t>9) The Series 2021-2 Percentage of the excess (if any) of the Specified States Amount over the Series 2021-2 Specified States Amount:</t>
  </si>
  <si>
    <t>10) The Series 2021-2 Percentage of the excess (if any) of the Used Vehicle Amount over the Series 2021-2 Used Vehicle Amount:</t>
  </si>
  <si>
    <t>Series 2022-1 Class A/B/C/D  Notes</t>
  </si>
  <si>
    <t>1) The Series 2022-1 Percentage of the excess (if any) of the Non-Program Vehicle Amount over the Series 2022-1 Maximum Non-Program Vehicle Amount:</t>
  </si>
  <si>
    <t>2) The Series 2022-1 Percentage of the excess (if any) of the Non-Eligible Manufacturer Amount over the Series 2022-1 Maximum Non-Eligible Manufacturer Amount:</t>
  </si>
  <si>
    <t>3) The Series 2022-1 Percentage of the excess (if any) of the Mitsubishi Vehicles Amount over the Series 2022-1 Maximum Manufacturer Amount with respect to Mitsubishi:</t>
  </si>
  <si>
    <t>4) The Series 2022-1 Percentage of the excess (if any) of the Kia Vehicles Amount over the Series 2022-1 Maximum Manufacturer Amount with respect to Kia:</t>
  </si>
  <si>
    <t>5) The Series 2022-1 Percentage of the excess (if any) of the Subaru Vehicles Amount over the Series 2022-1 Maximum Manufacturer Amount with respect to Subaru:</t>
  </si>
  <si>
    <t>6) The Series 2022-1 Percentage of the excess (if any) of the Isuzu Vehicles Amount over the Series 2022-1 Maximum Manufacturer Amount with respect to Isuzu:</t>
  </si>
  <si>
    <t>7) The Series 2022-1 Percentage of the excess (if any) of the Hyundai Vehicle Amount over the Series 2022-1 Maximum Manufacturer Amount with respect to Hyundai:</t>
  </si>
  <si>
    <t>8) The Series 2022-1 Percentage of the excess (if any) of the Suzuki Vehicles Amount over the Series 2022-1 Maximum Manufacturer Amount with respect to Suzuki:</t>
  </si>
  <si>
    <t>9) The Series 2022-1 Percentage of the excess (if any) of the Specified States Amount over the Series 2022-1 Specified States Amount:</t>
  </si>
  <si>
    <t>10) The Series 2022-1 Percentage of the excess (if any) of the Used Vehicle Amount over the Series 2022-1 Used Vehicle Amount:</t>
  </si>
  <si>
    <t>Series 2022-3 Class A/B/C/D  Notes</t>
  </si>
  <si>
    <t>1) The Series 2022-3 Percentage of the excess (if any) of the Non-Program Vehicle Amount over the Series 2022-3 Maximum Non-Program Vehicle Amount:</t>
  </si>
  <si>
    <t>2) The Series 2022-3 Percentage of the excess (if any) of the Non-Eligible Manufacturer Amount over the Series 2022-3 Maximum Non-Eligible Manufacturer Amount:</t>
  </si>
  <si>
    <t>3) The Series 2022-3 Percentage of the excess (if any) of the Mitsubishi Vehicles Amount over the Series 2022-3 Maximum Manufacturer Amount with respect to Mitsubishi:</t>
  </si>
  <si>
    <t>4) The Series 2022-3 Percentage of the excess (if any) of the Kia Vehicles Amount over the Series 2022-3 Maximum Manufacturer Amount with respect to Kia:</t>
  </si>
  <si>
    <t>5) The Series 2022-3 Percentage of the excess (if any) of the Subaru Vehicles Amount over the Series 2022-3 Maximum Manufacturer Amount with respect to Subaru:</t>
  </si>
  <si>
    <t>6) The Series 2022-3 Percentage of the excess (if any) of the Isuzu Vehicles Amount over the Series 2022-3 Maximum Manufacturer Amount with respect to Isuzu:</t>
  </si>
  <si>
    <t>7) The Series 2022-3 Percentage of the excess (if any) of the Hyundai Vehicle Amount over the Series 2022-3 Maximum Manufacturer Amount with respect to Hyundai:</t>
  </si>
  <si>
    <t>8) The Series 2022-3 Percentage of the excess (if any) of the Suzuki Vehicles Amount over the Series 2022-3 Maximum Manufacturer Amount with respect to Suzuki:</t>
  </si>
  <si>
    <t>9) The Series 2022-3 Percentage of the excess (if any) of the Specified States Amount over the Series 2022-3 Specified States Amount:</t>
  </si>
  <si>
    <t>10) The Series 2022-3 Percentage of the excess (if any) of the Used Vehicle Amount over the Series 2022-3 Used Vehicle Amount:</t>
  </si>
  <si>
    <t>Series 2022-4 Class A/B/C/D  Notes</t>
  </si>
  <si>
    <t>1) The Series 2022-4 Percentage of the excess (if any) of the Non-Program Vehicle Amount over the Series 2022-4 Maximum Non-Program Vehicle Amount:</t>
  </si>
  <si>
    <t>2) The Series 2022-4 Percentage of the excess (if any) of the Non-Eligible Manufacturer Amount over the Series 2022-4 Maximum Non-Eligible Manufacturer Amount:</t>
  </si>
  <si>
    <t>3) The Series 2022-4 Percentage of the excess (if any) of the Mitsubishi Vehicles Amount over the Series 2022-4 Maximum Manufacturer Amount with respect to Mitsubishi:</t>
  </si>
  <si>
    <t>4) The Series 2022-4 Percentage of the excess (if any) of the Kia Vehicles Amount over the Series 2022-4 Maximum Manufacturer Amount with respect to Kia:</t>
  </si>
  <si>
    <t>5) The Series 2022-4 Percentage of the excess (if any) of the Subaru Vehicles Amount over the Series 2022-4 Maximum Manufacturer Amount with respect to Subaru:</t>
  </si>
  <si>
    <t>6) The Series 2022-4 Percentage of the excess (if any) of the Isuzu Vehicles Amount over the Series 2022-4 Maximum Manufacturer Amount with respect to Isuzu:</t>
  </si>
  <si>
    <t>7) The Series 2022-4 Percentage of the excess (if any) of the Hyundai Vehicle Amount over the Series 2022-4 Maximum Manufacturer Amount with respect to Hyundai:</t>
  </si>
  <si>
    <t>8) The Series 2022-4 Percentage of the excess (if any) of the Suzuki Vehicles Amount over the Series 2022-4 Maximum Manufacturer Amount with respect to Suzuki:</t>
  </si>
  <si>
    <t>9) The Series 2022-4 Percentage of the excess (if any) of the Specified States Amount over the Series 2022-4 Specified States Amount:</t>
  </si>
  <si>
    <t>10) The Series 2022-4 Percentage of the excess (if any) of the Used Vehicle Amount over the Series 2022-4 Used Vehicle Amount:</t>
  </si>
  <si>
    <t>Series 2022-5 Class A/B/C  Notes</t>
  </si>
  <si>
    <t>1) The Series 2022-5 Percentage of the excess (if any) of the Non-Program Vehicle Amount over the Series 2022-5 Maximum Non-Program Vehicle Amount:</t>
  </si>
  <si>
    <t>2) The Series 2022-5 Percentage of the excess (if any) of the Non-Eligible Manufacturer Amount over the Series 2022-5 Maximum Non-Eligible Manufacturer Amount:</t>
  </si>
  <si>
    <t>3) The Series 2022-5 Percentage of the excess (if any) of the Mitsubishi Vehicles Amount over the Series 2022-5 Maximum Manufacturer Amount with respect to Mitsubishi:</t>
  </si>
  <si>
    <t>4) The Series 2022-5 Percentage of the excess (if any) of the Kia Vehicles Amount over the Series 2022-5 Maximum Manufacturer Amount with respect to Kia:</t>
  </si>
  <si>
    <t>5) The Series 2022-5 Percentage of the excess (if any) of the Subaru Vehicles Amount over the Series 2022-5 Maximum Manufacturer Amount with respect to Subaru:</t>
  </si>
  <si>
    <t>6) The Series 2022-5 Percentage of the excess (if any) of the Isuzu Vehicles Amount over the Series 2022-5 Maximum Manufacturer Amount with respect to Isuzu:</t>
  </si>
  <si>
    <t>7) The Series 2022-5 Percentage of the excess (if any) of the Hyundai Vehicle Amount over the Series 2022-5 Maximum Manufacturer Amount with respect to Hyundai:</t>
  </si>
  <si>
    <t>8) The Series 2022-5 Percentage of the excess (if any) of the Suzuki Vehicles Amount over the Series 2022-5 Maximum Manufacturer Amount with respect to Suzuki:</t>
  </si>
  <si>
    <t>9) The Series 2022-5 Percentage of the excess (if any) of the Specified States Amount over the Series 2022-5 Specified States Amount:</t>
  </si>
  <si>
    <t>Series 2023-1 Class A/B/C  Notes</t>
  </si>
  <si>
    <t>1) The Series 2023-1 Percentage of the excess (if any) of the Non-Program Vehicle Amount over the Series 2023-1 Maximum Non-Program Vehicle Amount:</t>
  </si>
  <si>
    <t>2) The Series 2023-1 Percentage of the excess (if any) of the Non-Eligible Manufacturer Amount over the Series 2023-1 Maximum Non-Eligible Manufacturer Amount:</t>
  </si>
  <si>
    <t>3) The Series 2023-1 Percentage of the excess (if any) of the Mitsubishi Vehicles Amount over the Series 2023-1 Maximum Manufacturer Amount with respect to Mitsubishi:</t>
  </si>
  <si>
    <t>4) The Series 2023-1 Percentage of the excess (if any) of the Kia Vehicles Amount over the Series 2023-1 Maximum Manufacturer Amount with respect to Kia:</t>
  </si>
  <si>
    <t>5) The Series 2023-1 Percentage of the excess (if any) of the Subaru Vehicles Amount over the Series 2023-1 Maximum Manufacturer Amount with respect to Subaru:</t>
  </si>
  <si>
    <t>6) The Series 2023-1 Percentage of the excess (if any) of the Isuzu Vehicles Amount over the Series 2023-1 Maximum Manufacturer Amount with respect to Isuzu:</t>
  </si>
  <si>
    <t>7) The Series 2023-1 Percentage of the excess (if any) of the Hyundai Vehicle Amount over the Series 2023-1 Maximum Manufacturer Amount with respect to Hyundai:</t>
  </si>
  <si>
    <t>8) The Series 2023-1 Percentage of the excess (if any) of the Suzuki Vehicles Amount over the Series 2023-1 Maximum Manufacturer Amount with respect to Suzuki:</t>
  </si>
  <si>
    <t>9) The Series 2023-1 Percentage of the excess (if any) of the Specified States Amount over the Series 2023-1 Specified States Amount:</t>
  </si>
  <si>
    <t>Series 2023-2 Class A/B/C  Notes</t>
  </si>
  <si>
    <t>1) The Series 2023-2 Percentage of the excess (if any) of the Non-Program Vehicle Amount over the Series 2023-2 Maximum Non-Program Vehicle Amount:</t>
  </si>
  <si>
    <t>2) The Series 2023-2 Percentage of the excess (if any) of the Non-Eligible Manufacturer Amount over the Series 2023-2 Maximum Non-Eligible Manufacturer Amount:</t>
  </si>
  <si>
    <t>3) The Series 2023-2 Percentage of the excess (if any) of the Mitsubishi Vehicles Amount over the Series 2023-2 Maximum Manufacturer Amount with respect to Mitsubishi:</t>
  </si>
  <si>
    <t>4) The Series 2023-2 Percentage of the excess (if any) of the Kia Vehicles Amount over the Series 2023-2 Maximum Manufacturer Amount with respect to Kia:</t>
  </si>
  <si>
    <t>5) The Series 2023-2 Percentage of the excess (if any) of the Subaru Vehicles Amount over the Series 2023-2 Maximum Manufacturer Amount with respect to Subaru:</t>
  </si>
  <si>
    <t>6) The Series 2023-2 Percentage of the excess (if any) of the Isuzu Vehicles Amount over the Series 2023-2 Maximum Manufacturer Amount with respect to Isuzu:</t>
  </si>
  <si>
    <t>7) The Series 2023-2 Percentage of the excess (if any) of the Hyundai Vehicle Amount over the Series 2023-2 Maximum Manufacturer Amount with respect to Hyundai:</t>
  </si>
  <si>
    <t>8) The Series 2023-2 Percentage of the excess (if any) of the Suzuki Vehicles Amount over the Series 2023-2 Maximum Manufacturer Amount with respect to Suzuki:</t>
  </si>
  <si>
    <t>9) The Series 2023-2 Percentage of the excess (if any) of the Specified States Amount over the Series 2023-2 Specified States Amount:</t>
  </si>
  <si>
    <t>Series 2023-3 Class A/B/C  Notes</t>
  </si>
  <si>
    <t>1) The Series 2023-3 Percentage of the excess (if any) of the Non-Program Vehicle Amount over the Series 2023-3 Maximum Non-Program Vehicle Amount:</t>
  </si>
  <si>
    <t>2) The Series 2023-3 Percentage of the excess (if any) of the Non-Eligible Manufacturer Amount over the Series 2023-3 Maximum Non-Eligible Manufacturer Amount:</t>
  </si>
  <si>
    <t>3) The Series 2023-3 Percentage of the excess (if any) of the Mitsubishi Vehicles Amount over the Series 2023-3 Maximum Manufacturer Amount with respect to Mitsubishi:</t>
  </si>
  <si>
    <t>4) The Series 2023-3 Percentage of the excess (if any) of the Kia Vehicles Amount over the Series 2023-3 Maximum Manufacturer Amount with respect to Kia:</t>
  </si>
  <si>
    <t>5) The Series 2023-3 Percentage of the excess (if any) of the Subaru Vehicles Amount over the Series 2023-3 Maximum Manufacturer Amount with respect to Subaru:</t>
  </si>
  <si>
    <t>6) The Series 2023-3 Percentage of the excess (if any) of the Isuzu Vehicles Amount over the Series 2023-3 Maximum Manufacturer Amount with respect to Isuzu:</t>
  </si>
  <si>
    <t>7) The Series 2023-3 Percentage of the excess (if any) of the Hyundai Vehicle Amount over the Series 2023-3 Maximum Manufacturer Amount with respect to Hyundai:</t>
  </si>
  <si>
    <t>8) The Series 2023-3 Percentage of the excess (if any) of the Suzuki Vehicles Amount over the Series 2023-3 Maximum Manufacturer Amount with respect to Suzuki:</t>
  </si>
  <si>
    <t>9) The Series 2023-3 Percentage of the excess (if any) of the Specified States Amount over the Series 2023-3 Specified States Amount:</t>
  </si>
  <si>
    <t>Series 2023-4 Class A/B/C  Notes</t>
  </si>
  <si>
    <t>1) The Series 2023-4 Percentage of the excess (if any) of the Non-Program Vehicle Amount over the Series 2023-4 Maximum Non-Program Vehicle Amount:</t>
  </si>
  <si>
    <t>2) The Series 2023-4 Percentage of the excess (if any) of the Non-Eligible Manufacturer Amount over the Series 2023-4 Maximum Non-Eligible Manufacturer Amount:</t>
  </si>
  <si>
    <t>3) The Series 2023-4 Percentage of the excess (if any) of the Mitsubishi Vehicles Amount over the Series 2023-4 Maximum Manufacturer Amount with respect to Mitsubishi:</t>
  </si>
  <si>
    <t>4) The Series 2023-4 Percentage of the excess (if any) of the Kia Vehicles Amount over the Series 2023-4 Maximum Manufacturer Amount with respect to Kia:</t>
  </si>
  <si>
    <t>5) The Series 2023-4 Percentage of the excess (if any) of the Subaru Vehicles Amount over the Series 2023-4 Maximum Manufacturer Amount with respect to Subaru:</t>
  </si>
  <si>
    <t>6) The Series 2023-4 Percentage of the excess (if any) of the Isuzu Vehicles Amount over the Series 2023-4 Maximum Manufacturer Amount with respect to Isuzu:</t>
  </si>
  <si>
    <t>7) The Series 2023-4 Percentage of the excess (if any) of the Hyundai Vehicle Amount over the Series 2023-4 Maximum Manufacturer Amount with respect to Hyundai:</t>
  </si>
  <si>
    <t>8) The Series 2023-4 Percentage of the excess (if any) of the Suzuki Vehicles Amount over the Series 2023-4 Maximum Manufacturer Amount with respect to Suzuki:</t>
  </si>
  <si>
    <t>9) The Series 2023-4 Percentage of the excess (if any) of the Specified States Amount over the Series 2023-4 Specified States Amount:</t>
  </si>
  <si>
    <t>Series 2011-4 Class A VNF (Finance Lease)</t>
  </si>
  <si>
    <t>1) The Series 2011-4 Percentage of the excess (if any) of the Non-Eligible Manufacturer Amount over the Series 2011-4 Maximum Non-Eligible Manufacturer Amount:</t>
  </si>
  <si>
    <t>2) The Series 2011-4 Percentage of the excess (if any) of the Mitsubishi Vehicles Amount over the Series 2011-4 Maximum Manufacturer Amount with respect to Mitsubishi:</t>
  </si>
  <si>
    <t>3) The Series 2011-4 Percentage of the excess (if any) of the Kia Vehicles Amount over the Series 2011-4 Maximum Manufacturer Amount with respect to Kia:</t>
  </si>
  <si>
    <t>4) The Series 2011-4 Percentage of the excess (if any) of the Subaru Vehicles Amount over the Series 2011-4 Maximum Manufacturer Amount with respect to Subaru:</t>
  </si>
  <si>
    <t>5) The Series 2011-4 Percentage of the excess (if any) of the Isuzu Vehicles Amount over the Series 2011-4 Maximum Manufacturer Amount with respect to Isuzu:</t>
  </si>
  <si>
    <t>6) The Series 2011-4 Percentage of the excess (if any) of the Hyundai Vehicle Amount over the Series 2011-4 Maximum Manufacturer Amount with respect to Hyundai:</t>
  </si>
  <si>
    <t>7) The Series 2011-4 Percentage of the excess (if any) of the Suzuki Vehicles Amount over the Series 2011-4 Maximum Manufacturer Amount with respect to Suzuki:</t>
  </si>
  <si>
    <t>8) The Series 2011-4 Percentage of the excess (if any) of the Specified States Amount over the Series 2011-4 Specified States Amount:</t>
  </si>
  <si>
    <t>9) The Series 2011-4 Percentage of the excess (if any) of the Used Vehicle Amount over the Series 2011-4 Used Vehicle Amount:</t>
  </si>
  <si>
    <t>ANNEX B: FLEET MIX</t>
  </si>
  <si>
    <t>Average Age of the fleet:</t>
  </si>
  <si>
    <t>Number of Vehicles:</t>
  </si>
  <si>
    <t>Manufacturer</t>
  </si>
  <si>
    <t>Operating Lease</t>
  </si>
  <si>
    <t>Finance Lease</t>
  </si>
  <si>
    <t>Concentration Limit</t>
  </si>
  <si>
    <t>Units</t>
  </si>
  <si>
    <t>NBV</t>
  </si>
  <si>
    <t>% of NBV</t>
  </si>
  <si>
    <t>Program</t>
  </si>
  <si>
    <t>Total Program</t>
  </si>
  <si>
    <t>Non-Program</t>
  </si>
  <si>
    <t>Total Non-Program</t>
  </si>
  <si>
    <t>Used Vehicle**</t>
  </si>
  <si>
    <t>* Other includes Land Rover, Jaguar &amp; Tesla</t>
  </si>
  <si>
    <t>** Total BOP Used Vehicles</t>
  </si>
  <si>
    <t>Specified State Amount &amp; Percentage</t>
  </si>
  <si>
    <t xml:space="preserve">For Series: 2003-4 </t>
  </si>
  <si>
    <t>Combined</t>
  </si>
  <si>
    <t>Smart</t>
  </si>
  <si>
    <t>*Please note these percentages are used for enhancement calculations only.</t>
  </si>
  <si>
    <t>10% cap on Mitsubishi</t>
  </si>
  <si>
    <t>10% cap on Kia, Isuzu, Subaru individually for Series 2005-4 5% for all other series.</t>
  </si>
  <si>
    <t>20% cap on Hyundai and Suzuki individually for Series 2005-4 7.5% for all other series.</t>
  </si>
  <si>
    <t>20% cap on Kia, Subaru, Isuzu, Hyundai, and Suzuki in aggregate</t>
  </si>
  <si>
    <t>EXHIBIT C: PERFORMANCE TRIGGERS</t>
  </si>
  <si>
    <t>MEASUREMENT MONTH TEST</t>
  </si>
  <si>
    <t>Measurement Month</t>
  </si>
  <si>
    <t>Units Sold</t>
  </si>
  <si>
    <t>Net Book Value</t>
  </si>
  <si>
    <t>Disposition Proceeds</t>
  </si>
  <si>
    <t>Gain/(Loss)</t>
  </si>
  <si>
    <t>Average Gain/(Loss) per Unit Sold</t>
  </si>
  <si>
    <t>Measurement Month Period (&gt; 250 Vehicles or 1/12 NBV)</t>
  </si>
  <si>
    <t>Measurement Month Average Percentage</t>
  </si>
  <si>
    <t xml:space="preserve">Incremental Credit Enhancement </t>
  </si>
  <si>
    <t>TRUE</t>
  </si>
  <si>
    <t>Increase to Moody's and DBRS Non-Program Credit Enhancment Rates (Preceding 12 months):</t>
  </si>
  <si>
    <t>MARK-TO-MARKET TEST</t>
  </si>
  <si>
    <t>Month</t>
  </si>
  <si>
    <t>Total Trust</t>
  </si>
  <si>
    <t>Market Value Percentage</t>
  </si>
  <si>
    <t>Incremental Credit Enhancement</t>
  </si>
  <si>
    <t>Market Value</t>
  </si>
  <si>
    <t>Increase to Moody's and DBRS Non-Program Credit Enhancment Rates (Preceding 3 months):</t>
  </si>
  <si>
    <t>Required Minimum Depreciation based on Mark-to-Market Test:</t>
  </si>
  <si>
    <t>POST-TWENTY FOUR MONTH MEASUREMENT MONTH TEST</t>
  </si>
  <si>
    <t>[Not Effective Since BOP 2021-2 Issuance]</t>
  </si>
  <si>
    <t xml:space="preserve">Units Sold </t>
  </si>
  <si>
    <t>Post-Twenty Four Month Measurement Month Period (&gt; 250 Vehicles or 1/12 NBV)</t>
  </si>
  <si>
    <t>Post-Twenty Four Month Measurement Month Average Percentage</t>
  </si>
  <si>
    <t>Step-down in Minimum Depreciaiton in complinace</t>
  </si>
  <si>
    <t>Yes</t>
  </si>
  <si>
    <t>FALSE</t>
  </si>
  <si>
    <t>No</t>
  </si>
  <si>
    <t>EXHIBIT D: MANUFACTURER RATINGS</t>
  </si>
  <si>
    <t>Ratings</t>
  </si>
  <si>
    <t xml:space="preserve">Moody's </t>
  </si>
  <si>
    <t xml:space="preserve">S &amp; P </t>
  </si>
  <si>
    <t>Fitch</t>
  </si>
  <si>
    <t>DBRS</t>
  </si>
  <si>
    <t>Bloomberg</t>
  </si>
  <si>
    <t xml:space="preserve">A2 </t>
  </si>
  <si>
    <t xml:space="preserve">A </t>
  </si>
  <si>
    <t>-</t>
  </si>
  <si>
    <t>AH</t>
  </si>
  <si>
    <t>BMW GR</t>
  </si>
  <si>
    <t>CRPR</t>
  </si>
  <si>
    <t>Chrysler Group LLC</t>
  </si>
  <si>
    <t>Baa2</t>
  </si>
  <si>
    <t>BBB</t>
  </si>
  <si>
    <t xml:space="preserve"> BBB</t>
  </si>
  <si>
    <t>BBBH</t>
  </si>
  <si>
    <t>STLA IM</t>
  </si>
  <si>
    <t>Daimler (Smart)</t>
  </si>
  <si>
    <t xml:space="preserve">A- </t>
  </si>
  <si>
    <t xml:space="preserve"> A- </t>
  </si>
  <si>
    <t>AL</t>
  </si>
  <si>
    <t>DDAIF</t>
  </si>
  <si>
    <t xml:space="preserve">Ba2 </t>
  </si>
  <si>
    <t>BB+</t>
  </si>
  <si>
    <t xml:space="preserve"> BB+  </t>
  </si>
  <si>
    <t xml:space="preserve"> BBH  </t>
  </si>
  <si>
    <t>F</t>
  </si>
  <si>
    <t>Baa3</t>
  </si>
  <si>
    <t xml:space="preserve"> BBB-  </t>
  </si>
  <si>
    <t xml:space="preserve"> BBBH </t>
  </si>
  <si>
    <t xml:space="preserve">A3 </t>
  </si>
  <si>
    <t xml:space="preserve"> A-  </t>
  </si>
  <si>
    <t xml:space="preserve"> A </t>
  </si>
  <si>
    <t>HMC</t>
  </si>
  <si>
    <t xml:space="preserve">Baa1 </t>
  </si>
  <si>
    <t>BBB+</t>
  </si>
  <si>
    <t xml:space="preserve"> BBB+ </t>
  </si>
  <si>
    <t>005380 KS</t>
  </si>
  <si>
    <t>000270 KS</t>
  </si>
  <si>
    <t>WR</t>
  </si>
  <si>
    <t>NR</t>
  </si>
  <si>
    <t>7261 JT</t>
  </si>
  <si>
    <t xml:space="preserve"> BB  </t>
  </si>
  <si>
    <t>7211 JT</t>
  </si>
  <si>
    <t>Nissan  (&amp; Infiniti)</t>
  </si>
  <si>
    <t xml:space="preserve">Baa3 </t>
  </si>
  <si>
    <t xml:space="preserve"> BB+ </t>
  </si>
  <si>
    <t xml:space="preserve"> WD </t>
  </si>
  <si>
    <t>BBBL</t>
  </si>
  <si>
    <t>NSANY</t>
  </si>
  <si>
    <t>7270 JT</t>
  </si>
  <si>
    <t>SZKMF</t>
  </si>
  <si>
    <t>A1</t>
  </si>
  <si>
    <t xml:space="preserve"> A+ </t>
  </si>
  <si>
    <t>AAL</t>
  </si>
  <si>
    <t>TM</t>
  </si>
  <si>
    <t>VW  (&amp; Audi)</t>
  </si>
  <si>
    <t>VLKAF</t>
  </si>
  <si>
    <t>Volvo (Geely Automobile)</t>
  </si>
  <si>
    <t xml:space="preserve"> BBB- </t>
  </si>
  <si>
    <t xml:space="preserve"> - </t>
  </si>
  <si>
    <t>175 HK</t>
  </si>
  <si>
    <t>Mercedes (Daimler)</t>
  </si>
  <si>
    <t>A-</t>
  </si>
  <si>
    <t>Rating Defination</t>
  </si>
  <si>
    <t>Long-term corporate family rating</t>
  </si>
  <si>
    <t>Long-term senior unsecured debt rating</t>
  </si>
  <si>
    <t>Moody's Investment Grade Manufacturer</t>
  </si>
  <si>
    <t>Baa3 or above</t>
  </si>
  <si>
    <t>Ba1 or above</t>
  </si>
  <si>
    <t>Moody's Non-Investment Grade Manufacturer</t>
  </si>
  <si>
    <t>Below Baa3</t>
  </si>
  <si>
    <t>Below Ba1</t>
  </si>
  <si>
    <t>DBRS Investment Grade Manufacturer</t>
  </si>
  <si>
    <t>N.A.</t>
  </si>
  <si>
    <t>BBB (Low) or above</t>
  </si>
  <si>
    <t>DBRS Non-Investment Grade Manufacturer</t>
  </si>
  <si>
    <t>Below BBB (Low)</t>
  </si>
  <si>
    <t>EXHIBIT E: MANUFACTURER RECEIVABLES</t>
  </si>
  <si>
    <t>Eligible Receivables Amount</t>
  </si>
  <si>
    <t>EXHIBIT F: GLOSSARY</t>
  </si>
  <si>
    <t>[To be updated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</si>
</sst>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&quot;$&quot;#,##0"/>
    <numFmt numFmtId="166" formatCode="_(* #,##0_);_(* \(#,##0\);_(* &quot;-&quot;??_);_(@_)"/>
    <numFmt numFmtId="167" formatCode="&quot;$&quot;#,##0.00"/>
    <numFmt numFmtId="168" formatCode="_(* #,##0.0000_);_(* \(#,##0.0000\);_(* &quot;-&quot;??_);_(@_)"/>
    <numFmt numFmtId="169" formatCode="&quot;$&quot;#,##0.0000"/>
    <numFmt numFmtId="170" formatCode="0.00000%"/>
    <numFmt numFmtId="171" formatCode="dd\-mmm\-yy_)"/>
    <numFmt numFmtId="172" formatCode="0.0000%"/>
    <numFmt numFmtId="173" formatCode="0.0%"/>
    <numFmt numFmtId="174" formatCode="mm/dd/yy_)"/>
    <numFmt numFmtId="175" formatCode="0.000%"/>
  </numFmts>
  <fonts count="40">
    <font>
      <sz val="10"/>
      <name val="Arial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u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2"/>
      <color indexed="9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indexed="9"/>
      <name val="Calibri"/>
      <family val="2"/>
      <scheme val="minor"/>
    </font>
    <font>
      <i/>
      <sz val="12"/>
      <name val="Calibri"/>
      <family val="2"/>
      <scheme val="minor"/>
    </font>
    <font>
      <sz val="12"/>
      <color indexed="41"/>
      <name val="Calibri"/>
      <family val="2"/>
      <scheme val="minor"/>
    </font>
    <font>
      <b/>
      <sz val="10"/>
      <name val="Arial"/>
      <family val="2"/>
    </font>
    <font>
      <sz val="12"/>
      <color rgb="FFFF0000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indexed="18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  <scheme val="minor"/>
    </font>
    <font>
      <sz val="12"/>
      <color indexed="18"/>
      <name val="Calibri"/>
      <family val="2"/>
      <scheme val="minor"/>
    </font>
    <font>
      <u/>
      <sz val="12"/>
      <color indexed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theme="1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theme="1"/>
      </bottom>
      <diagonal/>
    </border>
    <border>
      <left/>
      <right style="medium">
        <color theme="1"/>
      </right>
      <top style="thin">
        <color indexed="8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9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0" borderId="0"/>
  </cellStyleXfs>
  <cellXfs count="566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/>
    <xf numFmtId="0" fontId="5" fillId="0" borderId="0" xfId="2" applyFont="1"/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2" xfId="2" applyFont="1" applyBorder="1" applyAlignment="1">
      <alignment vertical="center" wrapText="1"/>
    </xf>
    <xf numFmtId="0" fontId="5" fillId="0" borderId="6" xfId="2" applyFont="1" applyBorder="1" applyAlignment="1">
      <alignment vertical="center" wrapText="1"/>
    </xf>
    <xf numFmtId="0" fontId="5" fillId="0" borderId="3" xfId="2" applyFont="1" applyBorder="1" applyAlignment="1">
      <alignment horizontal="left"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0" xfId="2" applyFont="1" applyAlignment="1">
      <alignment horizontal="centerContinuous" vertical="center" wrapText="1"/>
    </xf>
    <xf numFmtId="0" fontId="5" fillId="0" borderId="7" xfId="2" applyFont="1" applyBorder="1" applyAlignment="1">
      <alignment horizontal="centerContinuous" vertical="center" wrapText="1"/>
    </xf>
    <xf numFmtId="15" fontId="5" fillId="3" borderId="0" xfId="2" applyNumberFormat="1" applyFont="1" applyFill="1" applyAlignment="1">
      <alignment vertical="center"/>
    </xf>
    <xf numFmtId="0" fontId="5" fillId="0" borderId="7" xfId="2" applyFont="1" applyBorder="1" applyAlignment="1">
      <alignment vertical="center"/>
    </xf>
    <xf numFmtId="0" fontId="5" fillId="0" borderId="4" xfId="2" applyFont="1" applyBorder="1" applyAlignment="1">
      <alignment horizontal="left" vertical="center"/>
    </xf>
    <xf numFmtId="0" fontId="5" fillId="0" borderId="5" xfId="2" applyFont="1" applyBorder="1" applyAlignment="1">
      <alignment vertical="center"/>
    </xf>
    <xf numFmtId="0" fontId="5" fillId="0" borderId="8" xfId="2" applyFont="1" applyBorder="1" applyAlignment="1">
      <alignment vertical="center"/>
    </xf>
    <xf numFmtId="0" fontId="4" fillId="0" borderId="3" xfId="2" applyFont="1" applyBorder="1"/>
    <xf numFmtId="0" fontId="4" fillId="0" borderId="7" xfId="2" applyFont="1" applyBorder="1"/>
    <xf numFmtId="0" fontId="8" fillId="0" borderId="3" xfId="2" applyFont="1" applyBorder="1" applyAlignment="1">
      <alignment horizontal="center" vertical="center"/>
    </xf>
    <xf numFmtId="10" fontId="10" fillId="0" borderId="0" xfId="1" applyNumberFormat="1" applyFont="1" applyBorder="1" applyAlignment="1" applyProtection="1"/>
    <xf numFmtId="0" fontId="11" fillId="0" borderId="0" xfId="2" applyFont="1"/>
    <xf numFmtId="0" fontId="11" fillId="0" borderId="7" xfId="2" applyFont="1" applyBorder="1"/>
    <xf numFmtId="0" fontId="11" fillId="0" borderId="0" xfId="2" applyFont="1" applyAlignment="1">
      <alignment vertical="center"/>
    </xf>
    <xf numFmtId="0" fontId="10" fillId="0" borderId="0" xfId="1" applyFont="1" applyBorder="1" applyAlignment="1" applyProtection="1">
      <alignment vertical="center"/>
    </xf>
    <xf numFmtId="0" fontId="11" fillId="0" borderId="7" xfId="2" applyFont="1" applyBorder="1" applyAlignment="1">
      <alignment vertical="center"/>
    </xf>
    <xf numFmtId="0" fontId="8" fillId="0" borderId="3" xfId="2" applyFont="1" applyBorder="1" applyAlignment="1">
      <alignment horizontal="center"/>
    </xf>
    <xf numFmtId="0" fontId="12" fillId="0" borderId="0" xfId="2" applyFont="1"/>
    <xf numFmtId="0" fontId="10" fillId="0" borderId="0" xfId="1" applyFont="1" applyFill="1" applyBorder="1" applyAlignment="1" applyProtection="1">
      <alignment vertical="center"/>
    </xf>
    <xf numFmtId="0" fontId="8" fillId="0" borderId="4" xfId="2" applyFont="1" applyBorder="1" applyAlignment="1">
      <alignment horizontal="center" vertical="center"/>
    </xf>
    <xf numFmtId="0" fontId="10" fillId="0" borderId="5" xfId="1" applyFont="1" applyFill="1" applyBorder="1" applyAlignment="1" applyProtection="1">
      <alignment vertical="center"/>
    </xf>
    <xf numFmtId="0" fontId="11" fillId="0" borderId="5" xfId="2" applyFont="1" applyBorder="1"/>
    <xf numFmtId="0" fontId="11" fillId="0" borderId="8" xfId="2" applyFont="1" applyBorder="1"/>
    <xf numFmtId="0" fontId="5" fillId="0" borderId="12" xfId="2" applyFont="1" applyBorder="1" applyAlignment="1">
      <alignment vertical="center"/>
    </xf>
    <xf numFmtId="0" fontId="5" fillId="0" borderId="13" xfId="2" applyFont="1" applyBorder="1" applyAlignment="1">
      <alignment vertical="center"/>
    </xf>
    <xf numFmtId="0" fontId="5" fillId="0" borderId="13" xfId="2" applyFont="1" applyBorder="1" applyAlignment="1">
      <alignment vertical="center" wrapText="1"/>
    </xf>
    <xf numFmtId="0" fontId="4" fillId="0" borderId="14" xfId="2" applyFont="1" applyBorder="1"/>
    <xf numFmtId="0" fontId="5" fillId="0" borderId="15" xfId="2" applyFont="1" applyBorder="1" applyAlignment="1">
      <alignment horizontal="left" vertical="center"/>
    </xf>
    <xf numFmtId="15" fontId="5" fillId="3" borderId="0" xfId="2" applyNumberFormat="1" applyFont="1" applyFill="1" applyAlignment="1">
      <alignment horizontal="center" vertical="center" wrapText="1"/>
    </xf>
    <xf numFmtId="0" fontId="4" fillId="0" borderId="16" xfId="2" applyFont="1" applyBorder="1"/>
    <xf numFmtId="0" fontId="2" fillId="0" borderId="0" xfId="2"/>
    <xf numFmtId="15" fontId="5" fillId="0" borderId="0" xfId="2" applyNumberFormat="1" applyFont="1" applyAlignment="1">
      <alignment horizontal="left" vertical="center"/>
    </xf>
    <xf numFmtId="15" fontId="5" fillId="0" borderId="0" xfId="2" applyNumberFormat="1" applyFont="1" applyAlignment="1">
      <alignment vertical="center"/>
    </xf>
    <xf numFmtId="0" fontId="5" fillId="0" borderId="15" xfId="2" applyFont="1" applyBorder="1"/>
    <xf numFmtId="0" fontId="13" fillId="0" borderId="0" xfId="2" applyFont="1"/>
    <xf numFmtId="0" fontId="5" fillId="0" borderId="15" xfId="2" applyFont="1" applyBorder="1" applyAlignment="1">
      <alignment vertical="center"/>
    </xf>
    <xf numFmtId="0" fontId="13" fillId="0" borderId="17" xfId="2" applyFont="1" applyBorder="1"/>
    <xf numFmtId="0" fontId="5" fillId="0" borderId="18" xfId="2" applyFont="1" applyBorder="1"/>
    <xf numFmtId="0" fontId="5" fillId="0" borderId="19" xfId="2" applyFont="1" applyBorder="1"/>
    <xf numFmtId="0" fontId="4" fillId="0" borderId="20" xfId="2" applyFont="1" applyBorder="1"/>
    <xf numFmtId="0" fontId="7" fillId="2" borderId="1" xfId="2" applyFont="1" applyFill="1" applyBorder="1" applyAlignment="1">
      <alignment horizontal="left" vertical="center"/>
    </xf>
    <xf numFmtId="0" fontId="7" fillId="2" borderId="2" xfId="2" applyFont="1" applyFill="1" applyBorder="1" applyAlignment="1">
      <alignment horizontal="left" vertical="center"/>
    </xf>
    <xf numFmtId="0" fontId="14" fillId="2" borderId="2" xfId="2" applyFont="1" applyFill="1" applyBorder="1"/>
    <xf numFmtId="0" fontId="15" fillId="2" borderId="2" xfId="2" applyFont="1" applyFill="1" applyBorder="1"/>
    <xf numFmtId="0" fontId="11" fillId="2" borderId="2" xfId="2" applyFont="1" applyFill="1" applyBorder="1"/>
    <xf numFmtId="14" fontId="16" fillId="2" borderId="6" xfId="2" applyNumberFormat="1" applyFont="1" applyFill="1" applyBorder="1"/>
    <xf numFmtId="0" fontId="7" fillId="2" borderId="3" xfId="2" applyFont="1" applyFill="1" applyBorder="1"/>
    <xf numFmtId="0" fontId="14" fillId="2" borderId="0" xfId="2" applyFont="1" applyFill="1"/>
    <xf numFmtId="0" fontId="15" fillId="2" borderId="0" xfId="2" applyFont="1" applyFill="1"/>
    <xf numFmtId="0" fontId="11" fillId="2" borderId="0" xfId="2" applyFont="1" applyFill="1"/>
    <xf numFmtId="14" fontId="16" fillId="2" borderId="7" xfId="2" applyNumberFormat="1" applyFont="1" applyFill="1" applyBorder="1"/>
    <xf numFmtId="0" fontId="7" fillId="2" borderId="4" xfId="2" applyFont="1" applyFill="1" applyBorder="1"/>
    <xf numFmtId="0" fontId="14" fillId="2" borderId="5" xfId="2" applyFont="1" applyFill="1" applyBorder="1"/>
    <xf numFmtId="0" fontId="15" fillId="2" borderId="5" xfId="2" applyFont="1" applyFill="1" applyBorder="1"/>
    <xf numFmtId="0" fontId="11" fillId="2" borderId="5" xfId="2" applyFont="1" applyFill="1" applyBorder="1"/>
    <xf numFmtId="0" fontId="15" fillId="2" borderId="8" xfId="2" applyFont="1" applyFill="1" applyBorder="1"/>
    <xf numFmtId="0" fontId="14" fillId="0" borderId="0" xfId="2" applyFont="1"/>
    <xf numFmtId="0" fontId="14" fillId="0" borderId="0" xfId="2" applyFont="1" applyAlignment="1">
      <alignment horizontal="left"/>
    </xf>
    <xf numFmtId="0" fontId="7" fillId="4" borderId="0" xfId="2" applyFont="1" applyFill="1" applyAlignment="1">
      <alignment vertical="center"/>
    </xf>
    <xf numFmtId="0" fontId="17" fillId="4" borderId="0" xfId="2" applyFont="1" applyFill="1" applyAlignment="1">
      <alignment horizontal="left" vertical="center"/>
    </xf>
    <xf numFmtId="3" fontId="11" fillId="0" borderId="0" xfId="2" applyNumberFormat="1" applyFont="1"/>
    <xf numFmtId="10" fontId="8" fillId="0" borderId="0" xfId="2" applyNumberFormat="1" applyFont="1"/>
    <xf numFmtId="165" fontId="11" fillId="0" borderId="0" xfId="2" applyNumberFormat="1" applyFont="1"/>
    <xf numFmtId="0" fontId="8" fillId="0" borderId="1" xfId="2" quotePrefix="1" applyFont="1" applyBorder="1"/>
    <xf numFmtId="0" fontId="11" fillId="0" borderId="2" xfId="2" applyFont="1" applyBorder="1"/>
    <xf numFmtId="165" fontId="11" fillId="0" borderId="2" xfId="2" applyNumberFormat="1" applyFont="1" applyBorder="1" applyAlignment="1">
      <alignment horizontal="left"/>
    </xf>
    <xf numFmtId="165" fontId="11" fillId="0" borderId="6" xfId="3" applyNumberFormat="1" applyFont="1" applyFill="1" applyBorder="1" applyAlignment="1">
      <alignment horizontal="center"/>
    </xf>
    <xf numFmtId="165" fontId="11" fillId="0" borderId="0" xfId="3" applyNumberFormat="1" applyFont="1" applyFill="1" applyBorder="1" applyAlignment="1">
      <alignment horizontal="center"/>
    </xf>
    <xf numFmtId="0" fontId="11" fillId="0" borderId="3" xfId="2" applyFont="1" applyBorder="1"/>
    <xf numFmtId="165" fontId="18" fillId="0" borderId="0" xfId="2" applyNumberFormat="1" applyFont="1" applyAlignment="1">
      <alignment horizontal="center"/>
    </xf>
    <xf numFmtId="165" fontId="11" fillId="0" borderId="0" xfId="2" applyNumberFormat="1" applyFont="1" applyAlignment="1">
      <alignment horizontal="left"/>
    </xf>
    <xf numFmtId="165" fontId="11" fillId="0" borderId="7" xfId="3" applyNumberFormat="1" applyFont="1" applyFill="1" applyBorder="1" applyAlignment="1">
      <alignment horizontal="center"/>
    </xf>
    <xf numFmtId="0" fontId="11" fillId="0" borderId="0" xfId="2" applyFont="1" applyAlignment="1">
      <alignment horizontal="center"/>
    </xf>
    <xf numFmtId="165" fontId="11" fillId="0" borderId="7" xfId="2" applyNumberFormat="1" applyFont="1" applyBorder="1" applyAlignment="1">
      <alignment horizontal="right"/>
    </xf>
    <xf numFmtId="165" fontId="11" fillId="0" borderId="0" xfId="2" applyNumberFormat="1" applyFont="1" applyAlignment="1">
      <alignment horizontal="right"/>
    </xf>
    <xf numFmtId="165" fontId="11" fillId="0" borderId="21" xfId="2" applyNumberFormat="1" applyFont="1" applyBorder="1" applyAlignment="1">
      <alignment horizontal="right"/>
    </xf>
    <xf numFmtId="0" fontId="8" fillId="0" borderId="3" xfId="2" applyFont="1" applyBorder="1"/>
    <xf numFmtId="165" fontId="8" fillId="0" borderId="7" xfId="2" applyNumberFormat="1" applyFont="1" applyBorder="1" applyAlignment="1">
      <alignment horizontal="right"/>
    </xf>
    <xf numFmtId="165" fontId="8" fillId="0" borderId="0" xfId="2" applyNumberFormat="1" applyFont="1" applyAlignment="1">
      <alignment horizontal="right"/>
    </xf>
    <xf numFmtId="0" fontId="11" fillId="0" borderId="7" xfId="2" applyFont="1" applyBorder="1" applyAlignment="1">
      <alignment horizontal="right"/>
    </xf>
    <xf numFmtId="0" fontId="11" fillId="0" borderId="0" xfId="2" applyFont="1" applyAlignment="1">
      <alignment horizontal="right"/>
    </xf>
    <xf numFmtId="0" fontId="8" fillId="0" borderId="0" xfId="2" applyFont="1"/>
    <xf numFmtId="3" fontId="11" fillId="0" borderId="7" xfId="2" applyNumberFormat="1" applyFont="1" applyBorder="1" applyAlignment="1">
      <alignment horizontal="right"/>
    </xf>
    <xf numFmtId="3" fontId="11" fillId="0" borderId="0" xfId="2" applyNumberFormat="1" applyFont="1" applyAlignment="1">
      <alignment horizontal="right"/>
    </xf>
    <xf numFmtId="0" fontId="8" fillId="0" borderId="3" xfId="2" quotePrefix="1" applyFont="1" applyBorder="1"/>
    <xf numFmtId="0" fontId="8" fillId="0" borderId="0" xfId="2" quotePrefix="1" applyFont="1"/>
    <xf numFmtId="0" fontId="11" fillId="0" borderId="10" xfId="2" applyFont="1" applyBorder="1"/>
    <xf numFmtId="165" fontId="8" fillId="0" borderId="11" xfId="2" applyNumberFormat="1" applyFont="1" applyBorder="1" applyAlignment="1">
      <alignment horizontal="right"/>
    </xf>
    <xf numFmtId="0" fontId="11" fillId="0" borderId="0" xfId="2" applyFont="1" applyAlignment="1">
      <alignment wrapText="1"/>
    </xf>
    <xf numFmtId="0" fontId="8" fillId="5" borderId="9" xfId="2" applyFont="1" applyFill="1" applyBorder="1" applyAlignment="1">
      <alignment horizontal="left" vertical="center"/>
    </xf>
    <xf numFmtId="0" fontId="8" fillId="5" borderId="10" xfId="2" applyFont="1" applyFill="1" applyBorder="1" applyAlignment="1">
      <alignment horizontal="center" vertical="center" wrapText="1"/>
    </xf>
    <xf numFmtId="0" fontId="8" fillId="5" borderId="11" xfId="2" applyFont="1" applyFill="1" applyBorder="1" applyAlignment="1">
      <alignment horizontal="center" vertical="center" wrapText="1"/>
    </xf>
    <xf numFmtId="10" fontId="11" fillId="0" borderId="0" xfId="2" applyNumberFormat="1" applyFont="1"/>
    <xf numFmtId="166" fontId="11" fillId="0" borderId="0" xfId="4" applyNumberFormat="1" applyFont="1"/>
    <xf numFmtId="166" fontId="11" fillId="0" borderId="0" xfId="4" applyNumberFormat="1" applyFont="1" applyFill="1" applyBorder="1" applyAlignment="1">
      <alignment horizontal="right"/>
    </xf>
    <xf numFmtId="10" fontId="11" fillId="0" borderId="0" xfId="5" applyNumberFormat="1" applyFont="1" applyFill="1" applyBorder="1" applyAlignment="1">
      <alignment horizontal="center"/>
    </xf>
    <xf numFmtId="10" fontId="11" fillId="0" borderId="7" xfId="5" applyNumberFormat="1" applyFont="1" applyFill="1" applyBorder="1" applyAlignment="1">
      <alignment horizontal="center"/>
    </xf>
    <xf numFmtId="166" fontId="11" fillId="0" borderId="0" xfId="4" applyNumberFormat="1" applyFont="1" applyBorder="1"/>
    <xf numFmtId="165" fontId="8" fillId="5" borderId="9" xfId="3" applyNumberFormat="1" applyFont="1" applyFill="1" applyBorder="1" applyAlignment="1">
      <alignment horizontal="center"/>
    </xf>
    <xf numFmtId="166" fontId="8" fillId="5" borderId="10" xfId="4" applyNumberFormat="1" applyFont="1" applyFill="1" applyBorder="1" applyAlignment="1">
      <alignment horizontal="right"/>
    </xf>
    <xf numFmtId="10" fontId="8" fillId="5" borderId="10" xfId="5" applyNumberFormat="1" applyFont="1" applyFill="1" applyBorder="1" applyAlignment="1">
      <alignment horizontal="center"/>
    </xf>
    <xf numFmtId="10" fontId="8" fillId="5" borderId="11" xfId="5" applyNumberFormat="1" applyFont="1" applyFill="1" applyBorder="1" applyAlignment="1">
      <alignment horizontal="center"/>
    </xf>
    <xf numFmtId="165" fontId="8" fillId="0" borderId="0" xfId="3" applyNumberFormat="1" applyFont="1" applyFill="1" applyBorder="1" applyAlignment="1">
      <alignment horizontal="right"/>
    </xf>
    <xf numFmtId="9" fontId="8" fillId="0" borderId="0" xfId="2" applyNumberFormat="1" applyFont="1" applyAlignment="1">
      <alignment horizontal="center"/>
    </xf>
    <xf numFmtId="167" fontId="8" fillId="0" borderId="0" xfId="3" applyNumberFormat="1" applyFont="1" applyFill="1" applyBorder="1" applyAlignment="1">
      <alignment horizontal="right"/>
    </xf>
    <xf numFmtId="0" fontId="11" fillId="0" borderId="2" xfId="2" applyFont="1" applyBorder="1" applyAlignment="1">
      <alignment vertical="center"/>
    </xf>
    <xf numFmtId="165" fontId="11" fillId="0" borderId="6" xfId="3" applyNumberFormat="1" applyFont="1" applyFill="1" applyBorder="1" applyAlignment="1" applyProtection="1">
      <alignment vertical="center"/>
    </xf>
    <xf numFmtId="165" fontId="11" fillId="0" borderId="0" xfId="3" applyNumberFormat="1" applyFont="1" applyFill="1" applyBorder="1" applyAlignment="1" applyProtection="1">
      <alignment vertical="center"/>
    </xf>
    <xf numFmtId="165" fontId="11" fillId="0" borderId="0" xfId="2" applyNumberFormat="1" applyFont="1" applyAlignment="1">
      <alignment vertical="center"/>
    </xf>
    <xf numFmtId="165" fontId="11" fillId="0" borderId="7" xfId="3" applyNumberFormat="1" applyFont="1" applyFill="1" applyBorder="1" applyAlignment="1" applyProtection="1">
      <alignment vertical="center"/>
    </xf>
    <xf numFmtId="0" fontId="8" fillId="5" borderId="9" xfId="2" applyFont="1" applyFill="1" applyBorder="1" applyAlignment="1">
      <alignment vertical="center"/>
    </xf>
    <xf numFmtId="0" fontId="8" fillId="5" borderId="10" xfId="2" applyFont="1" applyFill="1" applyBorder="1" applyAlignment="1">
      <alignment vertical="center"/>
    </xf>
    <xf numFmtId="0" fontId="8" fillId="5" borderId="10" xfId="2" applyFont="1" applyFill="1" applyBorder="1"/>
    <xf numFmtId="165" fontId="8" fillId="5" borderId="11" xfId="2" applyNumberFormat="1" applyFont="1" applyFill="1" applyBorder="1" applyAlignment="1">
      <alignment horizontal="center"/>
    </xf>
    <xf numFmtId="0" fontId="19" fillId="6" borderId="0" xfId="2" applyFont="1" applyFill="1"/>
    <xf numFmtId="0" fontId="20" fillId="0" borderId="0" xfId="2" applyFont="1" applyAlignment="1">
      <alignment vertical="center"/>
    </xf>
    <xf numFmtId="0" fontId="8" fillId="0" borderId="0" xfId="2" applyFont="1" applyAlignment="1">
      <alignment horizontal="left"/>
    </xf>
    <xf numFmtId="0" fontId="8" fillId="0" borderId="0" xfId="2" applyFont="1" applyAlignment="1">
      <alignment horizontal="center" vertical="center" wrapText="1"/>
    </xf>
    <xf numFmtId="0" fontId="11" fillId="0" borderId="1" xfId="2" applyFont="1" applyBorder="1"/>
    <xf numFmtId="165" fontId="11" fillId="0" borderId="2" xfId="3" applyNumberFormat="1" applyFont="1" applyFill="1" applyBorder="1" applyAlignment="1">
      <alignment horizontal="right"/>
    </xf>
    <xf numFmtId="10" fontId="11" fillId="0" borderId="2" xfId="6" applyNumberFormat="1" applyFont="1" applyFill="1" applyBorder="1" applyAlignment="1">
      <alignment horizontal="center"/>
    </xf>
    <xf numFmtId="10" fontId="11" fillId="0" borderId="0" xfId="6" applyNumberFormat="1" applyFont="1"/>
    <xf numFmtId="165" fontId="11" fillId="0" borderId="0" xfId="3" applyNumberFormat="1" applyFont="1" applyFill="1" applyBorder="1" applyAlignment="1">
      <alignment horizontal="right"/>
    </xf>
    <xf numFmtId="10" fontId="11" fillId="0" borderId="0" xfId="6" applyNumberFormat="1" applyFont="1" applyFill="1" applyBorder="1" applyAlignment="1">
      <alignment horizontal="center"/>
    </xf>
    <xf numFmtId="0" fontId="11" fillId="0" borderId="4" xfId="2" applyFont="1" applyBorder="1"/>
    <xf numFmtId="165" fontId="11" fillId="0" borderId="5" xfId="3" applyNumberFormat="1" applyFont="1" applyFill="1" applyBorder="1" applyAlignment="1">
      <alignment horizontal="right"/>
    </xf>
    <xf numFmtId="10" fontId="11" fillId="0" borderId="5" xfId="6" applyNumberFormat="1" applyFont="1" applyFill="1" applyBorder="1" applyAlignment="1">
      <alignment horizontal="center"/>
    </xf>
    <xf numFmtId="165" fontId="11" fillId="0" borderId="8" xfId="3" applyNumberFormat="1" applyFont="1" applyFill="1" applyBorder="1" applyAlignment="1">
      <alignment horizontal="center"/>
    </xf>
    <xf numFmtId="10" fontId="11" fillId="0" borderId="0" xfId="6" applyNumberFormat="1" applyFont="1" applyFill="1"/>
    <xf numFmtId="165" fontId="8" fillId="0" borderId="9" xfId="3" applyNumberFormat="1" applyFont="1" applyFill="1" applyBorder="1" applyAlignment="1">
      <alignment horizontal="center"/>
    </xf>
    <xf numFmtId="165" fontId="8" fillId="0" borderId="10" xfId="3" applyNumberFormat="1" applyFont="1" applyFill="1" applyBorder="1" applyAlignment="1">
      <alignment horizontal="right"/>
    </xf>
    <xf numFmtId="165" fontId="8" fillId="0" borderId="10" xfId="3" applyNumberFormat="1" applyFont="1" applyFill="1" applyBorder="1" applyAlignment="1">
      <alignment horizontal="center"/>
    </xf>
    <xf numFmtId="165" fontId="8" fillId="0" borderId="11" xfId="3" applyNumberFormat="1" applyFont="1" applyFill="1" applyBorder="1" applyAlignment="1">
      <alignment horizontal="center"/>
    </xf>
    <xf numFmtId="0" fontId="11" fillId="7" borderId="0" xfId="2" applyFont="1" applyFill="1" applyAlignment="1">
      <alignment vertical="center"/>
    </xf>
    <xf numFmtId="0" fontId="8" fillId="5" borderId="9" xfId="2" applyFont="1" applyFill="1" applyBorder="1" applyAlignment="1">
      <alignment horizontal="left" vertical="center" wrapText="1"/>
    </xf>
    <xf numFmtId="5" fontId="11" fillId="0" borderId="0" xfId="3" applyNumberFormat="1" applyFont="1" applyFill="1" applyBorder="1" applyAlignment="1">
      <alignment horizontal="right"/>
    </xf>
    <xf numFmtId="10" fontId="11" fillId="0" borderId="0" xfId="6" applyNumberFormat="1" applyFont="1" applyFill="1" applyAlignment="1">
      <alignment horizontal="center"/>
    </xf>
    <xf numFmtId="168" fontId="11" fillId="0" borderId="0" xfId="7" applyNumberFormat="1" applyFont="1"/>
    <xf numFmtId="5" fontId="11" fillId="0" borderId="2" xfId="3" applyNumberFormat="1" applyFont="1" applyFill="1" applyBorder="1" applyAlignment="1">
      <alignment horizontal="right"/>
    </xf>
    <xf numFmtId="10" fontId="11" fillId="0" borderId="2" xfId="5" applyNumberFormat="1" applyFont="1" applyFill="1" applyBorder="1"/>
    <xf numFmtId="10" fontId="11" fillId="0" borderId="2" xfId="5" applyNumberFormat="1" applyFont="1" applyFill="1" applyBorder="1" applyAlignment="1">
      <alignment horizontal="right"/>
    </xf>
    <xf numFmtId="165" fontId="11" fillId="0" borderId="2" xfId="2" applyNumberFormat="1" applyFont="1" applyBorder="1" applyAlignment="1">
      <alignment horizontal="right"/>
    </xf>
    <xf numFmtId="165" fontId="11" fillId="0" borderId="2" xfId="6" applyNumberFormat="1" applyFont="1" applyFill="1" applyBorder="1" applyAlignment="1">
      <alignment horizontal="center"/>
    </xf>
    <xf numFmtId="165" fontId="11" fillId="0" borderId="2" xfId="3" applyNumberFormat="1" applyFont="1" applyFill="1" applyBorder="1" applyAlignment="1">
      <alignment horizontal="center"/>
    </xf>
    <xf numFmtId="10" fontId="11" fillId="0" borderId="6" xfId="6" applyNumberFormat="1" applyFont="1" applyFill="1" applyBorder="1" applyAlignment="1">
      <alignment horizontal="center"/>
    </xf>
    <xf numFmtId="10" fontId="11" fillId="0" borderId="0" xfId="5" applyNumberFormat="1" applyFont="1" applyFill="1" applyBorder="1"/>
    <xf numFmtId="10" fontId="11" fillId="0" borderId="0" xfId="5" applyNumberFormat="1" applyFont="1" applyFill="1" applyBorder="1" applyAlignment="1">
      <alignment horizontal="right"/>
    </xf>
    <xf numFmtId="165" fontId="11" fillId="0" borderId="0" xfId="6" applyNumberFormat="1" applyFont="1" applyFill="1" applyBorder="1" applyAlignment="1">
      <alignment horizontal="center"/>
    </xf>
    <xf numFmtId="10" fontId="11" fillId="0" borderId="7" xfId="6" applyNumberFormat="1" applyFont="1" applyFill="1" applyBorder="1" applyAlignment="1">
      <alignment horizontal="center"/>
    </xf>
    <xf numFmtId="5" fontId="11" fillId="0" borderId="5" xfId="3" applyNumberFormat="1" applyFont="1" applyFill="1" applyBorder="1" applyAlignment="1">
      <alignment horizontal="right"/>
    </xf>
    <xf numFmtId="10" fontId="11" fillId="0" borderId="5" xfId="5" applyNumberFormat="1" applyFont="1" applyFill="1" applyBorder="1"/>
    <xf numFmtId="10" fontId="11" fillId="0" borderId="5" xfId="5" applyNumberFormat="1" applyFont="1" applyFill="1" applyBorder="1" applyAlignment="1">
      <alignment horizontal="right"/>
    </xf>
    <xf numFmtId="165" fontId="11" fillId="0" borderId="5" xfId="2" applyNumberFormat="1" applyFont="1" applyBorder="1" applyAlignment="1">
      <alignment horizontal="right"/>
    </xf>
    <xf numFmtId="165" fontId="11" fillId="0" borderId="5" xfId="6" applyNumberFormat="1" applyFont="1" applyFill="1" applyBorder="1" applyAlignment="1">
      <alignment horizontal="center"/>
    </xf>
    <xf numFmtId="165" fontId="11" fillId="0" borderId="5" xfId="3" applyNumberFormat="1" applyFont="1" applyFill="1" applyBorder="1" applyAlignment="1">
      <alignment horizontal="center"/>
    </xf>
    <xf numFmtId="10" fontId="11" fillId="0" borderId="8" xfId="6" applyNumberFormat="1" applyFont="1" applyFill="1" applyBorder="1" applyAlignment="1">
      <alignment horizontal="center"/>
    </xf>
    <xf numFmtId="169" fontId="11" fillId="0" borderId="0" xfId="7" applyNumberFormat="1" applyFont="1"/>
    <xf numFmtId="10" fontId="11" fillId="0" borderId="0" xfId="5" applyNumberFormat="1" applyFont="1" applyFill="1"/>
    <xf numFmtId="10" fontId="11" fillId="0" borderId="10" xfId="5" applyNumberFormat="1" applyFont="1" applyFill="1" applyBorder="1"/>
    <xf numFmtId="10" fontId="8" fillId="0" borderId="10" xfId="5" applyNumberFormat="1" applyFont="1" applyFill="1" applyBorder="1" applyAlignment="1">
      <alignment horizontal="right"/>
    </xf>
    <xf numFmtId="10" fontId="8" fillId="0" borderId="10" xfId="5" applyNumberFormat="1" applyFont="1" applyFill="1" applyBorder="1" applyAlignment="1">
      <alignment horizontal="center"/>
    </xf>
    <xf numFmtId="10" fontId="8" fillId="0" borderId="11" xfId="5" applyNumberFormat="1" applyFont="1" applyFill="1" applyBorder="1" applyAlignment="1">
      <alignment horizontal="center"/>
    </xf>
    <xf numFmtId="165" fontId="8" fillId="0" borderId="9" xfId="3" applyNumberFormat="1" applyFont="1" applyFill="1" applyBorder="1" applyAlignment="1">
      <alignment horizontal="left"/>
    </xf>
    <xf numFmtId="0" fontId="20" fillId="6" borderId="0" xfId="2" applyFont="1" applyFill="1"/>
    <xf numFmtId="0" fontId="20" fillId="0" borderId="0" xfId="2" applyFont="1"/>
    <xf numFmtId="14" fontId="11" fillId="0" borderId="0" xfId="2" applyNumberFormat="1" applyFont="1" applyAlignment="1">
      <alignment horizontal="center"/>
    </xf>
    <xf numFmtId="0" fontId="18" fillId="0" borderId="0" xfId="2" applyFont="1"/>
    <xf numFmtId="170" fontId="8" fillId="0" borderId="0" xfId="2" applyNumberFormat="1" applyFont="1" applyAlignment="1">
      <alignment horizontal="center"/>
    </xf>
    <xf numFmtId="1" fontId="11" fillId="0" borderId="0" xfId="2" applyNumberFormat="1" applyFont="1" applyAlignment="1">
      <alignment horizontal="center"/>
    </xf>
    <xf numFmtId="14" fontId="21" fillId="0" borderId="0" xfId="2" applyNumberFormat="1" applyFont="1" applyAlignment="1">
      <alignment horizontal="center"/>
    </xf>
    <xf numFmtId="14" fontId="18" fillId="0" borderId="0" xfId="2" applyNumberFormat="1" applyFont="1" applyAlignment="1">
      <alignment horizontal="center"/>
    </xf>
    <xf numFmtId="0" fontId="11" fillId="0" borderId="0" xfId="2" applyFont="1" applyAlignment="1">
      <alignment horizontal="left"/>
    </xf>
    <xf numFmtId="10" fontId="11" fillId="0" borderId="0" xfId="2" applyNumberFormat="1" applyFont="1" applyAlignment="1">
      <alignment horizontal="center"/>
    </xf>
    <xf numFmtId="167" fontId="11" fillId="0" borderId="0" xfId="2" applyNumberFormat="1" applyFont="1" applyAlignment="1">
      <alignment horizontal="center"/>
    </xf>
    <xf numFmtId="167" fontId="11" fillId="0" borderId="7" xfId="2" applyNumberFormat="1" applyFont="1" applyBorder="1" applyAlignment="1">
      <alignment horizontal="center"/>
    </xf>
    <xf numFmtId="166" fontId="11" fillId="0" borderId="2" xfId="4" applyNumberFormat="1" applyFont="1" applyBorder="1"/>
    <xf numFmtId="10" fontId="11" fillId="0" borderId="2" xfId="5" applyNumberFormat="1" applyFont="1" applyBorder="1"/>
    <xf numFmtId="0" fontId="11" fillId="0" borderId="2" xfId="2" applyFont="1" applyBorder="1" applyAlignment="1">
      <alignment horizontal="center"/>
    </xf>
    <xf numFmtId="5" fontId="11" fillId="0" borderId="6" xfId="3" applyNumberFormat="1" applyFont="1" applyFill="1" applyBorder="1" applyAlignment="1">
      <alignment horizontal="right"/>
    </xf>
    <xf numFmtId="10" fontId="11" fillId="0" borderId="0" xfId="5" applyNumberFormat="1" applyFont="1" applyBorder="1"/>
    <xf numFmtId="5" fontId="11" fillId="0" borderId="7" xfId="3" applyNumberFormat="1" applyFont="1" applyFill="1" applyBorder="1" applyAlignment="1">
      <alignment horizontal="right"/>
    </xf>
    <xf numFmtId="166" fontId="11" fillId="0" borderId="5" xfId="4" applyNumberFormat="1" applyFont="1" applyBorder="1"/>
    <xf numFmtId="10" fontId="11" fillId="0" borderId="5" xfId="5" applyNumberFormat="1" applyFont="1" applyBorder="1"/>
    <xf numFmtId="0" fontId="11" fillId="0" borderId="5" xfId="2" applyFont="1" applyBorder="1" applyAlignment="1">
      <alignment horizontal="center"/>
    </xf>
    <xf numFmtId="5" fontId="11" fillId="0" borderId="8" xfId="3" applyNumberFormat="1" applyFont="1" applyFill="1" applyBorder="1" applyAlignment="1">
      <alignment horizontal="right"/>
    </xf>
    <xf numFmtId="10" fontId="14" fillId="0" borderId="0" xfId="6" applyNumberFormat="1" applyFont="1" applyFill="1" applyBorder="1"/>
    <xf numFmtId="166" fontId="11" fillId="0" borderId="0" xfId="4" applyNumberFormat="1" applyFont="1" applyFill="1" applyBorder="1" applyAlignment="1">
      <alignment horizontal="left"/>
    </xf>
    <xf numFmtId="167" fontId="11" fillId="0" borderId="0" xfId="2" applyNumberFormat="1" applyFont="1" applyAlignment="1">
      <alignment horizontal="right"/>
    </xf>
    <xf numFmtId="167" fontId="8" fillId="0" borderId="7" xfId="2" applyNumberFormat="1" applyFont="1" applyBorder="1" applyAlignment="1">
      <alignment horizontal="right"/>
    </xf>
    <xf numFmtId="10" fontId="8" fillId="0" borderId="10" xfId="5" applyNumberFormat="1" applyFont="1" applyFill="1" applyBorder="1"/>
    <xf numFmtId="0" fontId="8" fillId="0" borderId="10" xfId="2" applyFont="1" applyBorder="1"/>
    <xf numFmtId="165" fontId="8" fillId="0" borderId="10" xfId="2" applyNumberFormat="1" applyFont="1" applyBorder="1" applyAlignment="1">
      <alignment horizontal="right"/>
    </xf>
    <xf numFmtId="167" fontId="8" fillId="0" borderId="10" xfId="2" applyNumberFormat="1" applyFont="1" applyBorder="1" applyAlignment="1">
      <alignment horizontal="right"/>
    </xf>
    <xf numFmtId="167" fontId="22" fillId="0" borderId="0" xfId="2" applyNumberFormat="1" applyFont="1" applyAlignment="1">
      <alignment horizontal="center"/>
    </xf>
    <xf numFmtId="4" fontId="11" fillId="0" borderId="0" xfId="2" applyNumberFormat="1" applyFont="1" applyAlignment="1">
      <alignment horizontal="right"/>
    </xf>
    <xf numFmtId="5" fontId="11" fillId="0" borderId="2" xfId="3" applyNumberFormat="1" applyFont="1" applyBorder="1"/>
    <xf numFmtId="0" fontId="11" fillId="0" borderId="6" xfId="2" applyFont="1" applyBorder="1" applyAlignment="1">
      <alignment horizontal="center"/>
    </xf>
    <xf numFmtId="5" fontId="11" fillId="0" borderId="0" xfId="3" applyNumberFormat="1" applyFont="1" applyBorder="1"/>
    <xf numFmtId="0" fontId="11" fillId="0" borderId="7" xfId="2" applyFont="1" applyBorder="1" applyAlignment="1">
      <alignment horizontal="center"/>
    </xf>
    <xf numFmtId="5" fontId="11" fillId="0" borderId="5" xfId="3" applyNumberFormat="1" applyFont="1" applyBorder="1"/>
    <xf numFmtId="0" fontId="11" fillId="0" borderId="8" xfId="2" applyFont="1" applyBorder="1" applyAlignment="1">
      <alignment horizontal="center"/>
    </xf>
    <xf numFmtId="10" fontId="11" fillId="0" borderId="6" xfId="5" applyNumberFormat="1" applyFont="1" applyBorder="1" applyAlignment="1">
      <alignment horizontal="center"/>
    </xf>
    <xf numFmtId="10" fontId="11" fillId="0" borderId="7" xfId="5" applyNumberFormat="1" applyFont="1" applyBorder="1" applyAlignment="1">
      <alignment horizontal="center"/>
    </xf>
    <xf numFmtId="10" fontId="11" fillId="0" borderId="8" xfId="5" applyNumberFormat="1" applyFont="1" applyBorder="1" applyAlignment="1">
      <alignment horizontal="center"/>
    </xf>
    <xf numFmtId="5" fontId="11" fillId="0" borderId="2" xfId="2" applyNumberFormat="1" applyFont="1" applyBorder="1"/>
    <xf numFmtId="9" fontId="11" fillId="0" borderId="6" xfId="5" applyFont="1" applyBorder="1" applyAlignment="1">
      <alignment horizontal="center"/>
    </xf>
    <xf numFmtId="5" fontId="11" fillId="0" borderId="0" xfId="2" applyNumberFormat="1" applyFont="1"/>
    <xf numFmtId="9" fontId="11" fillId="0" borderId="7" xfId="5" applyFont="1" applyBorder="1" applyAlignment="1">
      <alignment horizontal="center"/>
    </xf>
    <xf numFmtId="9" fontId="11" fillId="0" borderId="8" xfId="5" applyFont="1" applyBorder="1" applyAlignment="1">
      <alignment horizontal="center"/>
    </xf>
    <xf numFmtId="9" fontId="11" fillId="0" borderId="0" xfId="5" applyFont="1" applyAlignment="1">
      <alignment horizontal="center"/>
    </xf>
    <xf numFmtId="0" fontId="11" fillId="0" borderId="0" xfId="2" applyFont="1" applyAlignment="1">
      <alignment horizontal="right" vertical="center"/>
    </xf>
    <xf numFmtId="9" fontId="11" fillId="7" borderId="0" xfId="5" applyFont="1" applyFill="1" applyBorder="1" applyAlignment="1" applyProtection="1">
      <alignment horizontal="center" vertical="center"/>
    </xf>
    <xf numFmtId="9" fontId="11" fillId="0" borderId="0" xfId="5" applyFont="1" applyBorder="1" applyAlignment="1">
      <alignment horizontal="center"/>
    </xf>
    <xf numFmtId="0" fontId="8" fillId="0" borderId="9" xfId="2" applyFont="1" applyBorder="1"/>
    <xf numFmtId="0" fontId="8" fillId="0" borderId="11" xfId="2" applyFont="1" applyBorder="1"/>
    <xf numFmtId="10" fontId="11" fillId="7" borderId="0" xfId="2" applyNumberFormat="1" applyFont="1" applyFill="1" applyAlignment="1">
      <alignment vertical="center"/>
    </xf>
    <xf numFmtId="0" fontId="11" fillId="0" borderId="0" xfId="2" quotePrefix="1" applyFont="1" applyAlignment="1">
      <alignment vertical="center"/>
    </xf>
    <xf numFmtId="0" fontId="23" fillId="0" borderId="0" xfId="2" applyFont="1" applyAlignment="1">
      <alignment vertical="center"/>
    </xf>
    <xf numFmtId="171" fontId="11" fillId="0" borderId="0" xfId="2" applyNumberFormat="1" applyFont="1" applyAlignment="1">
      <alignment vertical="center"/>
    </xf>
    <xf numFmtId="14" fontId="11" fillId="0" borderId="0" xfId="2" applyNumberFormat="1" applyFont="1"/>
    <xf numFmtId="0" fontId="8" fillId="5" borderId="10" xfId="2" applyFont="1" applyFill="1" applyBorder="1" applyAlignment="1">
      <alignment horizontal="left" vertical="center"/>
    </xf>
    <xf numFmtId="0" fontId="11" fillId="0" borderId="3" xfId="2" applyFont="1" applyBorder="1" applyAlignment="1">
      <alignment horizontal="center" vertical="top"/>
    </xf>
    <xf numFmtId="0" fontId="11" fillId="0" borderId="0" xfId="2" applyFont="1" applyAlignment="1">
      <alignment horizontal="left" wrapText="1"/>
    </xf>
    <xf numFmtId="0" fontId="11" fillId="0" borderId="0" xfId="2" applyFont="1" applyAlignment="1">
      <alignment horizontal="left" vertical="center" wrapText="1"/>
    </xf>
    <xf numFmtId="5" fontId="11" fillId="0" borderId="0" xfId="3" applyNumberFormat="1" applyFont="1" applyFill="1"/>
    <xf numFmtId="5" fontId="11" fillId="0" borderId="7" xfId="3" applyNumberFormat="1" applyFont="1" applyFill="1" applyBorder="1"/>
    <xf numFmtId="5" fontId="11" fillId="0" borderId="7" xfId="3" applyNumberFormat="1" applyFont="1" applyBorder="1"/>
    <xf numFmtId="0" fontId="8" fillId="0" borderId="10" xfId="2" applyFont="1" applyBorder="1" applyAlignment="1">
      <alignment horizontal="left" vertical="center"/>
    </xf>
    <xf numFmtId="5" fontId="8" fillId="0" borderId="10" xfId="3" applyNumberFormat="1" applyFont="1" applyFill="1" applyBorder="1" applyAlignment="1" applyProtection="1">
      <alignment vertical="center"/>
    </xf>
    <xf numFmtId="0" fontId="8" fillId="0" borderId="10" xfId="2" applyFont="1" applyBorder="1" applyAlignment="1">
      <alignment vertical="center"/>
    </xf>
    <xf numFmtId="5" fontId="8" fillId="0" borderId="11" xfId="3" applyNumberFormat="1" applyFont="1" applyFill="1" applyBorder="1" applyAlignment="1" applyProtection="1">
      <alignment vertical="center"/>
    </xf>
    <xf numFmtId="4" fontId="11" fillId="0" borderId="0" xfId="2" applyNumberFormat="1" applyFont="1" applyAlignment="1">
      <alignment vertical="center"/>
    </xf>
    <xf numFmtId="7" fontId="11" fillId="0" borderId="0" xfId="2" applyNumberFormat="1" applyFont="1" applyAlignment="1">
      <alignment vertical="center"/>
    </xf>
    <xf numFmtId="0" fontId="8" fillId="5" borderId="2" xfId="2" applyFont="1" applyFill="1" applyBorder="1" applyAlignment="1">
      <alignment horizontal="left" vertical="center"/>
    </xf>
    <xf numFmtId="0" fontId="8" fillId="5" borderId="2" xfId="2" applyFont="1" applyFill="1" applyBorder="1" applyAlignment="1">
      <alignment horizontal="center" vertical="center" wrapText="1"/>
    </xf>
    <xf numFmtId="0" fontId="8" fillId="5" borderId="6" xfId="2" applyFont="1" applyFill="1" applyBorder="1" applyAlignment="1">
      <alignment horizontal="center" vertical="center" wrapText="1"/>
    </xf>
    <xf numFmtId="0" fontId="11" fillId="0" borderId="9" xfId="2" applyFont="1" applyBorder="1" applyAlignment="1">
      <alignment horizontal="center" vertical="top"/>
    </xf>
    <xf numFmtId="0" fontId="11" fillId="0" borderId="10" xfId="2" applyFont="1" applyBorder="1" applyAlignment="1">
      <alignment horizontal="left" wrapText="1"/>
    </xf>
    <xf numFmtId="43" fontId="11" fillId="0" borderId="10" xfId="4" applyFont="1" applyFill="1" applyBorder="1" applyAlignment="1">
      <alignment horizontal="right"/>
    </xf>
    <xf numFmtId="43" fontId="11" fillId="0" borderId="10" xfId="4" applyFont="1" applyFill="1" applyBorder="1" applyAlignment="1" applyProtection="1">
      <alignment vertical="center"/>
    </xf>
    <xf numFmtId="43" fontId="8" fillId="0" borderId="11" xfId="4" applyFont="1" applyFill="1" applyBorder="1" applyAlignment="1" applyProtection="1">
      <alignment vertical="center"/>
    </xf>
    <xf numFmtId="7" fontId="8" fillId="0" borderId="0" xfId="2" applyNumberFormat="1" applyFont="1" applyAlignment="1">
      <alignment vertical="center"/>
    </xf>
    <xf numFmtId="166" fontId="11" fillId="0" borderId="2" xfId="4" applyNumberFormat="1" applyFont="1" applyFill="1" applyBorder="1" applyAlignment="1">
      <alignment horizontal="right"/>
    </xf>
    <xf numFmtId="0" fontId="11" fillId="0" borderId="6" xfId="2" applyFont="1" applyBorder="1" applyAlignment="1">
      <alignment vertical="center"/>
    </xf>
    <xf numFmtId="0" fontId="11" fillId="0" borderId="0" xfId="2" applyFont="1" applyAlignment="1">
      <alignment vertical="center" wrapText="1"/>
    </xf>
    <xf numFmtId="0" fontId="11" fillId="0" borderId="3" xfId="2" applyFont="1" applyBorder="1" applyAlignment="1">
      <alignment horizontal="center" vertical="top" wrapText="1"/>
    </xf>
    <xf numFmtId="166" fontId="11" fillId="0" borderId="0" xfId="4" applyNumberFormat="1" applyFont="1" applyBorder="1" applyAlignment="1">
      <alignment wrapText="1"/>
    </xf>
    <xf numFmtId="167" fontId="11" fillId="0" borderId="0" xfId="4" applyNumberFormat="1" applyFont="1" applyFill="1" applyBorder="1" applyAlignment="1">
      <alignment horizontal="right" wrapText="1"/>
    </xf>
    <xf numFmtId="166" fontId="11" fillId="0" borderId="0" xfId="4" applyNumberFormat="1" applyFont="1" applyFill="1" applyBorder="1" applyAlignment="1">
      <alignment horizontal="right" wrapText="1"/>
    </xf>
    <xf numFmtId="167" fontId="11" fillId="0" borderId="7" xfId="4" applyNumberFormat="1" applyFont="1" applyFill="1" applyBorder="1" applyAlignment="1">
      <alignment horizontal="right" wrapText="1"/>
    </xf>
    <xf numFmtId="167" fontId="11" fillId="0" borderId="0" xfId="4" applyNumberFormat="1" applyFont="1" applyFill="1" applyBorder="1" applyAlignment="1">
      <alignment horizontal="right"/>
    </xf>
    <xf numFmtId="167" fontId="11" fillId="0" borderId="7" xfId="4" applyNumberFormat="1" applyFont="1" applyFill="1" applyBorder="1" applyAlignment="1">
      <alignment horizontal="right"/>
    </xf>
    <xf numFmtId="167" fontId="11" fillId="0" borderId="0" xfId="2" applyNumberFormat="1" applyFont="1" applyAlignment="1">
      <alignment vertical="center"/>
    </xf>
    <xf numFmtId="167" fontId="11" fillId="0" borderId="7" xfId="2" applyNumberFormat="1" applyFont="1" applyBorder="1" applyAlignment="1">
      <alignment vertical="center"/>
    </xf>
    <xf numFmtId="9" fontId="11" fillId="0" borderId="0" xfId="5" applyFont="1" applyFill="1" applyBorder="1" applyAlignment="1" applyProtection="1">
      <alignment vertical="center"/>
    </xf>
    <xf numFmtId="9" fontId="11" fillId="0" borderId="7" xfId="5" applyFont="1" applyFill="1" applyBorder="1" applyAlignment="1" applyProtection="1">
      <alignment vertical="center"/>
    </xf>
    <xf numFmtId="0" fontId="8" fillId="0" borderId="3" xfId="2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167" fontId="8" fillId="0" borderId="0" xfId="2" applyNumberFormat="1" applyFont="1" applyAlignment="1">
      <alignment vertical="center"/>
    </xf>
    <xf numFmtId="167" fontId="8" fillId="0" borderId="7" xfId="2" applyNumberFormat="1" applyFont="1" applyBorder="1" applyAlignment="1">
      <alignment vertical="center"/>
    </xf>
    <xf numFmtId="0" fontId="2" fillId="0" borderId="7" xfId="2" applyBorder="1"/>
    <xf numFmtId="0" fontId="11" fillId="0" borderId="7" xfId="2" applyFont="1" applyBorder="1" applyAlignment="1">
      <alignment vertical="center" wrapText="1"/>
    </xf>
    <xf numFmtId="172" fontId="11" fillId="0" borderId="0" xfId="5" applyNumberFormat="1" applyFont="1" applyFill="1" applyBorder="1" applyAlignment="1" applyProtection="1">
      <alignment vertical="center"/>
    </xf>
    <xf numFmtId="172" fontId="11" fillId="0" borderId="7" xfId="5" applyNumberFormat="1" applyFont="1" applyFill="1" applyBorder="1" applyAlignment="1" applyProtection="1">
      <alignment vertical="center"/>
    </xf>
    <xf numFmtId="172" fontId="11" fillId="0" borderId="0" xfId="5" applyNumberFormat="1" applyFont="1" applyFill="1" applyBorder="1" applyAlignment="1">
      <alignment horizontal="right" wrapText="1"/>
    </xf>
    <xf numFmtId="172" fontId="11" fillId="0" borderId="7" xfId="5" applyNumberFormat="1" applyFont="1" applyFill="1" applyBorder="1" applyAlignment="1">
      <alignment horizontal="right" wrapText="1"/>
    </xf>
    <xf numFmtId="172" fontId="11" fillId="0" borderId="0" xfId="5" applyNumberFormat="1" applyFont="1" applyFill="1" applyBorder="1" applyAlignment="1">
      <alignment horizontal="right"/>
    </xf>
    <xf numFmtId="172" fontId="11" fillId="0" borderId="7" xfId="5" applyNumberFormat="1" applyFont="1" applyFill="1" applyBorder="1" applyAlignment="1">
      <alignment horizontal="right"/>
    </xf>
    <xf numFmtId="165" fontId="11" fillId="0" borderId="7" xfId="4" applyNumberFormat="1" applyFont="1" applyFill="1" applyBorder="1" applyAlignment="1">
      <alignment horizontal="right"/>
    </xf>
    <xf numFmtId="0" fontId="8" fillId="0" borderId="4" xfId="2" applyFont="1" applyBorder="1" applyAlignment="1">
      <alignment vertical="top"/>
    </xf>
    <xf numFmtId="0" fontId="8" fillId="0" borderId="5" xfId="2" applyFont="1" applyBorder="1" applyAlignment="1">
      <alignment vertical="top"/>
    </xf>
    <xf numFmtId="0" fontId="11" fillId="0" borderId="5" xfId="2" applyFont="1" applyBorder="1" applyAlignment="1">
      <alignment horizontal="left" vertical="center" wrapText="1"/>
    </xf>
    <xf numFmtId="167" fontId="8" fillId="0" borderId="5" xfId="4" applyNumberFormat="1" applyFont="1" applyFill="1" applyBorder="1" applyAlignment="1">
      <alignment horizontal="right"/>
    </xf>
    <xf numFmtId="166" fontId="11" fillId="0" borderId="5" xfId="4" applyNumberFormat="1" applyFont="1" applyFill="1" applyBorder="1" applyAlignment="1">
      <alignment horizontal="right"/>
    </xf>
    <xf numFmtId="0" fontId="11" fillId="0" borderId="5" xfId="2" applyFont="1" applyBorder="1" applyAlignment="1">
      <alignment vertical="center"/>
    </xf>
    <xf numFmtId="167" fontId="8" fillId="0" borderId="8" xfId="4" applyNumberFormat="1" applyFont="1" applyFill="1" applyBorder="1" applyAlignment="1">
      <alignment horizontal="right"/>
    </xf>
    <xf numFmtId="0" fontId="11" fillId="0" borderId="0" xfId="2" applyFont="1" applyAlignment="1">
      <alignment horizontal="center" vertical="top" wrapText="1"/>
    </xf>
    <xf numFmtId="7" fontId="11" fillId="0" borderId="0" xfId="2" applyNumberFormat="1" applyFont="1" applyAlignment="1">
      <alignment horizontal="center" vertical="center"/>
    </xf>
    <xf numFmtId="0" fontId="11" fillId="0" borderId="0" xfId="2" applyFont="1" applyAlignment="1">
      <alignment horizontal="center" vertical="top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top"/>
    </xf>
    <xf numFmtId="171" fontId="8" fillId="0" borderId="0" xfId="2" applyNumberFormat="1" applyFont="1" applyAlignment="1">
      <alignment vertical="center"/>
    </xf>
    <xf numFmtId="0" fontId="11" fillId="0" borderId="17" xfId="2" applyFont="1" applyBorder="1" applyAlignment="1">
      <alignment vertical="center"/>
    </xf>
    <xf numFmtId="0" fontId="24" fillId="0" borderId="0" xfId="2" applyFont="1" applyAlignment="1">
      <alignment vertical="center"/>
    </xf>
    <xf numFmtId="5" fontId="11" fillId="0" borderId="0" xfId="2" applyNumberFormat="1" applyFont="1" applyAlignment="1">
      <alignment vertical="center"/>
    </xf>
    <xf numFmtId="10" fontId="11" fillId="0" borderId="0" xfId="5" applyNumberFormat="1" applyFont="1" applyFill="1" applyBorder="1" applyAlignment="1" applyProtection="1">
      <alignment horizontal="right" vertical="center"/>
    </xf>
    <xf numFmtId="170" fontId="11" fillId="0" borderId="0" xfId="2" applyNumberFormat="1" applyFont="1" applyAlignment="1">
      <alignment horizontal="right" vertical="center"/>
    </xf>
    <xf numFmtId="10" fontId="11" fillId="0" borderId="0" xfId="5" applyNumberFormat="1" applyFont="1" applyFill="1" applyAlignment="1" applyProtection="1">
      <alignment vertical="center"/>
    </xf>
    <xf numFmtId="37" fontId="11" fillId="0" borderId="0" xfId="2" applyNumberFormat="1" applyFont="1" applyAlignment="1">
      <alignment vertical="center"/>
    </xf>
    <xf numFmtId="37" fontId="8" fillId="0" borderId="0" xfId="2" applyNumberFormat="1" applyFont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10" fontId="8" fillId="5" borderId="2" xfId="5" applyNumberFormat="1" applyFont="1" applyFill="1" applyBorder="1" applyAlignment="1">
      <alignment horizontal="center" vertical="center" wrapText="1"/>
    </xf>
    <xf numFmtId="0" fontId="11" fillId="0" borderId="1" xfId="2" applyFont="1" applyBorder="1" applyAlignment="1">
      <alignment vertical="center"/>
    </xf>
    <xf numFmtId="5" fontId="11" fillId="0" borderId="2" xfId="2" applyNumberFormat="1" applyFont="1" applyBorder="1" applyAlignment="1">
      <alignment horizontal="center"/>
    </xf>
    <xf numFmtId="10" fontId="11" fillId="0" borderId="2" xfId="5" applyNumberFormat="1" applyFont="1" applyFill="1" applyBorder="1" applyAlignment="1">
      <alignment horizontal="center"/>
    </xf>
    <xf numFmtId="3" fontId="11" fillId="0" borderId="2" xfId="2" applyNumberFormat="1" applyFont="1" applyBorder="1" applyAlignment="1">
      <alignment horizontal="center"/>
    </xf>
    <xf numFmtId="0" fontId="11" fillId="0" borderId="3" xfId="2" applyFont="1" applyBorder="1" applyAlignment="1">
      <alignment vertical="center"/>
    </xf>
    <xf numFmtId="3" fontId="11" fillId="0" borderId="0" xfId="2" applyNumberFormat="1" applyFont="1" applyAlignment="1">
      <alignment horizontal="center"/>
    </xf>
    <xf numFmtId="4" fontId="11" fillId="0" borderId="7" xfId="2" applyNumberFormat="1" applyFont="1" applyBorder="1" applyAlignment="1">
      <alignment horizontal="center"/>
    </xf>
    <xf numFmtId="0" fontId="11" fillId="0" borderId="3" xfId="2" applyFont="1" applyBorder="1" applyAlignment="1">
      <alignment horizontal="center" vertical="center"/>
    </xf>
    <xf numFmtId="5" fontId="11" fillId="0" borderId="22" xfId="2" applyNumberFormat="1" applyFont="1" applyBorder="1" applyAlignment="1">
      <alignment horizontal="center"/>
    </xf>
    <xf numFmtId="10" fontId="11" fillId="0" borderId="22" xfId="5" applyNumberFormat="1" applyFont="1" applyFill="1" applyBorder="1" applyAlignment="1" applyProtection="1">
      <alignment horizontal="center"/>
    </xf>
    <xf numFmtId="5" fontId="26" fillId="0" borderId="23" xfId="2" applyNumberFormat="1" applyFont="1" applyBorder="1" applyAlignment="1">
      <alignment horizontal="center"/>
    </xf>
    <xf numFmtId="10" fontId="11" fillId="0" borderId="0" xfId="5" applyNumberFormat="1" applyFont="1" applyFill="1" applyBorder="1" applyAlignment="1" applyProtection="1">
      <alignment vertical="center"/>
    </xf>
    <xf numFmtId="37" fontId="11" fillId="0" borderId="7" xfId="2" applyNumberFormat="1" applyFont="1" applyBorder="1" applyAlignment="1">
      <alignment vertical="center"/>
    </xf>
    <xf numFmtId="0" fontId="11" fillId="0" borderId="3" xfId="2" applyFont="1" applyBorder="1" applyAlignment="1">
      <alignment horizontal="left" vertical="center"/>
    </xf>
    <xf numFmtId="5" fontId="11" fillId="0" borderId="0" xfId="2" applyNumberFormat="1" applyFont="1" applyAlignment="1">
      <alignment horizontal="center"/>
    </xf>
    <xf numFmtId="10" fontId="11" fillId="0" borderId="0" xfId="5" applyNumberFormat="1" applyFont="1" applyFill="1" applyBorder="1" applyAlignment="1" applyProtection="1">
      <alignment horizontal="center"/>
    </xf>
    <xf numFmtId="5" fontId="11" fillId="0" borderId="7" xfId="2" applyNumberFormat="1" applyFont="1" applyBorder="1" applyAlignment="1">
      <alignment horizontal="center"/>
    </xf>
    <xf numFmtId="0" fontId="11" fillId="0" borderId="4" xfId="2" applyFont="1" applyBorder="1" applyAlignment="1">
      <alignment horizontal="center" vertical="center"/>
    </xf>
    <xf numFmtId="5" fontId="11" fillId="0" borderId="24" xfId="2" applyNumberFormat="1" applyFont="1" applyBorder="1" applyAlignment="1">
      <alignment horizontal="center"/>
    </xf>
    <xf numFmtId="10" fontId="11" fillId="0" borderId="24" xfId="5" applyNumberFormat="1" applyFont="1" applyFill="1" applyBorder="1" applyAlignment="1" applyProtection="1">
      <alignment horizontal="center"/>
    </xf>
    <xf numFmtId="5" fontId="11" fillId="0" borderId="25" xfId="2" applyNumberFormat="1" applyFont="1" applyBorder="1" applyAlignment="1">
      <alignment horizontal="center"/>
    </xf>
    <xf numFmtId="0" fontId="8" fillId="0" borderId="0" xfId="2" applyFont="1" applyAlignment="1">
      <alignment horizontal="center"/>
    </xf>
    <xf numFmtId="0" fontId="11" fillId="8" borderId="0" xfId="2" applyFont="1" applyFill="1"/>
    <xf numFmtId="0" fontId="8" fillId="5" borderId="26" xfId="2" applyFont="1" applyFill="1" applyBorder="1" applyAlignment="1">
      <alignment horizontal="center" vertical="center" wrapText="1"/>
    </xf>
    <xf numFmtId="0" fontId="8" fillId="5" borderId="27" xfId="2" applyFont="1" applyFill="1" applyBorder="1" applyAlignment="1">
      <alignment horizontal="center" vertical="center" wrapText="1"/>
    </xf>
    <xf numFmtId="10" fontId="8" fillId="5" borderId="27" xfId="5" applyNumberFormat="1" applyFont="1" applyFill="1" applyBorder="1" applyAlignment="1">
      <alignment horizontal="center" vertical="center" wrapText="1"/>
    </xf>
    <xf numFmtId="0" fontId="8" fillId="5" borderId="28" xfId="2" applyFont="1" applyFill="1" applyBorder="1" applyAlignment="1">
      <alignment horizontal="center" vertical="center" wrapText="1"/>
    </xf>
    <xf numFmtId="0" fontId="8" fillId="0" borderId="12" xfId="2" applyFont="1" applyBorder="1" applyAlignment="1">
      <alignment vertical="center"/>
    </xf>
    <xf numFmtId="0" fontId="11" fillId="0" borderId="13" xfId="2" applyFont="1" applyBorder="1"/>
    <xf numFmtId="10" fontId="11" fillId="0" borderId="13" xfId="5" applyNumberFormat="1" applyFont="1" applyFill="1" applyBorder="1"/>
    <xf numFmtId="0" fontId="11" fillId="0" borderId="13" xfId="2" applyFont="1" applyBorder="1" applyAlignment="1">
      <alignment horizontal="right" vertical="center"/>
    </xf>
    <xf numFmtId="0" fontId="11" fillId="0" borderId="14" xfId="2" applyFont="1" applyBorder="1" applyAlignment="1">
      <alignment horizontal="right" vertical="center"/>
    </xf>
    <xf numFmtId="0" fontId="11" fillId="0" borderId="15" xfId="2" applyFont="1" applyBorder="1" applyAlignment="1">
      <alignment vertical="center"/>
    </xf>
    <xf numFmtId="10" fontId="11" fillId="0" borderId="0" xfId="8" applyNumberFormat="1" applyFont="1" applyAlignment="1">
      <alignment horizontal="center"/>
    </xf>
    <xf numFmtId="3" fontId="11" fillId="0" borderId="16" xfId="2" applyNumberFormat="1" applyFont="1" applyBorder="1"/>
    <xf numFmtId="0" fontId="11" fillId="0" borderId="26" xfId="2" applyFont="1" applyBorder="1" applyAlignment="1">
      <alignment vertical="center"/>
    </xf>
    <xf numFmtId="170" fontId="11" fillId="0" borderId="27" xfId="2" applyNumberFormat="1" applyFont="1" applyBorder="1" applyAlignment="1">
      <alignment horizontal="right" vertical="center"/>
    </xf>
    <xf numFmtId="5" fontId="11" fillId="0" borderId="27" xfId="2" applyNumberFormat="1" applyFont="1" applyBorder="1" applyAlignment="1">
      <alignment horizontal="right" vertical="center"/>
    </xf>
    <xf numFmtId="10" fontId="11" fillId="0" borderId="27" xfId="5" applyNumberFormat="1" applyFont="1" applyFill="1" applyBorder="1"/>
    <xf numFmtId="10" fontId="11" fillId="0" borderId="27" xfId="2" applyNumberFormat="1" applyFont="1" applyBorder="1" applyAlignment="1">
      <alignment horizontal="center" vertical="center"/>
    </xf>
    <xf numFmtId="170" fontId="11" fillId="0" borderId="27" xfId="2" applyNumberFormat="1" applyFont="1" applyBorder="1" applyAlignment="1">
      <alignment horizontal="center" vertical="center"/>
    </xf>
    <xf numFmtId="5" fontId="11" fillId="0" borderId="28" xfId="2" applyNumberFormat="1" applyFont="1" applyBorder="1" applyAlignment="1">
      <alignment horizontal="right" vertical="center"/>
    </xf>
    <xf numFmtId="10" fontId="11" fillId="0" borderId="13" xfId="2" applyNumberFormat="1" applyFont="1" applyBorder="1" applyAlignment="1">
      <alignment vertical="center"/>
    </xf>
    <xf numFmtId="5" fontId="11" fillId="0" borderId="13" xfId="2" applyNumberFormat="1" applyFont="1" applyBorder="1" applyAlignment="1">
      <alignment vertical="center"/>
    </xf>
    <xf numFmtId="10" fontId="11" fillId="0" borderId="13" xfId="2" applyNumberFormat="1" applyFont="1" applyBorder="1" applyAlignment="1">
      <alignment horizontal="center" vertical="center"/>
    </xf>
    <xf numFmtId="5" fontId="11" fillId="0" borderId="14" xfId="2" applyNumberFormat="1" applyFont="1" applyBorder="1" applyAlignment="1">
      <alignment vertical="center"/>
    </xf>
    <xf numFmtId="0" fontId="11" fillId="0" borderId="15" xfId="2" applyFont="1" applyBorder="1"/>
    <xf numFmtId="10" fontId="11" fillId="0" borderId="27" xfId="5" applyNumberFormat="1" applyFont="1" applyFill="1" applyBorder="1" applyAlignment="1">
      <alignment horizontal="center"/>
    </xf>
    <xf numFmtId="10" fontId="28" fillId="0" borderId="27" xfId="2" applyNumberFormat="1" applyFont="1" applyBorder="1" applyAlignment="1">
      <alignment horizontal="center" vertical="center"/>
    </xf>
    <xf numFmtId="170" fontId="29" fillId="0" borderId="27" xfId="2" applyNumberFormat="1" applyFont="1" applyBorder="1" applyAlignment="1">
      <alignment horizontal="center" vertical="center"/>
    </xf>
    <xf numFmtId="170" fontId="11" fillId="0" borderId="0" xfId="6" applyNumberFormat="1" applyFont="1" applyFill="1" applyAlignment="1" applyProtection="1">
      <alignment vertical="center"/>
    </xf>
    <xf numFmtId="0" fontId="4" fillId="0" borderId="0" xfId="2" applyFont="1" applyAlignment="1">
      <alignment vertical="center"/>
    </xf>
    <xf numFmtId="7" fontId="4" fillId="0" borderId="0" xfId="2" applyNumberFormat="1" applyFont="1" applyAlignment="1">
      <alignment vertical="center"/>
    </xf>
    <xf numFmtId="10" fontId="4" fillId="0" borderId="0" xfId="5" applyNumberFormat="1" applyFont="1" applyFill="1"/>
    <xf numFmtId="0" fontId="4" fillId="0" borderId="0" xfId="2" applyFont="1" applyAlignment="1">
      <alignment horizontal="right" vertical="center"/>
    </xf>
    <xf numFmtId="10" fontId="4" fillId="0" borderId="0" xfId="6" applyNumberFormat="1" applyFont="1" applyFill="1"/>
    <xf numFmtId="0" fontId="11" fillId="0" borderId="0" xfId="2" applyFont="1" applyAlignment="1">
      <alignment horizontal="left" vertical="center"/>
    </xf>
    <xf numFmtId="3" fontId="11" fillId="0" borderId="27" xfId="2" applyNumberFormat="1" applyFont="1" applyBorder="1" applyAlignment="1">
      <alignment horizontal="right" vertical="center"/>
    </xf>
    <xf numFmtId="3" fontId="11" fillId="0" borderId="28" xfId="2" applyNumberFormat="1" applyFont="1" applyBorder="1" applyAlignment="1">
      <alignment horizontal="right" vertical="center"/>
    </xf>
    <xf numFmtId="3" fontId="11" fillId="0" borderId="13" xfId="2" applyNumberFormat="1" applyFont="1" applyBorder="1" applyAlignment="1">
      <alignment vertical="center"/>
    </xf>
    <xf numFmtId="3" fontId="11" fillId="0" borderId="14" xfId="2" applyNumberFormat="1" applyFont="1" applyBorder="1" applyAlignment="1">
      <alignment vertical="center"/>
    </xf>
    <xf numFmtId="7" fontId="11" fillId="0" borderId="0" xfId="2" applyNumberFormat="1" applyFont="1" applyAlignment="1">
      <alignment horizontal="center"/>
    </xf>
    <xf numFmtId="4" fontId="11" fillId="0" borderId="0" xfId="2" applyNumberFormat="1" applyFont="1"/>
    <xf numFmtId="173" fontId="11" fillId="0" borderId="0" xfId="5" applyNumberFormat="1" applyFont="1" applyFill="1" applyBorder="1" applyAlignment="1">
      <alignment horizontal="center"/>
    </xf>
    <xf numFmtId="4" fontId="11" fillId="0" borderId="16" xfId="2" applyNumberFormat="1" applyFont="1" applyBorder="1"/>
    <xf numFmtId="10" fontId="11" fillId="0" borderId="27" xfId="5" applyNumberFormat="1" applyFont="1" applyFill="1" applyBorder="1" applyAlignment="1" applyProtection="1">
      <alignment horizontal="center" vertical="center"/>
    </xf>
    <xf numFmtId="173" fontId="11" fillId="0" borderId="27" xfId="5" applyNumberFormat="1" applyFont="1" applyFill="1" applyBorder="1" applyAlignment="1" applyProtection="1">
      <alignment horizontal="center" vertical="center"/>
    </xf>
    <xf numFmtId="10" fontId="28" fillId="0" borderId="27" xfId="5" applyNumberFormat="1" applyFont="1" applyFill="1" applyBorder="1" applyAlignment="1" applyProtection="1">
      <alignment horizontal="center" vertical="center"/>
    </xf>
    <xf numFmtId="173" fontId="11" fillId="0" borderId="27" xfId="5" applyNumberFormat="1" applyFont="1" applyFill="1" applyBorder="1" applyAlignment="1">
      <alignment horizontal="center"/>
    </xf>
    <xf numFmtId="10" fontId="11" fillId="0" borderId="0" xfId="5" applyNumberFormat="1" applyFont="1"/>
    <xf numFmtId="5" fontId="11" fillId="0" borderId="0" xfId="2" applyNumberFormat="1" applyFont="1" applyAlignment="1">
      <alignment horizontal="right" vertical="center"/>
    </xf>
    <xf numFmtId="170" fontId="11" fillId="0" borderId="0" xfId="2" applyNumberFormat="1" applyFont="1" applyAlignment="1">
      <alignment horizontal="center" vertical="center"/>
    </xf>
    <xf numFmtId="10" fontId="11" fillId="0" borderId="0" xfId="5" applyNumberFormat="1" applyFont="1" applyFill="1" applyAlignment="1" applyProtection="1">
      <alignment horizontal="right" vertical="center"/>
    </xf>
    <xf numFmtId="0" fontId="19" fillId="0" borderId="0" xfId="2" applyFont="1" applyAlignment="1">
      <alignment vertical="center"/>
    </xf>
    <xf numFmtId="5" fontId="28" fillId="0" borderId="25" xfId="2" applyNumberFormat="1" applyFont="1" applyBorder="1" applyAlignment="1">
      <alignment horizontal="center"/>
    </xf>
    <xf numFmtId="173" fontId="11" fillId="0" borderId="0" xfId="5" applyNumberFormat="1" applyFont="1" applyFill="1" applyBorder="1" applyAlignment="1" applyProtection="1">
      <alignment horizontal="center" vertical="center"/>
    </xf>
    <xf numFmtId="10" fontId="11" fillId="0" borderId="13" xfId="5" applyNumberFormat="1" applyFont="1" applyFill="1" applyBorder="1" applyAlignment="1" applyProtection="1">
      <alignment horizontal="right" vertical="center"/>
    </xf>
    <xf numFmtId="10" fontId="11" fillId="0" borderId="13" xfId="5" applyNumberFormat="1" applyFont="1" applyFill="1" applyBorder="1" applyAlignment="1" applyProtection="1">
      <alignment vertical="center"/>
    </xf>
    <xf numFmtId="0" fontId="19" fillId="0" borderId="0" xfId="2" applyFont="1" applyAlignment="1">
      <alignment horizontal="centerContinuous" vertical="center"/>
    </xf>
    <xf numFmtId="0" fontId="11" fillId="0" borderId="0" xfId="2" applyFont="1" applyAlignment="1">
      <alignment horizontal="centerContinuous" vertical="center"/>
    </xf>
    <xf numFmtId="43" fontId="7" fillId="4" borderId="0" xfId="4" applyFont="1" applyFill="1" applyAlignment="1" applyProtection="1">
      <alignment vertical="center"/>
    </xf>
    <xf numFmtId="43" fontId="7" fillId="0" borderId="0" xfId="4" applyFont="1" applyFill="1" applyAlignment="1" applyProtection="1">
      <alignment vertical="center"/>
    </xf>
    <xf numFmtId="0" fontId="4" fillId="0" borderId="0" xfId="2" applyFont="1" applyAlignment="1">
      <alignment horizontal="right"/>
    </xf>
    <xf numFmtId="0" fontId="7" fillId="0" borderId="0" xfId="2" applyFont="1" applyAlignment="1">
      <alignment vertical="center"/>
    </xf>
    <xf numFmtId="0" fontId="4" fillId="0" borderId="0" xfId="2" applyFont="1" applyAlignment="1">
      <alignment horizontal="centerContinuous" vertical="center"/>
    </xf>
    <xf numFmtId="166" fontId="7" fillId="4" borderId="0" xfId="4" applyNumberFormat="1" applyFont="1" applyFill="1" applyAlignment="1" applyProtection="1">
      <alignment vertical="center"/>
    </xf>
    <xf numFmtId="166" fontId="7" fillId="0" borderId="0" xfId="4" applyNumberFormat="1" applyFont="1" applyFill="1" applyAlignment="1" applyProtection="1">
      <alignment vertical="center"/>
    </xf>
    <xf numFmtId="174" fontId="4" fillId="0" borderId="0" xfId="2" applyNumberFormat="1" applyFont="1" applyAlignment="1">
      <alignment vertical="center"/>
    </xf>
    <xf numFmtId="0" fontId="8" fillId="5" borderId="13" xfId="2" applyFont="1" applyFill="1" applyBorder="1" applyAlignment="1">
      <alignment horizontal="center" vertical="center" wrapText="1"/>
    </xf>
    <xf numFmtId="0" fontId="8" fillId="5" borderId="18" xfId="2" applyFont="1" applyFill="1" applyBorder="1" applyAlignment="1">
      <alignment horizontal="center" vertical="center" wrapText="1"/>
    </xf>
    <xf numFmtId="0" fontId="8" fillId="5" borderId="19" xfId="2" applyFont="1" applyFill="1" applyBorder="1" applyAlignment="1">
      <alignment horizontal="center" vertical="center" wrapText="1"/>
    </xf>
    <xf numFmtId="0" fontId="8" fillId="5" borderId="20" xfId="2" applyFont="1" applyFill="1" applyBorder="1" applyAlignment="1">
      <alignment horizontal="center" vertical="center" wrapText="1"/>
    </xf>
    <xf numFmtId="0" fontId="30" fillId="0" borderId="15" xfId="2" applyFont="1" applyBorder="1"/>
    <xf numFmtId="166" fontId="4" fillId="0" borderId="0" xfId="4" applyNumberFormat="1" applyFont="1" applyBorder="1" applyAlignment="1">
      <alignment horizontal="center"/>
    </xf>
    <xf numFmtId="10" fontId="4" fillId="0" borderId="0" xfId="2" applyNumberFormat="1" applyFont="1" applyAlignment="1">
      <alignment horizontal="center"/>
    </xf>
    <xf numFmtId="10" fontId="4" fillId="0" borderId="0" xfId="2" applyNumberFormat="1" applyFont="1"/>
    <xf numFmtId="10" fontId="4" fillId="0" borderId="16" xfId="2" applyNumberFormat="1" applyFont="1" applyBorder="1" applyAlignment="1">
      <alignment horizontal="center"/>
    </xf>
    <xf numFmtId="0" fontId="4" fillId="0" borderId="15" xfId="2" applyFont="1" applyBorder="1"/>
    <xf numFmtId="0" fontId="30" fillId="0" borderId="31" xfId="2" applyFont="1" applyBorder="1"/>
    <xf numFmtId="0" fontId="4" fillId="0" borderId="10" xfId="2" applyFont="1" applyBorder="1"/>
    <xf numFmtId="166" fontId="30" fillId="0" borderId="10" xfId="4" applyNumberFormat="1" applyFont="1" applyBorder="1" applyAlignment="1">
      <alignment horizontal="center"/>
    </xf>
    <xf numFmtId="10" fontId="30" fillId="0" borderId="10" xfId="2" applyNumberFormat="1" applyFont="1" applyBorder="1" applyAlignment="1">
      <alignment horizontal="center"/>
    </xf>
    <xf numFmtId="10" fontId="4" fillId="0" borderId="10" xfId="2" applyNumberFormat="1" applyFont="1" applyBorder="1"/>
    <xf numFmtId="10" fontId="30" fillId="0" borderId="32" xfId="2" applyNumberFormat="1" applyFont="1" applyBorder="1" applyAlignment="1">
      <alignment horizontal="center"/>
    </xf>
    <xf numFmtId="0" fontId="4" fillId="8" borderId="0" xfId="2" applyFont="1" applyFill="1"/>
    <xf numFmtId="166" fontId="4" fillId="0" borderId="0" xfId="4" applyNumberFormat="1" applyFont="1" applyBorder="1"/>
    <xf numFmtId="0" fontId="30" fillId="0" borderId="33" xfId="2" applyFont="1" applyBorder="1"/>
    <xf numFmtId="0" fontId="4" fillId="0" borderId="2" xfId="2" applyFont="1" applyBorder="1"/>
    <xf numFmtId="166" fontId="4" fillId="0" borderId="2" xfId="4" applyNumberFormat="1" applyFont="1" applyBorder="1"/>
    <xf numFmtId="0" fontId="4" fillId="0" borderId="34" xfId="2" applyFont="1" applyBorder="1"/>
    <xf numFmtId="175" fontId="4" fillId="0" borderId="0" xfId="2" applyNumberFormat="1" applyFont="1"/>
    <xf numFmtId="166" fontId="30" fillId="0" borderId="0" xfId="4" applyNumberFormat="1" applyFont="1" applyBorder="1" applyAlignment="1">
      <alignment horizontal="center"/>
    </xf>
    <xf numFmtId="10" fontId="30" fillId="0" borderId="0" xfId="2" applyNumberFormat="1" applyFont="1" applyAlignment="1">
      <alignment horizontal="center"/>
    </xf>
    <xf numFmtId="10" fontId="30" fillId="0" borderId="16" xfId="2" applyNumberFormat="1" applyFont="1" applyBorder="1" applyAlignment="1">
      <alignment horizontal="center"/>
    </xf>
    <xf numFmtId="10" fontId="4" fillId="0" borderId="0" xfId="5" applyNumberFormat="1" applyFont="1" applyAlignment="1" applyProtection="1">
      <alignment vertical="center"/>
    </xf>
    <xf numFmtId="175" fontId="4" fillId="0" borderId="0" xfId="2" applyNumberFormat="1" applyFont="1" applyAlignment="1">
      <alignment horizontal="center"/>
    </xf>
    <xf numFmtId="0" fontId="4" fillId="0" borderId="35" xfId="2" applyFont="1" applyBorder="1"/>
    <xf numFmtId="0" fontId="4" fillId="0" borderId="36" xfId="2" applyFont="1" applyBorder="1"/>
    <xf numFmtId="166" fontId="30" fillId="0" borderId="36" xfId="4" applyNumberFormat="1" applyFont="1" applyBorder="1" applyAlignment="1">
      <alignment horizontal="center"/>
    </xf>
    <xf numFmtId="10" fontId="30" fillId="0" borderId="36" xfId="2" applyNumberFormat="1" applyFont="1" applyBorder="1" applyAlignment="1">
      <alignment horizontal="center"/>
    </xf>
    <xf numFmtId="10" fontId="4" fillId="0" borderId="36" xfId="2" applyNumberFormat="1" applyFont="1" applyBorder="1"/>
    <xf numFmtId="10" fontId="30" fillId="0" borderId="37" xfId="2" applyNumberFormat="1" applyFont="1" applyBorder="1" applyAlignment="1">
      <alignment horizontal="center"/>
    </xf>
    <xf numFmtId="0" fontId="4" fillId="0" borderId="26" xfId="2" applyFont="1" applyBorder="1"/>
    <xf numFmtId="0" fontId="4" fillId="0" borderId="27" xfId="2" applyFont="1" applyBorder="1"/>
    <xf numFmtId="166" fontId="4" fillId="0" borderId="27" xfId="4" applyNumberFormat="1" applyFont="1" applyBorder="1" applyAlignment="1">
      <alignment horizontal="center"/>
    </xf>
    <xf numFmtId="10" fontId="31" fillId="0" borderId="27" xfId="2" applyNumberFormat="1" applyFont="1" applyBorder="1" applyAlignment="1">
      <alignment horizontal="center"/>
    </xf>
    <xf numFmtId="10" fontId="4" fillId="0" borderId="27" xfId="2" applyNumberFormat="1" applyFont="1" applyBorder="1"/>
    <xf numFmtId="10" fontId="4" fillId="0" borderId="27" xfId="2" applyNumberFormat="1" applyFont="1" applyBorder="1" applyAlignment="1">
      <alignment horizontal="center"/>
    </xf>
    <xf numFmtId="10" fontId="4" fillId="0" borderId="28" xfId="2" applyNumberFormat="1" applyFont="1" applyBorder="1" applyAlignment="1">
      <alignment horizontal="center"/>
    </xf>
    <xf numFmtId="0" fontId="32" fillId="0" borderId="0" xfId="2" applyFont="1"/>
    <xf numFmtId="166" fontId="4" fillId="0" borderId="0" xfId="4" applyNumberFormat="1" applyFont="1"/>
    <xf numFmtId="10" fontId="7" fillId="4" borderId="0" xfId="5" applyNumberFormat="1" applyFont="1" applyFill="1" applyAlignment="1" applyProtection="1">
      <alignment vertical="center"/>
    </xf>
    <xf numFmtId="173" fontId="7" fillId="4" borderId="0" xfId="5" applyNumberFormat="1" applyFont="1" applyFill="1" applyAlignment="1" applyProtection="1">
      <alignment vertical="center"/>
    </xf>
    <xf numFmtId="175" fontId="30" fillId="0" borderId="0" xfId="2" applyNumberFormat="1" applyFont="1" applyAlignment="1">
      <alignment horizontal="center"/>
    </xf>
    <xf numFmtId="173" fontId="4" fillId="0" borderId="0" xfId="5" applyNumberFormat="1" applyFont="1" applyBorder="1"/>
    <xf numFmtId="166" fontId="4" fillId="0" borderId="0" xfId="4" applyNumberFormat="1" applyFont="1" applyAlignment="1" applyProtection="1">
      <alignment horizontal="centerContinuous" vertical="center"/>
    </xf>
    <xf numFmtId="166" fontId="4" fillId="0" borderId="0" xfId="4" applyNumberFormat="1" applyFont="1" applyAlignment="1" applyProtection="1">
      <alignment vertical="center"/>
    </xf>
    <xf numFmtId="171" fontId="30" fillId="0" borderId="0" xfId="2" applyNumberFormat="1" applyFont="1" applyAlignment="1">
      <alignment horizontal="centerContinuous" vertical="center"/>
    </xf>
    <xf numFmtId="0" fontId="30" fillId="0" borderId="0" xfId="2" applyFont="1"/>
    <xf numFmtId="0" fontId="4" fillId="0" borderId="0" xfId="2" applyFont="1" applyAlignment="1">
      <alignment horizontal="left"/>
    </xf>
    <xf numFmtId="166" fontId="4" fillId="0" borderId="0" xfId="4" applyNumberFormat="1" applyFont="1" applyBorder="1" applyAlignment="1">
      <alignment horizontal="left"/>
    </xf>
    <xf numFmtId="0" fontId="33" fillId="0" borderId="0" xfId="2" applyFont="1"/>
    <xf numFmtId="175" fontId="30" fillId="0" borderId="38" xfId="2" applyNumberFormat="1" applyFont="1" applyBorder="1" applyAlignment="1">
      <alignment horizontal="center"/>
    </xf>
    <xf numFmtId="0" fontId="34" fillId="0" borderId="0" xfId="1" applyFont="1" applyAlignment="1" applyProtection="1"/>
    <xf numFmtId="175" fontId="4" fillId="0" borderId="0" xfId="2" applyNumberFormat="1" applyFont="1" applyAlignment="1">
      <alignment vertical="center"/>
    </xf>
    <xf numFmtId="166" fontId="11" fillId="0" borderId="0" xfId="4" applyNumberFormat="1" applyFont="1" applyAlignment="1" applyProtection="1">
      <alignment vertical="center"/>
    </xf>
    <xf numFmtId="0" fontId="8" fillId="0" borderId="39" xfId="2" applyFont="1" applyBorder="1" applyAlignment="1">
      <alignment horizontal="center" vertical="center" wrapText="1"/>
    </xf>
    <xf numFmtId="166" fontId="8" fillId="0" borderId="10" xfId="4" applyNumberFormat="1" applyFont="1" applyFill="1" applyBorder="1" applyAlignment="1">
      <alignment horizontal="center" vertical="center" wrapText="1"/>
    </xf>
    <xf numFmtId="43" fontId="8" fillId="0" borderId="10" xfId="4" applyFont="1" applyFill="1" applyBorder="1" applyAlignment="1">
      <alignment horizontal="center" vertical="center" wrapText="1"/>
    </xf>
    <xf numFmtId="43" fontId="8" fillId="0" borderId="11" xfId="4" applyFont="1" applyFill="1" applyBorder="1" applyAlignment="1">
      <alignment horizontal="center" vertical="center" wrapText="1"/>
    </xf>
    <xf numFmtId="17" fontId="8" fillId="0" borderId="40" xfId="2" applyNumberFormat="1" applyFont="1" applyBorder="1" applyAlignment="1">
      <alignment horizontal="left"/>
    </xf>
    <xf numFmtId="3" fontId="11" fillId="0" borderId="0" xfId="4" applyNumberFormat="1" applyFont="1" applyFill="1" applyBorder="1" applyAlignment="1">
      <alignment horizontal="center"/>
    </xf>
    <xf numFmtId="173" fontId="11" fillId="0" borderId="2" xfId="5" applyNumberFormat="1" applyFont="1" applyFill="1" applyBorder="1" applyAlignment="1">
      <alignment horizontal="center"/>
    </xf>
    <xf numFmtId="9" fontId="11" fillId="0" borderId="6" xfId="5" applyFont="1" applyFill="1" applyBorder="1" applyAlignment="1" applyProtection="1">
      <alignment vertical="center"/>
    </xf>
    <xf numFmtId="17" fontId="8" fillId="0" borderId="41" xfId="2" applyNumberFormat="1" applyFont="1" applyBorder="1" applyAlignment="1">
      <alignment horizontal="left"/>
    </xf>
    <xf numFmtId="3" fontId="11" fillId="0" borderId="5" xfId="4" applyNumberFormat="1" applyFont="1" applyFill="1" applyBorder="1" applyAlignment="1">
      <alignment horizontal="center"/>
    </xf>
    <xf numFmtId="173" fontId="11" fillId="0" borderId="5" xfId="5" applyNumberFormat="1" applyFont="1" applyFill="1" applyBorder="1" applyAlignment="1">
      <alignment horizontal="center"/>
    </xf>
    <xf numFmtId="9" fontId="11" fillId="0" borderId="8" xfId="5" applyFont="1" applyFill="1" applyBorder="1" applyAlignment="1" applyProtection="1">
      <alignment vertical="center"/>
    </xf>
    <xf numFmtId="17" fontId="8" fillId="0" borderId="0" xfId="2" applyNumberFormat="1" applyFont="1" applyAlignment="1">
      <alignment horizontal="left"/>
    </xf>
    <xf numFmtId="3" fontId="8" fillId="0" borderId="0" xfId="2" applyNumberFormat="1" applyFont="1" applyAlignment="1">
      <alignment horizontal="center"/>
    </xf>
    <xf numFmtId="37" fontId="8" fillId="0" borderId="0" xfId="4" applyNumberFormat="1" applyFont="1" applyFill="1" applyBorder="1" applyAlignment="1">
      <alignment horizontal="center"/>
    </xf>
    <xf numFmtId="173" fontId="8" fillId="0" borderId="0" xfId="5" applyNumberFormat="1" applyFont="1" applyFill="1" applyBorder="1" applyAlignment="1">
      <alignment horizontal="center"/>
    </xf>
    <xf numFmtId="43" fontId="8" fillId="0" borderId="9" xfId="4" applyFont="1" applyFill="1" applyBorder="1" applyAlignment="1">
      <alignment horizontal="center" vertical="center" wrapText="1"/>
    </xf>
    <xf numFmtId="17" fontId="35" fillId="0" borderId="42" xfId="2" applyNumberFormat="1" applyFont="1" applyBorder="1" applyAlignment="1">
      <alignment horizontal="left"/>
    </xf>
    <xf numFmtId="3" fontId="36" fillId="0" borderId="0" xfId="4" applyNumberFormat="1" applyFont="1" applyFill="1" applyBorder="1" applyAlignment="1">
      <alignment horizontal="center"/>
    </xf>
    <xf numFmtId="3" fontId="36" fillId="0" borderId="43" xfId="4" applyNumberFormat="1" applyFont="1" applyFill="1" applyBorder="1" applyAlignment="1">
      <alignment horizontal="center"/>
    </xf>
    <xf numFmtId="3" fontId="36" fillId="0" borderId="44" xfId="4" applyNumberFormat="1" applyFont="1" applyFill="1" applyBorder="1" applyAlignment="1">
      <alignment horizontal="center"/>
    </xf>
    <xf numFmtId="173" fontId="36" fillId="0" borderId="44" xfId="5" applyNumberFormat="1" applyFont="1" applyFill="1" applyBorder="1" applyAlignment="1">
      <alignment horizontal="center"/>
    </xf>
    <xf numFmtId="9" fontId="36" fillId="0" borderId="43" xfId="5" applyFont="1" applyFill="1" applyBorder="1"/>
    <xf numFmtId="17" fontId="35" fillId="0" borderId="45" xfId="2" applyNumberFormat="1" applyFont="1" applyBorder="1" applyAlignment="1">
      <alignment horizontal="left"/>
    </xf>
    <xf numFmtId="3" fontId="36" fillId="0" borderId="46" xfId="4" applyNumberFormat="1" applyFont="1" applyFill="1" applyBorder="1" applyAlignment="1">
      <alignment horizontal="center"/>
    </xf>
    <xf numFmtId="3" fontId="36" fillId="0" borderId="47" xfId="4" applyNumberFormat="1" applyFont="1" applyFill="1" applyBorder="1" applyAlignment="1">
      <alignment horizontal="center"/>
    </xf>
    <xf numFmtId="3" fontId="36" fillId="0" borderId="48" xfId="4" applyNumberFormat="1" applyFont="1" applyFill="1" applyBorder="1" applyAlignment="1">
      <alignment horizontal="center"/>
    </xf>
    <xf numFmtId="173" fontId="36" fillId="0" borderId="46" xfId="5" applyNumberFormat="1" applyFont="1" applyFill="1" applyBorder="1" applyAlignment="1">
      <alignment horizontal="center"/>
    </xf>
    <xf numFmtId="9" fontId="36" fillId="0" borderId="47" xfId="5" applyFont="1" applyFill="1" applyBorder="1" applyAlignment="1" applyProtection="1">
      <alignment vertical="center"/>
    </xf>
    <xf numFmtId="9" fontId="8" fillId="0" borderId="0" xfId="2" applyNumberFormat="1" applyFont="1" applyAlignment="1">
      <alignment vertical="center"/>
    </xf>
    <xf numFmtId="0" fontId="8" fillId="0" borderId="0" xfId="2" applyFont="1" applyAlignment="1">
      <alignment vertical="center"/>
    </xf>
    <xf numFmtId="10" fontId="8" fillId="0" borderId="0" xfId="5" applyNumberFormat="1" applyFont="1" applyFill="1" applyAlignment="1" applyProtection="1">
      <alignment vertical="center"/>
    </xf>
    <xf numFmtId="0" fontId="17" fillId="4" borderId="0" xfId="2" applyFont="1" applyFill="1" applyAlignment="1">
      <alignment vertical="center"/>
    </xf>
    <xf numFmtId="0" fontId="17" fillId="0" borderId="0" xfId="2" applyFont="1" applyAlignment="1">
      <alignment vertical="center"/>
    </xf>
    <xf numFmtId="173" fontId="36" fillId="0" borderId="0" xfId="5" applyNumberFormat="1" applyFont="1" applyFill="1" applyBorder="1" applyAlignment="1">
      <alignment horizontal="center"/>
    </xf>
    <xf numFmtId="9" fontId="36" fillId="0" borderId="49" xfId="5" applyFont="1" applyFill="1" applyBorder="1" applyAlignment="1" applyProtection="1">
      <alignment horizontal="center" vertical="center"/>
    </xf>
    <xf numFmtId="9" fontId="36" fillId="0" borderId="43" xfId="5" applyFont="1" applyFill="1" applyBorder="1" applyAlignment="1" applyProtection="1">
      <alignment horizontal="center" vertical="center"/>
    </xf>
    <xf numFmtId="9" fontId="11" fillId="0" borderId="7" xfId="5" applyFont="1" applyFill="1" applyBorder="1" applyAlignment="1" applyProtection="1">
      <alignment horizontal="center" vertical="center"/>
    </xf>
    <xf numFmtId="9" fontId="11" fillId="0" borderId="8" xfId="5" applyFont="1" applyFill="1" applyBorder="1" applyAlignment="1" applyProtection="1">
      <alignment horizontal="center" vertical="center"/>
    </xf>
    <xf numFmtId="0" fontId="19" fillId="0" borderId="0" xfId="2" applyFont="1" applyAlignment="1">
      <alignment horizontal="center"/>
    </xf>
    <xf numFmtId="0" fontId="19" fillId="0" borderId="0" xfId="2" applyFont="1"/>
    <xf numFmtId="0" fontId="2" fillId="0" borderId="0" xfId="2" applyAlignment="1">
      <alignment horizontal="center"/>
    </xf>
    <xf numFmtId="0" fontId="9" fillId="0" borderId="0" xfId="1" applyAlignment="1" applyProtection="1"/>
    <xf numFmtId="0" fontId="2" fillId="0" borderId="0" xfId="0" applyFont="1"/>
    <xf numFmtId="43" fontId="2" fillId="0" borderId="0" xfId="4" applyFont="1" applyFill="1" applyBorder="1" applyAlignment="1">
      <alignment horizontal="center"/>
    </xf>
    <xf numFmtId="0" fontId="2" fillId="0" borderId="0" xfId="2" quotePrefix="1" applyAlignment="1">
      <alignment horizontal="center"/>
    </xf>
    <xf numFmtId="0" fontId="11" fillId="0" borderId="0" xfId="2" quotePrefix="1" applyFont="1" applyAlignment="1">
      <alignment horizontal="center"/>
    </xf>
    <xf numFmtId="43" fontId="11" fillId="0" borderId="0" xfId="4" applyFont="1" applyFill="1" applyBorder="1" applyAlignment="1">
      <alignment horizontal="center"/>
    </xf>
    <xf numFmtId="0" fontId="38" fillId="0" borderId="0" xfId="2" applyFont="1"/>
    <xf numFmtId="0" fontId="39" fillId="0" borderId="0" xfId="1" applyFont="1" applyAlignment="1" applyProtection="1"/>
    <xf numFmtId="165" fontId="11" fillId="0" borderId="16" xfId="2" applyNumberFormat="1" applyFont="1" applyBorder="1" applyAlignment="1">
      <alignment horizontal="right"/>
    </xf>
    <xf numFmtId="0" fontId="11" fillId="0" borderId="18" xfId="2" applyFont="1" applyBorder="1"/>
    <xf numFmtId="165" fontId="11" fillId="0" borderId="20" xfId="2" applyNumberFormat="1" applyFont="1" applyBorder="1" applyAlignment="1">
      <alignment horizontal="right"/>
    </xf>
    <xf numFmtId="165" fontId="8" fillId="5" borderId="28" xfId="2" applyNumberFormat="1" applyFont="1" applyFill="1" applyBorder="1" applyAlignment="1">
      <alignment horizontal="right" vertical="center" wrapText="1"/>
    </xf>
    <xf numFmtId="43" fontId="11" fillId="0" borderId="0" xfId="4" applyFont="1" applyBorder="1" applyAlignment="1">
      <alignment horizontal="center"/>
    </xf>
    <xf numFmtId="0" fontId="9" fillId="0" borderId="0" xfId="1" applyBorder="1" applyAlignment="1" applyProtection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/>
    </xf>
    <xf numFmtId="0" fontId="1" fillId="2" borderId="0" xfId="2" applyFont="1" applyFill="1" applyAlignment="1">
      <alignment horizontal="center"/>
    </xf>
    <xf numFmtId="0" fontId="1" fillId="2" borderId="4" xfId="2" applyFont="1" applyFill="1" applyBorder="1" applyAlignment="1">
      <alignment horizontal="center"/>
    </xf>
    <xf numFmtId="0" fontId="1" fillId="2" borderId="5" xfId="2" applyFont="1" applyFill="1" applyBorder="1" applyAlignment="1">
      <alignment horizontal="center"/>
    </xf>
    <xf numFmtId="164" fontId="1" fillId="2" borderId="4" xfId="2" applyNumberFormat="1" applyFont="1" applyFill="1" applyBorder="1" applyAlignment="1">
      <alignment horizontal="center"/>
    </xf>
    <xf numFmtId="164" fontId="1" fillId="2" borderId="5" xfId="2" applyNumberFormat="1" applyFont="1" applyFill="1" applyBorder="1" applyAlignment="1">
      <alignment horizont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7" fillId="4" borderId="11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14" fillId="0" borderId="2" xfId="2" applyFont="1" applyBorder="1" applyAlignment="1">
      <alignment horizontal="left"/>
    </xf>
    <xf numFmtId="0" fontId="17" fillId="4" borderId="0" xfId="2" applyFont="1" applyFill="1" applyAlignment="1">
      <alignment horizontal="left" vertical="center"/>
    </xf>
    <xf numFmtId="0" fontId="19" fillId="6" borderId="0" xfId="2" applyFont="1" applyFill="1" applyAlignment="1">
      <alignment horizontal="left"/>
    </xf>
    <xf numFmtId="0" fontId="8" fillId="0" borderId="9" xfId="2" applyFont="1" applyBorder="1" applyAlignment="1">
      <alignment horizontal="left"/>
    </xf>
    <xf numFmtId="0" fontId="8" fillId="0" borderId="10" xfId="2" applyFont="1" applyBorder="1" applyAlignment="1">
      <alignment horizontal="left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4" xfId="2" applyFont="1" applyBorder="1" applyAlignment="1">
      <alignment horizontal="left" vertical="center"/>
    </xf>
    <xf numFmtId="0" fontId="11" fillId="0" borderId="5" xfId="2" applyFont="1" applyBorder="1" applyAlignment="1">
      <alignment horizontal="left" vertical="center"/>
    </xf>
    <xf numFmtId="0" fontId="8" fillId="5" borderId="9" xfId="2" applyFont="1" applyFill="1" applyBorder="1" applyAlignment="1">
      <alignment horizontal="left" vertical="center"/>
    </xf>
    <xf numFmtId="0" fontId="8" fillId="5" borderId="10" xfId="2" applyFont="1" applyFill="1" applyBorder="1" applyAlignment="1">
      <alignment horizontal="left" vertical="center"/>
    </xf>
    <xf numFmtId="0" fontId="11" fillId="0" borderId="2" xfId="2" applyFont="1" applyBorder="1" applyAlignment="1">
      <alignment horizontal="left" wrapText="1"/>
    </xf>
    <xf numFmtId="0" fontId="11" fillId="0" borderId="0" xfId="2" applyFont="1" applyAlignment="1">
      <alignment horizontal="left" vertical="center" wrapText="1"/>
    </xf>
    <xf numFmtId="0" fontId="8" fillId="0" borderId="9" xfId="2" applyFont="1" applyBorder="1" applyAlignment="1">
      <alignment horizontal="left" vertical="center"/>
    </xf>
    <xf numFmtId="0" fontId="8" fillId="0" borderId="10" xfId="2" applyFont="1" applyBorder="1" applyAlignment="1">
      <alignment horizontal="left" vertical="center"/>
    </xf>
    <xf numFmtId="0" fontId="8" fillId="5" borderId="1" xfId="2" applyFont="1" applyFill="1" applyBorder="1" applyAlignment="1">
      <alignment horizontal="left" vertical="center"/>
    </xf>
    <xf numFmtId="0" fontId="8" fillId="5" borderId="2" xfId="2" applyFont="1" applyFill="1" applyBorder="1" applyAlignment="1">
      <alignment horizontal="left" vertical="center"/>
    </xf>
    <xf numFmtId="0" fontId="11" fillId="0" borderId="10" xfId="2" applyFont="1" applyBorder="1" applyAlignment="1">
      <alignment horizontal="left" wrapText="1"/>
    </xf>
    <xf numFmtId="0" fontId="8" fillId="0" borderId="3" xfId="2" applyFont="1" applyBorder="1" applyAlignment="1">
      <alignment horizontal="left" vertical="top"/>
    </xf>
    <xf numFmtId="0" fontId="8" fillId="0" borderId="0" xfId="2" applyFont="1" applyAlignment="1">
      <alignment horizontal="left" vertical="top"/>
    </xf>
    <xf numFmtId="0" fontId="11" fillId="0" borderId="0" xfId="2" applyFont="1" applyAlignment="1">
      <alignment horizontal="center" vertical="center" wrapText="1"/>
    </xf>
    <xf numFmtId="0" fontId="23" fillId="0" borderId="0" xfId="2" applyFont="1" applyAlignment="1">
      <alignment horizontal="left" vertical="center" wrapText="1"/>
    </xf>
    <xf numFmtId="0" fontId="7" fillId="4" borderId="0" xfId="2" applyFont="1" applyFill="1" applyAlignment="1">
      <alignment horizontal="left" vertical="center"/>
    </xf>
    <xf numFmtId="0" fontId="25" fillId="0" borderId="0" xfId="1" applyFont="1" applyFill="1" applyAlignment="1" applyProtection="1">
      <alignment horizontal="center" vertical="center"/>
    </xf>
    <xf numFmtId="0" fontId="10" fillId="0" borderId="0" xfId="1" applyFont="1" applyAlignment="1" applyProtection="1">
      <alignment horizontal="center" vertical="center"/>
    </xf>
    <xf numFmtId="0" fontId="8" fillId="5" borderId="12" xfId="2" applyFont="1" applyFill="1" applyBorder="1" applyAlignment="1">
      <alignment horizontal="center" vertical="center" wrapText="1"/>
    </xf>
    <xf numFmtId="0" fontId="8" fillId="5" borderId="18" xfId="2" applyFont="1" applyFill="1" applyBorder="1" applyAlignment="1">
      <alignment horizontal="center" vertical="center" wrapText="1"/>
    </xf>
    <xf numFmtId="0" fontId="8" fillId="5" borderId="13" xfId="2" applyFont="1" applyFill="1" applyBorder="1" applyAlignment="1">
      <alignment horizontal="center" vertical="center" wrapText="1"/>
    </xf>
    <xf numFmtId="0" fontId="8" fillId="5" borderId="19" xfId="2" applyFont="1" applyFill="1" applyBorder="1" applyAlignment="1">
      <alignment horizontal="center" vertical="center" wrapText="1"/>
    </xf>
    <xf numFmtId="0" fontId="8" fillId="5" borderId="14" xfId="2" applyFont="1" applyFill="1" applyBorder="1" applyAlignment="1">
      <alignment horizontal="center" vertical="center" wrapText="1"/>
    </xf>
    <xf numFmtId="0" fontId="8" fillId="5" borderId="29" xfId="2" applyFont="1" applyFill="1" applyBorder="1" applyAlignment="1">
      <alignment horizontal="center" vertical="center" wrapText="1"/>
    </xf>
    <xf numFmtId="0" fontId="8" fillId="5" borderId="30" xfId="2" applyFont="1" applyFill="1" applyBorder="1" applyAlignment="1">
      <alignment horizontal="center" vertical="center" wrapText="1"/>
    </xf>
    <xf numFmtId="0" fontId="10" fillId="0" borderId="0" xfId="1" applyFont="1" applyBorder="1" applyAlignment="1" applyProtection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43" fontId="8" fillId="0" borderId="1" xfId="4" applyFont="1" applyFill="1" applyBorder="1" applyAlignment="1">
      <alignment horizontal="center" vertical="center" wrapText="1"/>
    </xf>
    <xf numFmtId="43" fontId="8" fillId="0" borderId="4" xfId="4" applyFont="1" applyFill="1" applyBorder="1" applyAlignment="1">
      <alignment horizontal="center" vertical="center" wrapText="1"/>
    </xf>
    <xf numFmtId="43" fontId="8" fillId="0" borderId="6" xfId="4" applyFont="1" applyFill="1" applyBorder="1" applyAlignment="1">
      <alignment horizontal="center" vertical="center" wrapText="1"/>
    </xf>
    <xf numFmtId="43" fontId="8" fillId="0" borderId="8" xfId="4" applyFont="1" applyFill="1" applyBorder="1" applyAlignment="1">
      <alignment horizontal="center" vertical="center" wrapText="1"/>
    </xf>
    <xf numFmtId="0" fontId="19" fillId="0" borderId="0" xfId="2" applyFont="1" applyAlignment="1">
      <alignment horizontal="center" vertical="center"/>
    </xf>
    <xf numFmtId="0" fontId="37" fillId="0" borderId="0" xfId="2" applyFont="1" applyAlignment="1">
      <alignment horizontal="center" vertical="center" wrapText="1"/>
    </xf>
    <xf numFmtId="0" fontId="23" fillId="0" borderId="0" xfId="2" applyFont="1" applyAlignment="1">
      <alignment horizontal="center" vertical="center" wrapText="1"/>
    </xf>
    <xf numFmtId="0" fontId="8" fillId="5" borderId="20" xfId="2" applyFont="1" applyFill="1" applyBorder="1" applyAlignment="1">
      <alignment horizontal="center" vertical="center" wrapText="1"/>
    </xf>
    <xf numFmtId="0" fontId="9" fillId="0" borderId="0" xfId="1" applyBorder="1" applyAlignment="1" applyProtection="1">
      <alignment horizontal="center" vertical="center"/>
    </xf>
  </cellXfs>
  <cellStyles count="9">
    <cellStyle name="Comma 10" xfId="4" xr:uid="{EC241C90-477E-4F9D-B113-76675D3E145D}"/>
    <cellStyle name="Comma 3" xfId="7" xr:uid="{50509957-4E60-4D9C-8867-951E69E8265F}"/>
    <cellStyle name="Currency 2 2" xfId="3" xr:uid="{C2792B80-4074-4A24-9376-CC4D4535BA51}"/>
    <cellStyle name="Hyperlink" xfId="1" builtinId="8"/>
    <cellStyle name="Normal" xfId="0" builtinId="0"/>
    <cellStyle name="Normal 2 4" xfId="2" xr:uid="{96D52585-C032-42A3-A024-2184CD7E0DE1}"/>
    <cellStyle name="Normal_2009-1 Enhance 2" xfId="8" xr:uid="{0BFA5020-C98C-4F3E-9D99-B53DDA7F9BA1}"/>
    <cellStyle name="Percent 10" xfId="5" xr:uid="{974C555A-835F-4D6E-A6AC-1BE1221CC886}"/>
    <cellStyle name="Percent 3" xfId="6" xr:uid="{22D29E30-A730-4C28-8F94-3B2AB8A63AA8}"/>
  </cellStyles>
  <dxfs count="81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AESOP%20Servicer%20Support\2021\0921\21-1020_Update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telami\Desktop\Work%20From%20HOme\AESOP%20Service%20Report\21-0120_Update%20with%20New%20Servicer%20Repo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ome\steack01\Desktop\2015\2015-08\15-0820_UP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AESOP%20Servicer%20Support\2023\0423\23-0520_Updat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telami\Desktop\Work%20From%20HOme\AESOP%20Service%20Report\AESOP%20New%20Servicer%20Reports\AESOP%20New%20Servicer%20Report%20December%2031,%202020%20DRAFT%20inclduing%20Banks'%20comme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BOP%20Servicer%20Support\2023\0423\23-0520_Updat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AESOP%20Servicer%20Support\2022\0322\3_AESOP%20Detail%20Report\Aesop%20Detail%20March%202022%20v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rred Costs"/>
      <sheetName val="AvisData"/>
      <sheetName val="Input"/>
      <sheetName val="Paper"/>
      <sheetName val="BorrBase"/>
      <sheetName val="Book 2"/>
      <sheetName val="Loans"/>
      <sheetName val="Avis Inst"/>
      <sheetName val="Harris Inst"/>
      <sheetName val="Comb'd"/>
      <sheetName val="AI.op"/>
      <sheetName val="AI.Fin"/>
      <sheetName val="Index"/>
      <sheetName val="Certificate"/>
      <sheetName val="Note (2a)"/>
      <sheetName val="Note (2b)"/>
      <sheetName val="Exhibit A"/>
      <sheetName val="Exhibit B"/>
      <sheetName val="Exhibit C"/>
      <sheetName val="Exhibit D"/>
      <sheetName val="Exhibit E"/>
      <sheetName val="Exhibit F"/>
      <sheetName val="Cert"/>
      <sheetName val="Note"/>
      <sheetName val="ExhibitA"/>
      <sheetName val="Sch I"/>
      <sheetName val="AnnexC"/>
      <sheetName val="Annex D"/>
      <sheetName val="2010-6"/>
      <sheetName val="2010-6 Class R"/>
      <sheetName val="2011-4 Class R"/>
      <sheetName val="2015-3"/>
      <sheetName val="2015-3 Class R"/>
      <sheetName val="Maturities"/>
      <sheetName val="2010-6 Class R April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rred Costs"/>
      <sheetName val="AvisData"/>
      <sheetName val="Input"/>
      <sheetName val="Paper"/>
      <sheetName val="BorrBase"/>
      <sheetName val="Book 2"/>
      <sheetName val="Loans"/>
      <sheetName val="Avis Inst"/>
      <sheetName val="Harris Inst"/>
      <sheetName val="Comb'd"/>
      <sheetName val="AI.op"/>
      <sheetName val="AI.Fin"/>
      <sheetName val="Cert"/>
      <sheetName val="Index"/>
      <sheetName val="Note"/>
      <sheetName val="Note (2a)"/>
      <sheetName val="Note (2b)"/>
      <sheetName val="ExhibitA"/>
      <sheetName val="ExhibitA_New"/>
      <sheetName val="Exhibit B"/>
      <sheetName val="Sch I"/>
      <sheetName val="Annex B"/>
      <sheetName val="AnnexC"/>
      <sheetName val="Annex D"/>
      <sheetName val="2010-6"/>
      <sheetName val="2010-6 Class R"/>
      <sheetName val="2011-4 Class R"/>
      <sheetName val="2015-3"/>
      <sheetName val="2015-3 Class R"/>
      <sheetName val="Maturities"/>
      <sheetName val="2010-6 Class R April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rred Costs"/>
      <sheetName val="AvisData"/>
      <sheetName val="Input"/>
      <sheetName val="Paper"/>
      <sheetName val="Loans"/>
      <sheetName val="Avis Inst"/>
      <sheetName val="Harris Inst"/>
      <sheetName val="Comb'd"/>
      <sheetName val="AI.op"/>
      <sheetName val="AI.Fin"/>
      <sheetName val="Cert"/>
      <sheetName val="Index"/>
      <sheetName val="Note"/>
      <sheetName val="Note (2a)"/>
      <sheetName val="Note (2b)"/>
      <sheetName val="ExhibitA"/>
      <sheetName val="ExhibitA (2)"/>
      <sheetName val="Sch I"/>
      <sheetName val="Annex B"/>
      <sheetName val="AnnexC"/>
      <sheetName val="Annex D"/>
      <sheetName val="2010-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rred Costs"/>
      <sheetName val="AvisData"/>
      <sheetName val="Input"/>
      <sheetName val="Paper"/>
      <sheetName val="BorrBase"/>
      <sheetName val="Book 2"/>
      <sheetName val="Avis Inst"/>
      <sheetName val="Harris Inst"/>
      <sheetName val="Comb'd"/>
      <sheetName val="AI.op"/>
      <sheetName val="AI.Fin"/>
      <sheetName val="Index"/>
      <sheetName val="Certificate"/>
      <sheetName val="Note (2a)"/>
      <sheetName val="Note (2b)"/>
      <sheetName val="Exhibit A"/>
      <sheetName val="Exhibit B"/>
      <sheetName val="Exhibit C"/>
      <sheetName val="Exhibit D"/>
      <sheetName val="Exhibit E"/>
      <sheetName val="Exhibit F"/>
      <sheetName val="Cert"/>
      <sheetName val="Note"/>
      <sheetName val="ExhibitA"/>
      <sheetName val="Annex D"/>
      <sheetName val="Sch I"/>
      <sheetName val="AnnexC"/>
      <sheetName val="Loans"/>
      <sheetName val="2011-4 Class R"/>
      <sheetName val="2010-6 Class A"/>
      <sheetName val="2010-6 Class B"/>
      <sheetName val="2010-6 Class R"/>
      <sheetName val="2015-3 Class A"/>
      <sheetName val="2015-3 Class B"/>
      <sheetName val="2015-3 Class R"/>
      <sheetName val="Maturities"/>
    </sheetNames>
    <sheetDataSet>
      <sheetData sheetId="0" refreshError="1"/>
      <sheetData sheetId="1" refreshError="1">
        <row r="41">
          <cell r="D41">
            <v>392712306.69999999</v>
          </cell>
          <cell r="E41">
            <v>14054284093.253256</v>
          </cell>
        </row>
        <row r="115">
          <cell r="B115">
            <v>1286171540.7365875</v>
          </cell>
        </row>
      </sheetData>
      <sheetData sheetId="2" refreshError="1">
        <row r="5">
          <cell r="D5">
            <v>4.9527099999999998E-2</v>
          </cell>
        </row>
        <row r="127">
          <cell r="E127">
            <v>2899906800.0334196</v>
          </cell>
          <cell r="J127">
            <v>13058146666.756666</v>
          </cell>
        </row>
        <row r="128">
          <cell r="G128">
            <v>-3042943893.5952892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3">
          <cell r="E143">
            <v>0</v>
          </cell>
        </row>
        <row r="145">
          <cell r="E145">
            <v>0</v>
          </cell>
        </row>
        <row r="230">
          <cell r="E230">
            <v>0</v>
          </cell>
        </row>
        <row r="255">
          <cell r="E255">
            <v>0</v>
          </cell>
        </row>
        <row r="448">
          <cell r="D448">
            <v>0</v>
          </cell>
        </row>
        <row r="457">
          <cell r="D457">
            <v>0</v>
          </cell>
        </row>
        <row r="466">
          <cell r="D466">
            <v>0</v>
          </cell>
        </row>
        <row r="478">
          <cell r="D478">
            <v>0</v>
          </cell>
        </row>
        <row r="490">
          <cell r="D490">
            <v>0</v>
          </cell>
        </row>
        <row r="499">
          <cell r="D499">
            <v>0</v>
          </cell>
        </row>
        <row r="508">
          <cell r="D508">
            <v>0</v>
          </cell>
        </row>
        <row r="521">
          <cell r="D521">
            <v>0</v>
          </cell>
        </row>
        <row r="532">
          <cell r="D532">
            <v>0</v>
          </cell>
        </row>
        <row r="544">
          <cell r="D544">
            <v>0</v>
          </cell>
        </row>
        <row r="556">
          <cell r="D556">
            <v>2216863431.2399998</v>
          </cell>
          <cell r="F556">
            <v>12738577.029999999</v>
          </cell>
        </row>
        <row r="585">
          <cell r="D585">
            <v>250000000</v>
          </cell>
          <cell r="F585">
            <v>1595327.87</v>
          </cell>
        </row>
        <row r="594">
          <cell r="D594">
            <v>0</v>
          </cell>
        </row>
        <row r="607">
          <cell r="D607">
            <v>0</v>
          </cell>
        </row>
        <row r="640">
          <cell r="D640">
            <v>0</v>
          </cell>
        </row>
        <row r="652">
          <cell r="D652">
            <v>0</v>
          </cell>
        </row>
        <row r="664">
          <cell r="D664">
            <v>0</v>
          </cell>
        </row>
        <row r="675">
          <cell r="D675">
            <v>0</v>
          </cell>
        </row>
        <row r="686">
          <cell r="D686">
            <v>0</v>
          </cell>
        </row>
        <row r="698">
          <cell r="D698">
            <v>0</v>
          </cell>
        </row>
        <row r="710">
          <cell r="D710">
            <v>0</v>
          </cell>
        </row>
        <row r="722">
          <cell r="D722">
            <v>0</v>
          </cell>
        </row>
        <row r="734">
          <cell r="D734">
            <v>0</v>
          </cell>
          <cell r="F734">
            <v>0</v>
          </cell>
        </row>
        <row r="757">
          <cell r="D757">
            <v>0</v>
          </cell>
        </row>
        <row r="769">
          <cell r="D769">
            <v>218481941.31999999</v>
          </cell>
          <cell r="F769">
            <v>1235529.03</v>
          </cell>
        </row>
      </sheetData>
      <sheetData sheetId="3" refreshError="1">
        <row r="13">
          <cell r="D13">
            <v>45036</v>
          </cell>
        </row>
        <row r="17">
          <cell r="D17">
            <v>45068</v>
          </cell>
        </row>
        <row r="19">
          <cell r="D19">
            <v>32</v>
          </cell>
        </row>
        <row r="34">
          <cell r="D34">
            <v>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8">
          <cell r="G8">
            <v>45064</v>
          </cell>
        </row>
      </sheetData>
      <sheetData sheetId="22" refreshError="1">
        <row r="27">
          <cell r="C27">
            <v>45046</v>
          </cell>
        </row>
        <row r="556">
          <cell r="H556">
            <v>13058146666.756666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Note (2a)"/>
      <sheetName val="Note (2b)"/>
      <sheetName val="Exhibit A"/>
      <sheetName val="Exhibit B"/>
      <sheetName val="Exhibit C"/>
      <sheetName val="Exhibit D"/>
      <sheetName val="Exhibit E"/>
      <sheetName val="Com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  <sheetName val="Cer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Book 2"/>
      <sheetName val="Mix"/>
      <sheetName val="5-2"/>
      <sheetName val="5-4"/>
      <sheetName val="7-2"/>
      <sheetName val="9-1"/>
      <sheetName val="9-2"/>
      <sheetName val="10-1"/>
      <sheetName val="10-2"/>
      <sheetName val="10-2b"/>
      <sheetName val="10-3"/>
      <sheetName val="10-3b"/>
      <sheetName val="10-4"/>
      <sheetName val="10-5"/>
      <sheetName val="10-6"/>
      <sheetName val="11-1"/>
      <sheetName val="11-2"/>
      <sheetName val="11-3"/>
      <sheetName val="11-3 class C"/>
      <sheetName val="10-6 Class R"/>
      <sheetName val="11-4"/>
      <sheetName val="11-5"/>
      <sheetName val="11-5 class C"/>
      <sheetName val="12-1"/>
      <sheetName val="12-2"/>
      <sheetName val="12-2 class C"/>
      <sheetName val="12-3"/>
      <sheetName val="12-3 class C"/>
      <sheetName val="13-1"/>
      <sheetName val="13-1 class C"/>
      <sheetName val="11-4 Class R"/>
      <sheetName val="13-2"/>
      <sheetName val="13-2 class C"/>
      <sheetName val="14-1"/>
      <sheetName val="14-1 class C"/>
      <sheetName val="14-2"/>
      <sheetName val="14-2 class B"/>
      <sheetName val="15-1"/>
      <sheetName val="15-1 class C"/>
      <sheetName val="15-2"/>
      <sheetName val="15-2 class C"/>
      <sheetName val="15-3"/>
      <sheetName val="15-3 Class R"/>
      <sheetName val="16-1"/>
      <sheetName val="16-1 class C"/>
      <sheetName val="16-2"/>
      <sheetName val="16-2 class C"/>
      <sheetName val="17-1 "/>
      <sheetName val="17-1 Class R"/>
      <sheetName val="17-2"/>
      <sheetName val="17-2 Class R"/>
      <sheetName val="18-1"/>
      <sheetName val="18-1 Class R"/>
      <sheetName val="18-2"/>
      <sheetName val="18-2 Class D"/>
      <sheetName val="18-2 Class R"/>
      <sheetName val="19-1"/>
      <sheetName val="19-1 Class R"/>
      <sheetName val="19-2"/>
      <sheetName val="19-2 Class D"/>
      <sheetName val="19-2 Class R"/>
      <sheetName val="19-3"/>
      <sheetName val="19-3 Class R"/>
      <sheetName val="20-1"/>
      <sheetName val="20-1 Class D"/>
      <sheetName val="20-1 Class R"/>
      <sheetName val="20-2"/>
      <sheetName val="20-2 Class R"/>
      <sheetName val="21-1"/>
      <sheetName val="21-1 Class R"/>
      <sheetName val="21-2"/>
      <sheetName val="21-2 Class D"/>
      <sheetName val="21-2 Class R"/>
      <sheetName val="CredEnhan"/>
      <sheetName val="BorrBase"/>
      <sheetName val="1%Calc"/>
      <sheetName val="MarktoMkt"/>
      <sheetName val="MkToMk3Mo(a)"/>
      <sheetName val="Wholesale"/>
      <sheetName val="3MoData"/>
      <sheetName val="LOC+Cash"/>
    </sheetNames>
    <sheetDataSet>
      <sheetData sheetId="0"/>
      <sheetData sheetId="1">
        <row r="20">
          <cell r="B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8A13-C476-4548-8B4E-F2096C5A2D6D}">
  <sheetPr>
    <tabColor theme="5" tint="0.59999389629810485"/>
    <pageSetUpPr fitToPage="1"/>
  </sheetPr>
  <dimension ref="B1:N478"/>
  <sheetViews>
    <sheetView showGridLines="0" zoomScaleNormal="100" workbookViewId="0">
      <selection activeCell="D14" sqref="D14"/>
    </sheetView>
  </sheetViews>
  <sheetFormatPr defaultColWidth="9.42578125" defaultRowHeight="15"/>
  <cols>
    <col min="1" max="1" width="9.42578125" style="3"/>
    <col min="2" max="2" width="34.42578125" style="3" customWidth="1"/>
    <col min="3" max="3" width="41.42578125" style="3" customWidth="1"/>
    <col min="4" max="4" width="10.42578125" style="3" customWidth="1"/>
    <col min="5" max="5" width="11" style="3" customWidth="1"/>
    <col min="6" max="6" width="9.42578125" style="2"/>
    <col min="7" max="7" width="12.42578125" style="2" customWidth="1"/>
    <col min="8" max="16384" width="9.42578125" style="3"/>
  </cols>
  <sheetData>
    <row r="1" spans="2:14">
      <c r="B1" s="1"/>
      <c r="C1" s="1"/>
      <c r="D1" s="1"/>
      <c r="E1" s="1"/>
      <c r="H1" s="1"/>
      <c r="I1" s="1"/>
      <c r="J1" s="1"/>
      <c r="K1" s="1"/>
      <c r="L1" s="1"/>
      <c r="M1" s="1"/>
      <c r="N1" s="1"/>
    </row>
    <row r="2" spans="2:14" ht="15.95" thickBot="1"/>
    <row r="3" spans="2:14" ht="18.95">
      <c r="B3" s="506" t="s">
        <v>0</v>
      </c>
      <c r="C3" s="507"/>
      <c r="D3" s="507"/>
      <c r="E3" s="507"/>
    </row>
    <row r="4" spans="2:14">
      <c r="B4" s="508" t="s">
        <v>1</v>
      </c>
      <c r="C4" s="509"/>
      <c r="D4" s="509"/>
      <c r="E4" s="509"/>
    </row>
    <row r="5" spans="2:14" ht="15.95" thickBot="1">
      <c r="B5" s="510" t="s">
        <v>2</v>
      </c>
      <c r="C5" s="511"/>
      <c r="D5" s="511"/>
      <c r="E5" s="511"/>
    </row>
    <row r="6" spans="2:14" ht="15.95" thickBot="1">
      <c r="B6" s="512" t="e">
        <f>[6]Note!C27</f>
        <v>#REF!</v>
      </c>
      <c r="C6" s="513"/>
      <c r="D6" s="513"/>
      <c r="E6" s="513"/>
    </row>
    <row r="8" spans="2:14" ht="15.95" thickBot="1"/>
    <row r="9" spans="2:14">
      <c r="B9" s="4" t="s">
        <v>3</v>
      </c>
      <c r="C9" s="5"/>
      <c r="D9" s="6"/>
      <c r="E9" s="7"/>
    </row>
    <row r="10" spans="2:14">
      <c r="B10" s="8" t="s">
        <v>4</v>
      </c>
      <c r="C10" s="9"/>
      <c r="D10" s="10"/>
      <c r="E10" s="11"/>
    </row>
    <row r="11" spans="2:14">
      <c r="B11" s="8" t="s">
        <v>5</v>
      </c>
      <c r="C11" s="9"/>
      <c r="D11" s="10"/>
      <c r="E11" s="11"/>
    </row>
    <row r="12" spans="2:14">
      <c r="B12" s="8" t="s">
        <v>6</v>
      </c>
      <c r="C12" s="9"/>
      <c r="D12" s="12"/>
      <c r="E12" s="13"/>
    </row>
    <row r="13" spans="2:14">
      <c r="B13" s="8" t="s">
        <v>7</v>
      </c>
      <c r="C13" s="12"/>
      <c r="D13" s="12"/>
      <c r="E13" s="13"/>
    </row>
    <row r="14" spans="2:14">
      <c r="B14" s="8" t="s">
        <v>8</v>
      </c>
      <c r="C14" s="9"/>
      <c r="D14" s="14">
        <f>[4]Cert!G8</f>
        <v>45064</v>
      </c>
      <c r="E14" s="15"/>
    </row>
    <row r="15" spans="2:14">
      <c r="B15" s="8" t="s">
        <v>9</v>
      </c>
      <c r="C15" s="9"/>
      <c r="D15" s="9"/>
      <c r="E15" s="15"/>
    </row>
    <row r="16" spans="2:14">
      <c r="B16" s="8" t="s">
        <v>10</v>
      </c>
      <c r="C16" s="9"/>
      <c r="D16" s="9"/>
      <c r="E16" s="15"/>
    </row>
    <row r="17" spans="2:7" ht="15.95" thickBot="1">
      <c r="B17" s="16" t="s">
        <v>11</v>
      </c>
      <c r="C17" s="17"/>
      <c r="D17" s="17"/>
      <c r="E17" s="18"/>
    </row>
    <row r="18" spans="2:7">
      <c r="C18" s="9"/>
      <c r="D18" s="12"/>
      <c r="E18" s="12"/>
    </row>
    <row r="19" spans="2:7" ht="15.95" thickBot="1"/>
    <row r="20" spans="2:7" ht="17.100000000000001" thickBot="1">
      <c r="B20" s="514" t="s">
        <v>12</v>
      </c>
      <c r="C20" s="515"/>
      <c r="D20" s="515"/>
      <c r="E20" s="516"/>
    </row>
    <row r="21" spans="2:7" s="2" customFormat="1" ht="14.1">
      <c r="B21" s="19"/>
      <c r="E21" s="20"/>
    </row>
    <row r="22" spans="2:7" ht="15.95">
      <c r="B22" s="21" t="s">
        <v>13</v>
      </c>
      <c r="C22" s="22" t="s">
        <v>14</v>
      </c>
      <c r="D22" s="23"/>
      <c r="E22" s="24"/>
      <c r="G22" s="25"/>
    </row>
    <row r="23" spans="2:7" ht="15.95">
      <c r="B23" s="21" t="s">
        <v>15</v>
      </c>
      <c r="C23" s="26" t="s">
        <v>16</v>
      </c>
      <c r="D23" s="23"/>
      <c r="E23" s="27"/>
    </row>
    <row r="24" spans="2:7" ht="15.95">
      <c r="B24" s="21" t="s">
        <v>17</v>
      </c>
      <c r="C24" s="26" t="s">
        <v>18</v>
      </c>
      <c r="D24" s="23"/>
      <c r="E24" s="27"/>
    </row>
    <row r="25" spans="2:7" ht="15.95">
      <c r="B25" s="21" t="s">
        <v>19</v>
      </c>
      <c r="C25" s="26" t="s">
        <v>20</v>
      </c>
      <c r="D25" s="23"/>
      <c r="E25" s="27"/>
    </row>
    <row r="26" spans="2:7" ht="15.95">
      <c r="B26" s="21" t="s">
        <v>21</v>
      </c>
      <c r="C26" s="26" t="s">
        <v>22</v>
      </c>
      <c r="D26" s="23"/>
      <c r="E26" s="27"/>
    </row>
    <row r="27" spans="2:7" ht="15.95">
      <c r="B27" s="21" t="s">
        <v>23</v>
      </c>
      <c r="C27" s="26" t="s">
        <v>24</v>
      </c>
      <c r="D27" s="23"/>
      <c r="E27" s="27"/>
    </row>
    <row r="28" spans="2:7" ht="15.95">
      <c r="B28" s="21" t="s">
        <v>25</v>
      </c>
      <c r="C28" s="26" t="s">
        <v>26</v>
      </c>
      <c r="D28" s="23"/>
      <c r="E28" s="24"/>
    </row>
    <row r="29" spans="2:7" ht="15.95">
      <c r="B29" s="21" t="s">
        <v>27</v>
      </c>
      <c r="C29" s="26" t="s">
        <v>28</v>
      </c>
      <c r="D29" s="23"/>
      <c r="E29" s="24"/>
    </row>
    <row r="30" spans="2:7" ht="15.95">
      <c r="B30" s="21" t="s">
        <v>29</v>
      </c>
      <c r="C30" s="26" t="s">
        <v>30</v>
      </c>
      <c r="D30" s="23"/>
      <c r="E30" s="24"/>
    </row>
    <row r="31" spans="2:7" ht="15.95">
      <c r="B31" s="21" t="s">
        <v>31</v>
      </c>
      <c r="C31" s="26" t="s">
        <v>32</v>
      </c>
      <c r="D31" s="23"/>
      <c r="E31" s="24"/>
    </row>
    <row r="32" spans="2:7" s="2" customFormat="1" ht="15.95">
      <c r="B32" s="21" t="s">
        <v>33</v>
      </c>
      <c r="C32" s="26" t="s">
        <v>34</v>
      </c>
      <c r="D32" s="23"/>
      <c r="E32" s="24"/>
    </row>
    <row r="33" spans="2:5" s="2" customFormat="1" ht="15.95">
      <c r="B33" s="28"/>
      <c r="C33" s="29"/>
      <c r="D33" s="23"/>
      <c r="E33" s="24"/>
    </row>
    <row r="34" spans="2:5" s="2" customFormat="1" ht="15.95">
      <c r="B34" s="21" t="s">
        <v>35</v>
      </c>
      <c r="C34" s="30" t="s">
        <v>36</v>
      </c>
      <c r="D34" s="23"/>
      <c r="E34" s="24"/>
    </row>
    <row r="35" spans="2:5" s="2" customFormat="1" ht="15.95">
      <c r="B35" s="21" t="s">
        <v>37</v>
      </c>
      <c r="C35" s="30" t="s">
        <v>38</v>
      </c>
      <c r="D35" s="23"/>
      <c r="E35" s="24"/>
    </row>
    <row r="36" spans="2:5" s="2" customFormat="1" ht="15.95">
      <c r="B36" s="21" t="s">
        <v>39</v>
      </c>
      <c r="C36" s="30" t="s">
        <v>40</v>
      </c>
      <c r="D36" s="23"/>
      <c r="E36" s="24"/>
    </row>
    <row r="37" spans="2:5" s="2" customFormat="1" ht="15.95">
      <c r="B37" s="21" t="s">
        <v>41</v>
      </c>
      <c r="C37" s="30" t="s">
        <v>42</v>
      </c>
      <c r="D37" s="23"/>
      <c r="E37" s="24"/>
    </row>
    <row r="38" spans="2:5" s="2" customFormat="1" ht="15.95">
      <c r="B38" s="21" t="s">
        <v>43</v>
      </c>
      <c r="C38" s="30" t="s">
        <v>44</v>
      </c>
      <c r="D38" s="23"/>
      <c r="E38" s="24"/>
    </row>
    <row r="39" spans="2:5" s="2" customFormat="1" ht="17.100000000000001" thickBot="1">
      <c r="B39" s="31" t="s">
        <v>45</v>
      </c>
      <c r="C39" s="32" t="s">
        <v>46</v>
      </c>
      <c r="D39" s="33"/>
      <c r="E39" s="34"/>
    </row>
    <row r="42" spans="2:5" s="2" customFormat="1">
      <c r="B42" s="9"/>
      <c r="C42" s="3"/>
      <c r="D42" s="3"/>
      <c r="E42" s="3"/>
    </row>
    <row r="472" spans="7:7">
      <c r="G472" s="2">
        <v>296033.40000000002</v>
      </c>
    </row>
    <row r="478" spans="7:7">
      <c r="G478" s="2">
        <v>204540.58</v>
      </c>
    </row>
  </sheetData>
  <mergeCells count="5">
    <mergeCell ref="B3:E3"/>
    <mergeCell ref="B4:E4"/>
    <mergeCell ref="B5:E5"/>
    <mergeCell ref="B6:E6"/>
    <mergeCell ref="B20:E20"/>
  </mergeCells>
  <hyperlinks>
    <hyperlink ref="C22" location="'Note (2a)'!C7" display="BORROWING BASE CALCULATION" xr:uid="{933D3D21-C612-4F0C-8D63-4774591FB0F2}"/>
    <hyperlink ref="C23" location="'Note (2a)'!C29" display="INVESTED PERCENTAGE" xr:uid="{CF6BB669-E9C0-424A-9BEA-AF0356A22F22}"/>
    <hyperlink ref="C24" location="'Note (2a)'!C49" display="AGGREGATE ASSET AMOUNT DEFICIENCY" xr:uid="{BCD1670B-7661-494D-8645-C7662AD1EF70}"/>
    <hyperlink ref="C25" location="'Note (2a)'!C56" display="ENHANCEMENT " xr:uid="{8FC6A166-098F-4CFE-8AA3-02CA1BA8C650}"/>
    <hyperlink ref="C26" location="'Note (2a)'!C234" display="DISTRIBUTIONS TO NOTEHOLDERS" xr:uid="{130FF319-AF63-4198-8AA8-AB6D9F30B343}"/>
    <hyperlink ref="C27" location="'Note (2b)'!C2" display="MONTHLY BASE RENT" xr:uid="{619CD1D0-DDE3-468F-B478-A9972136ABFF}"/>
    <hyperlink ref="C28" location="'Note (2b)'!C24" display="SUPPLEMENTAL RENT" xr:uid="{C3216B56-FB00-43D6-B627-940B2A18B8BD}"/>
    <hyperlink ref="C29" location="'Note (2b)'!C32" display="MONTHLY ADMINISTRATION FEE" xr:uid="{77DD6076-05AB-4A30-A587-F204B615B392}"/>
    <hyperlink ref="C30" location="'Note (2b)'!C37" display="LOAN PAYMENTS DUE" xr:uid="{1AA84436-8EAB-4A11-8073-D280585B8F0F}"/>
    <hyperlink ref="C31" location="'Note (2b)'!C79" display="LIEN AND DEFAULTS" xr:uid="{C8694B3F-12AE-41A7-B940-FDFA8BE77971}"/>
    <hyperlink ref="C32" location="'Note (2b)'!C89" display="TERMINATION SERVICES RESERVE ACCOUNT" xr:uid="{A3859042-FF3D-4997-911E-FE55FC49A82A}"/>
    <hyperlink ref="C34" location="'Exhibit A'!A1" display="SUPPLIMENTAL ENHANCEMENT DATA" xr:uid="{1AF160FE-88D8-48C8-BDD4-CACE1B61D104}"/>
    <hyperlink ref="C35" location="'Exhibit B'!A1" display="FLEET MIX" xr:uid="{B4B86201-63AE-4DEF-B8D0-BC45B74B2C5C}"/>
    <hyperlink ref="C36" location="'Exhibit C'!A1" display="PERFORMANCE TESTS" xr:uid="{A34F9850-3917-453B-B26E-A2E3F8AF52D6}"/>
    <hyperlink ref="C37" location="'Exhibit D'!A1" display="MANUFACTURER RATINGS" xr:uid="{D058E485-5D23-4A98-8FE5-EEACCC174A0D}"/>
    <hyperlink ref="C38" location="'Exhibit E'!A1" display="MANUFACTURER RECEIVABLES" xr:uid="{84FCAE59-4C09-4535-9EFB-73AE0842D99C}"/>
  </hyperlinks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F7F3-B9EB-4AC7-9192-80B847A61F79}">
  <sheetPr>
    <tabColor theme="5" tint="0.39997558519241921"/>
  </sheetPr>
  <dimension ref="B1:N478"/>
  <sheetViews>
    <sheetView showGridLines="0" view="pageBreakPreview" zoomScale="60" zoomScaleNormal="100" workbookViewId="0">
      <selection activeCell="B3" sqref="B3:E3"/>
    </sheetView>
  </sheetViews>
  <sheetFormatPr defaultColWidth="9.42578125" defaultRowHeight="15"/>
  <cols>
    <col min="1" max="1" width="9.42578125" style="3"/>
    <col min="2" max="2" width="31.42578125" style="3" customWidth="1"/>
    <col min="3" max="3" width="36" style="3" customWidth="1"/>
    <col min="4" max="5" width="11.42578125" style="3" customWidth="1"/>
    <col min="6" max="6" width="9.42578125" style="2"/>
    <col min="7" max="7" width="12.42578125" style="2" customWidth="1"/>
    <col min="8" max="16384" width="9.42578125" style="3"/>
  </cols>
  <sheetData>
    <row r="1" spans="2:14">
      <c r="B1" s="1"/>
      <c r="C1" s="1"/>
      <c r="D1" s="1"/>
      <c r="E1" s="1"/>
      <c r="H1" s="1"/>
      <c r="I1" s="1"/>
      <c r="J1" s="1"/>
      <c r="K1" s="1"/>
      <c r="L1" s="1"/>
      <c r="M1" s="1"/>
      <c r="N1" s="1"/>
    </row>
    <row r="2" spans="2:14" ht="15.95" thickBot="1"/>
    <row r="3" spans="2:14" ht="18.95">
      <c r="B3" s="506" t="s">
        <v>0</v>
      </c>
      <c r="C3" s="507"/>
      <c r="D3" s="507"/>
      <c r="E3" s="507"/>
    </row>
    <row r="4" spans="2:14">
      <c r="B4" s="508" t="s">
        <v>1</v>
      </c>
      <c r="C4" s="509"/>
      <c r="D4" s="509"/>
      <c r="E4" s="509"/>
    </row>
    <row r="5" spans="2:14" ht="15.95" thickBot="1">
      <c r="B5" s="510" t="s">
        <v>47</v>
      </c>
      <c r="C5" s="511"/>
      <c r="D5" s="511"/>
      <c r="E5" s="511"/>
    </row>
    <row r="6" spans="2:14" ht="15.95" thickBot="1">
      <c r="B6" s="512">
        <v>45046</v>
      </c>
      <c r="C6" s="513"/>
      <c r="D6" s="513"/>
      <c r="E6" s="513"/>
    </row>
    <row r="8" spans="2:14" ht="15.95" thickBot="1"/>
    <row r="9" spans="2:14">
      <c r="B9" s="35"/>
      <c r="C9" s="36"/>
      <c r="D9" s="37"/>
      <c r="E9" s="37"/>
      <c r="F9" s="38"/>
    </row>
    <row r="10" spans="2:14">
      <c r="B10" s="39"/>
      <c r="C10" s="9"/>
      <c r="D10" s="40">
        <v>45064</v>
      </c>
      <c r="E10" s="10"/>
      <c r="F10" s="41"/>
    </row>
    <row r="11" spans="2:14">
      <c r="B11" s="39"/>
      <c r="C11" s="9"/>
      <c r="D11" s="10"/>
      <c r="E11" s="10"/>
      <c r="F11" s="41"/>
    </row>
    <row r="12" spans="2:14">
      <c r="B12" s="39" t="s">
        <v>48</v>
      </c>
      <c r="D12" s="10"/>
      <c r="E12" s="10"/>
      <c r="F12" s="41"/>
    </row>
    <row r="13" spans="2:14">
      <c r="B13" s="39" t="s">
        <v>49</v>
      </c>
      <c r="C13" s="9"/>
      <c r="D13" s="10"/>
      <c r="E13" s="10"/>
      <c r="F13" s="41"/>
    </row>
    <row r="14" spans="2:14">
      <c r="B14" s="39" t="s">
        <v>50</v>
      </c>
      <c r="C14" s="9"/>
      <c r="D14" s="10"/>
      <c r="E14" s="10"/>
      <c r="F14" s="41"/>
    </row>
    <row r="15" spans="2:14">
      <c r="B15" s="39" t="s">
        <v>51</v>
      </c>
      <c r="C15" s="9"/>
      <c r="D15" s="10"/>
      <c r="E15" s="10"/>
      <c r="F15" s="41"/>
    </row>
    <row r="16" spans="2:14">
      <c r="B16" s="39" t="s">
        <v>52</v>
      </c>
      <c r="C16" s="9"/>
      <c r="D16" s="10"/>
      <c r="E16" s="10"/>
      <c r="F16" s="41"/>
    </row>
    <row r="17" spans="2:6">
      <c r="B17" s="39" t="s">
        <v>53</v>
      </c>
      <c r="C17" s="9"/>
      <c r="D17" s="10"/>
      <c r="E17" s="10"/>
      <c r="F17" s="41"/>
    </row>
    <row r="18" spans="2:6">
      <c r="B18" s="39"/>
      <c r="C18" s="9"/>
      <c r="D18" s="10"/>
      <c r="E18" s="10"/>
      <c r="F18" s="41"/>
    </row>
    <row r="19" spans="2:6">
      <c r="B19" s="39" t="s">
        <v>54</v>
      </c>
      <c r="C19" s="9"/>
      <c r="D19" s="10"/>
      <c r="E19" s="10"/>
      <c r="F19" s="41"/>
    </row>
    <row r="20" spans="2:6">
      <c r="B20" s="39" t="s">
        <v>55</v>
      </c>
      <c r="C20" s="9"/>
      <c r="D20" s="10"/>
      <c r="E20" s="10"/>
      <c r="F20" s="41"/>
    </row>
    <row r="21" spans="2:6">
      <c r="B21" s="39" t="s">
        <v>56</v>
      </c>
      <c r="C21" s="9"/>
      <c r="D21" s="10"/>
      <c r="E21" s="10"/>
      <c r="F21" s="41"/>
    </row>
    <row r="22" spans="2:6">
      <c r="B22" s="39"/>
      <c r="C22" s="9"/>
      <c r="D22" s="10"/>
      <c r="E22" s="10"/>
      <c r="F22" s="41"/>
    </row>
    <row r="23" spans="2:6">
      <c r="B23" s="39" t="s">
        <v>57</v>
      </c>
      <c r="C23" s="9"/>
      <c r="D23" s="10"/>
      <c r="E23" s="10"/>
      <c r="F23" s="41"/>
    </row>
    <row r="24" spans="2:6">
      <c r="B24" s="39"/>
      <c r="C24" s="9"/>
      <c r="D24" s="10"/>
      <c r="E24" s="10"/>
      <c r="F24" s="41"/>
    </row>
    <row r="25" spans="2:6">
      <c r="B25" s="39" t="s">
        <v>58</v>
      </c>
      <c r="C25" s="9"/>
      <c r="D25" s="10"/>
      <c r="E25" s="10"/>
      <c r="F25" s="41"/>
    </row>
    <row r="26" spans="2:6">
      <c r="B26" s="39" t="s">
        <v>59</v>
      </c>
      <c r="C26" s="9"/>
      <c r="D26" s="12"/>
      <c r="E26" s="12"/>
      <c r="F26" s="41"/>
    </row>
    <row r="27" spans="2:6">
      <c r="B27" s="39" t="s">
        <v>60</v>
      </c>
      <c r="C27" s="12"/>
      <c r="D27" s="12"/>
      <c r="E27" s="12"/>
      <c r="F27" s="41"/>
    </row>
    <row r="28" spans="2:6">
      <c r="B28" s="39"/>
      <c r="C28" s="9"/>
      <c r="D28" s="42"/>
      <c r="E28" s="9"/>
      <c r="F28" s="41"/>
    </row>
    <row r="29" spans="2:6">
      <c r="B29" s="39" t="s">
        <v>61</v>
      </c>
      <c r="C29" s="9"/>
      <c r="D29" s="42"/>
      <c r="E29" s="9"/>
      <c r="F29" s="41"/>
    </row>
    <row r="30" spans="2:6">
      <c r="B30" s="39" t="s">
        <v>62</v>
      </c>
      <c r="C30" s="43">
        <v>45064</v>
      </c>
      <c r="D30" s="44"/>
      <c r="E30" s="9"/>
      <c r="F30" s="41"/>
    </row>
    <row r="31" spans="2:6">
      <c r="B31" s="39"/>
      <c r="C31" s="9"/>
      <c r="D31" s="9"/>
      <c r="E31" s="9"/>
      <c r="F31" s="41"/>
    </row>
    <row r="32" spans="2:6" ht="15.95">
      <c r="B32" s="45"/>
      <c r="C32" s="3" t="s">
        <v>0</v>
      </c>
      <c r="D32" s="46"/>
      <c r="E32" s="46"/>
      <c r="F32" s="41"/>
    </row>
    <row r="33" spans="2:6" ht="15.95">
      <c r="B33" s="45"/>
      <c r="C33" s="46"/>
      <c r="D33" s="46"/>
      <c r="E33" s="46"/>
      <c r="F33" s="41"/>
    </row>
    <row r="34" spans="2:6" ht="15.95">
      <c r="B34" s="45"/>
      <c r="C34" s="46"/>
      <c r="D34" s="46"/>
      <c r="E34" s="46"/>
      <c r="F34" s="41"/>
    </row>
    <row r="35" spans="2:6" s="2" customFormat="1" ht="15.95">
      <c r="B35" s="47"/>
      <c r="C35" s="46"/>
      <c r="D35" s="46"/>
      <c r="E35" s="46"/>
      <c r="F35" s="41"/>
    </row>
    <row r="36" spans="2:6" ht="15.95">
      <c r="B36" s="45"/>
      <c r="C36" s="46"/>
      <c r="D36" s="46"/>
      <c r="E36" s="46"/>
      <c r="F36" s="41"/>
    </row>
    <row r="37" spans="2:6" ht="15.95">
      <c r="B37" s="45"/>
      <c r="C37" s="46"/>
      <c r="D37" s="46"/>
      <c r="E37" s="46"/>
      <c r="F37" s="41"/>
    </row>
    <row r="38" spans="2:6" ht="15.95">
      <c r="B38" s="45"/>
      <c r="C38" s="46"/>
      <c r="D38" s="46"/>
      <c r="E38" s="46"/>
      <c r="F38" s="41"/>
    </row>
    <row r="39" spans="2:6" ht="15.95">
      <c r="B39" s="45"/>
      <c r="C39" s="48" t="s">
        <v>63</v>
      </c>
      <c r="D39" s="48"/>
      <c r="E39" s="46"/>
      <c r="F39" s="41"/>
    </row>
    <row r="40" spans="2:6" ht="15.95">
      <c r="B40" s="45"/>
      <c r="C40" s="46" t="s">
        <v>64</v>
      </c>
      <c r="D40" s="46"/>
      <c r="E40" s="46"/>
      <c r="F40" s="41"/>
    </row>
    <row r="41" spans="2:6" ht="15.95">
      <c r="B41" s="45"/>
      <c r="C41" s="46"/>
      <c r="D41" s="46"/>
      <c r="E41" s="46"/>
      <c r="F41" s="41"/>
    </row>
    <row r="42" spans="2:6" ht="15.95">
      <c r="B42" s="45"/>
      <c r="C42" s="46"/>
      <c r="D42" s="46"/>
      <c r="E42" s="46"/>
      <c r="F42" s="41"/>
    </row>
    <row r="43" spans="2:6" ht="15.95">
      <c r="B43" s="45"/>
      <c r="C43" s="46"/>
      <c r="D43" s="46"/>
      <c r="E43" s="46"/>
      <c r="F43" s="41"/>
    </row>
    <row r="44" spans="2:6" ht="15.95">
      <c r="B44" s="45"/>
      <c r="C44" s="48" t="s">
        <v>63</v>
      </c>
      <c r="D44" s="48"/>
      <c r="E44" s="46"/>
      <c r="F44" s="41"/>
    </row>
    <row r="45" spans="2:6" ht="15.95">
      <c r="B45" s="45"/>
      <c r="C45" s="46" t="s">
        <v>65</v>
      </c>
      <c r="D45" s="46"/>
      <c r="E45" s="42"/>
      <c r="F45" s="41"/>
    </row>
    <row r="46" spans="2:6" ht="15.95" thickBot="1">
      <c r="B46" s="49"/>
      <c r="C46" s="50"/>
      <c r="D46" s="50"/>
      <c r="E46" s="50"/>
      <c r="F46" s="51"/>
    </row>
    <row r="472" spans="7:7">
      <c r="G472" s="2">
        <v>296033.40000000002</v>
      </c>
    </row>
    <row r="478" spans="7:7">
      <c r="G478" s="2">
        <v>204540.58</v>
      </c>
    </row>
  </sheetData>
  <mergeCells count="4">
    <mergeCell ref="B3:E3"/>
    <mergeCell ref="B4:E4"/>
    <mergeCell ref="B5:E5"/>
    <mergeCell ref="B6:E6"/>
  </mergeCells>
  <pageMargins left="0.7" right="0.7" top="0.75" bottom="0.75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7A82-E73C-4AE5-873F-1D31715D4C92}">
  <sheetPr transitionEvaluation="1">
    <tabColor theme="5" tint="0.39997558519241921"/>
    <pageSetUpPr fitToPage="1"/>
  </sheetPr>
  <dimension ref="A1:P679"/>
  <sheetViews>
    <sheetView showGridLines="0" tabSelected="1" defaultGridColor="0" view="pageBreakPreview" topLeftCell="A197" colorId="22" zoomScaleSheetLayoutView="100" workbookViewId="0">
      <selection activeCell="E42" sqref="E42"/>
    </sheetView>
  </sheetViews>
  <sheetFormatPr defaultColWidth="9.42578125" defaultRowHeight="15.95"/>
  <cols>
    <col min="1" max="1" width="2.42578125" style="23" customWidth="1"/>
    <col min="2" max="2" width="5.42578125" style="23" customWidth="1"/>
    <col min="3" max="3" width="33.42578125" style="23" customWidth="1"/>
    <col min="4" max="4" width="17.42578125" style="23" customWidth="1"/>
    <col min="5" max="6" width="21.42578125" style="23" customWidth="1"/>
    <col min="7" max="7" width="18.42578125" style="23" customWidth="1"/>
    <col min="8" max="9" width="20.42578125" style="23" customWidth="1"/>
    <col min="10" max="10" width="18.42578125" style="23" customWidth="1"/>
    <col min="11" max="12" width="15.42578125" style="23" customWidth="1"/>
    <col min="13" max="13" width="16.42578125" style="23" customWidth="1"/>
    <col min="14" max="14" width="13.42578125" style="23" customWidth="1"/>
    <col min="15" max="15" width="18.42578125" style="23" customWidth="1"/>
    <col min="16" max="16" width="21.42578125" style="23" customWidth="1"/>
    <col min="17" max="17" width="20.42578125" style="23" customWidth="1"/>
    <col min="18" max="18" width="9.42578125" style="23"/>
    <col min="19" max="19" width="9.42578125" style="23" customWidth="1"/>
    <col min="20" max="16384" width="9.42578125" style="23"/>
  </cols>
  <sheetData>
    <row r="1" spans="1:14" ht="17.100000000000001" thickBo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>
      <c r="A2" s="25"/>
      <c r="B2" s="52" t="s">
        <v>66</v>
      </c>
      <c r="C2" s="53"/>
      <c r="D2" s="54"/>
      <c r="E2" s="54"/>
      <c r="F2" s="54"/>
      <c r="G2" s="55"/>
      <c r="H2" s="56"/>
      <c r="I2" s="56"/>
      <c r="J2" s="55" t="s">
        <v>67</v>
      </c>
      <c r="K2" s="55"/>
      <c r="L2" s="57">
        <v>45017</v>
      </c>
    </row>
    <row r="3" spans="1:14">
      <c r="A3" s="25"/>
      <c r="B3" s="58" t="s">
        <v>1</v>
      </c>
      <c r="C3" s="59"/>
      <c r="D3" s="59"/>
      <c r="E3" s="59"/>
      <c r="F3" s="59"/>
      <c r="G3" s="60"/>
      <c r="H3" s="61"/>
      <c r="I3" s="61"/>
      <c r="J3" s="60" t="s">
        <v>68</v>
      </c>
      <c r="K3" s="60"/>
      <c r="L3" s="62">
        <v>45046</v>
      </c>
    </row>
    <row r="4" spans="1:14" ht="17.100000000000001" thickBot="1">
      <c r="A4" s="25"/>
      <c r="B4" s="63" t="s">
        <v>2</v>
      </c>
      <c r="C4" s="64"/>
      <c r="D4" s="64"/>
      <c r="E4" s="64"/>
      <c r="F4" s="64"/>
      <c r="G4" s="65"/>
      <c r="H4" s="66"/>
      <c r="I4" s="66"/>
      <c r="J4" s="65" t="s">
        <v>69</v>
      </c>
      <c r="K4" s="65"/>
      <c r="L4" s="67">
        <v>30</v>
      </c>
    </row>
    <row r="5" spans="1:14">
      <c r="A5" s="25"/>
      <c r="B5" s="68"/>
      <c r="C5" s="68"/>
      <c r="D5" s="68">
        <v>0</v>
      </c>
      <c r="E5" s="68"/>
      <c r="F5" s="68"/>
      <c r="G5" s="519"/>
      <c r="H5" s="519"/>
      <c r="I5" s="69"/>
      <c r="J5" s="68"/>
      <c r="K5" s="68"/>
      <c r="L5" s="25"/>
      <c r="M5" s="25"/>
      <c r="N5" s="25"/>
    </row>
    <row r="6" spans="1:14">
      <c r="A6" s="25"/>
      <c r="B6" s="68"/>
      <c r="C6" s="68"/>
      <c r="D6" s="68"/>
      <c r="E6" s="68"/>
      <c r="F6" s="68"/>
      <c r="G6" s="69"/>
      <c r="H6" s="69"/>
      <c r="I6" s="69"/>
      <c r="J6" s="68"/>
      <c r="K6" s="68"/>
      <c r="L6" s="25"/>
      <c r="M6" s="25"/>
      <c r="N6" s="25"/>
    </row>
    <row r="7" spans="1:14">
      <c r="A7" s="25"/>
      <c r="B7" s="70" t="s">
        <v>13</v>
      </c>
      <c r="C7" s="520" t="s">
        <v>14</v>
      </c>
      <c r="D7" s="520"/>
      <c r="E7" s="71"/>
      <c r="F7" s="72"/>
      <c r="G7" s="72"/>
      <c r="H7" s="72"/>
      <c r="I7" s="72"/>
      <c r="J7" s="25"/>
      <c r="K7" s="25"/>
      <c r="L7" s="25"/>
      <c r="M7" s="25"/>
      <c r="N7" s="25"/>
    </row>
    <row r="8" spans="1:14" ht="17.100000000000001" thickBot="1">
      <c r="A8" s="25"/>
      <c r="B8" s="73"/>
      <c r="D8" s="74"/>
      <c r="E8" s="74"/>
      <c r="F8" s="72"/>
      <c r="G8" s="72"/>
      <c r="H8" s="72"/>
      <c r="I8" s="72"/>
      <c r="J8" s="25"/>
      <c r="K8" s="25"/>
      <c r="L8" s="25"/>
      <c r="M8" s="25"/>
      <c r="N8" s="25"/>
    </row>
    <row r="9" spans="1:14">
      <c r="A9" s="25"/>
      <c r="C9" s="75" t="s">
        <v>70</v>
      </c>
      <c r="D9" s="76"/>
      <c r="E9" s="76"/>
      <c r="F9" s="76"/>
      <c r="G9" s="77"/>
      <c r="H9" s="78"/>
      <c r="I9" s="79"/>
      <c r="J9" s="25"/>
      <c r="K9" s="25"/>
      <c r="L9" s="25"/>
      <c r="M9" s="25"/>
      <c r="N9" s="25"/>
    </row>
    <row r="10" spans="1:14">
      <c r="A10" s="25"/>
      <c r="C10" s="80" t="s">
        <v>71</v>
      </c>
      <c r="F10" s="81"/>
      <c r="G10" s="82"/>
      <c r="H10" s="83"/>
      <c r="I10" s="79"/>
      <c r="J10" s="25"/>
      <c r="K10" s="25"/>
      <c r="L10" s="25"/>
      <c r="M10" s="25"/>
      <c r="N10" s="25"/>
    </row>
    <row r="11" spans="1:14">
      <c r="A11" s="25"/>
      <c r="C11" s="517" t="s">
        <v>72</v>
      </c>
      <c r="D11" s="518"/>
      <c r="E11" s="84"/>
      <c r="H11" s="85">
        <v>195955013.59</v>
      </c>
      <c r="I11" s="86"/>
      <c r="J11" s="79"/>
      <c r="K11" s="79"/>
      <c r="L11" s="25"/>
      <c r="M11" s="25"/>
      <c r="N11" s="25"/>
    </row>
    <row r="12" spans="1:14">
      <c r="A12" s="25"/>
      <c r="C12" s="517" t="s">
        <v>73</v>
      </c>
      <c r="D12" s="518"/>
      <c r="E12" s="84"/>
      <c r="H12" s="85">
        <v>13340731759.071421</v>
      </c>
      <c r="I12" s="86"/>
      <c r="J12" s="79"/>
      <c r="K12" s="79"/>
      <c r="L12" s="25"/>
      <c r="M12" s="25"/>
      <c r="N12" s="25"/>
    </row>
    <row r="13" spans="1:14">
      <c r="A13" s="25"/>
      <c r="C13" s="80" t="s">
        <v>74</v>
      </c>
      <c r="H13" s="85"/>
      <c r="I13" s="86"/>
      <c r="J13" s="79"/>
      <c r="K13" s="79"/>
      <c r="L13" s="25"/>
      <c r="M13" s="25"/>
      <c r="N13" s="25"/>
    </row>
    <row r="14" spans="1:14">
      <c r="A14" s="25"/>
      <c r="C14" s="517" t="s">
        <v>72</v>
      </c>
      <c r="D14" s="518"/>
      <c r="E14" s="84"/>
      <c r="H14" s="85">
        <v>0</v>
      </c>
      <c r="I14" s="86"/>
      <c r="J14" s="79"/>
      <c r="K14" s="79"/>
      <c r="L14" s="25"/>
      <c r="M14" s="25"/>
      <c r="N14" s="25"/>
    </row>
    <row r="15" spans="1:14">
      <c r="A15" s="25"/>
      <c r="C15" s="517" t="s">
        <v>73</v>
      </c>
      <c r="D15" s="518"/>
      <c r="E15" s="84"/>
      <c r="H15" s="87">
        <v>390091760.34999996</v>
      </c>
      <c r="I15" s="86"/>
      <c r="J15" s="79"/>
      <c r="K15" s="79"/>
      <c r="L15" s="25"/>
      <c r="M15" s="25"/>
      <c r="N15" s="25"/>
    </row>
    <row r="16" spans="1:14">
      <c r="A16" s="25"/>
      <c r="C16" s="88" t="s">
        <v>75</v>
      </c>
      <c r="H16" s="89">
        <v>13926778533.011421</v>
      </c>
      <c r="I16" s="90"/>
      <c r="J16" s="79"/>
      <c r="K16" s="79"/>
      <c r="L16" s="25"/>
      <c r="M16" s="25"/>
      <c r="N16" s="25"/>
    </row>
    <row r="17" spans="1:14">
      <c r="A17" s="25"/>
      <c r="C17" s="80"/>
      <c r="H17" s="91"/>
      <c r="I17" s="92"/>
      <c r="J17" s="79"/>
      <c r="K17" s="79"/>
      <c r="L17" s="25"/>
      <c r="M17" s="25"/>
      <c r="N17" s="25"/>
    </row>
    <row r="18" spans="1:14">
      <c r="A18" s="25"/>
      <c r="C18" s="88" t="s">
        <v>76</v>
      </c>
      <c r="D18" s="93"/>
      <c r="E18" s="93"/>
      <c r="H18" s="94"/>
      <c r="I18" s="95"/>
      <c r="L18" s="25"/>
      <c r="M18" s="25"/>
      <c r="N18" s="25"/>
    </row>
    <row r="19" spans="1:14">
      <c r="A19" s="25"/>
      <c r="C19" s="80" t="s">
        <v>71</v>
      </c>
      <c r="H19" s="85">
        <v>124885013.97</v>
      </c>
      <c r="I19" s="86"/>
      <c r="L19" s="25"/>
      <c r="M19" s="25"/>
      <c r="N19" s="25"/>
    </row>
    <row r="20" spans="1:14">
      <c r="A20" s="25"/>
      <c r="C20" s="80" t="s">
        <v>74</v>
      </c>
      <c r="H20" s="87">
        <v>2620546.3499999996</v>
      </c>
      <c r="I20" s="86"/>
      <c r="L20" s="25"/>
      <c r="M20" s="25"/>
      <c r="N20" s="25"/>
    </row>
    <row r="21" spans="1:14">
      <c r="A21" s="25"/>
      <c r="C21" s="96" t="s">
        <v>77</v>
      </c>
      <c r="D21" s="97"/>
      <c r="E21" s="97"/>
      <c r="H21" s="89">
        <v>127505560.31999999</v>
      </c>
      <c r="I21" s="90"/>
      <c r="L21" s="25"/>
      <c r="M21" s="25"/>
      <c r="N21" s="25"/>
    </row>
    <row r="22" spans="1:14">
      <c r="A22" s="25"/>
      <c r="C22" s="80"/>
      <c r="D22" s="93"/>
      <c r="E22" s="93"/>
      <c r="H22" s="89"/>
      <c r="I22" s="90"/>
      <c r="L22" s="25"/>
      <c r="M22" s="25"/>
      <c r="N22" s="25"/>
    </row>
    <row r="23" spans="1:14">
      <c r="A23" s="25"/>
      <c r="C23" s="96" t="s">
        <v>78</v>
      </c>
      <c r="D23" s="93"/>
      <c r="E23" s="93"/>
      <c r="H23" s="89">
        <v>0</v>
      </c>
      <c r="I23" s="90"/>
      <c r="L23" s="25"/>
      <c r="M23" s="25"/>
      <c r="N23" s="25"/>
    </row>
    <row r="24" spans="1:14">
      <c r="A24" s="25"/>
      <c r="C24" s="96"/>
      <c r="D24" s="93"/>
      <c r="E24" s="93"/>
      <c r="H24" s="89"/>
      <c r="I24" s="90"/>
      <c r="L24" s="25"/>
      <c r="M24" s="25"/>
      <c r="N24" s="25"/>
    </row>
    <row r="25" spans="1:14">
      <c r="A25" s="25"/>
      <c r="C25" s="96" t="s">
        <v>79</v>
      </c>
      <c r="D25" s="93"/>
      <c r="E25" s="93"/>
      <c r="H25" s="89">
        <v>290034114.23999858</v>
      </c>
      <c r="I25" s="90"/>
      <c r="L25" s="25"/>
      <c r="M25" s="25"/>
      <c r="N25" s="25"/>
    </row>
    <row r="26" spans="1:14" ht="17.100000000000001" thickBot="1">
      <c r="A26" s="25"/>
      <c r="C26" s="96"/>
      <c r="D26" s="93"/>
      <c r="E26" s="93"/>
      <c r="H26" s="85"/>
      <c r="I26" s="86"/>
      <c r="L26" s="25"/>
      <c r="M26" s="25"/>
      <c r="N26" s="25"/>
    </row>
    <row r="27" spans="1:14" ht="17.100000000000001" thickBot="1">
      <c r="A27" s="25"/>
      <c r="C27" s="522" t="s">
        <v>80</v>
      </c>
      <c r="D27" s="523"/>
      <c r="E27" s="523"/>
      <c r="F27" s="98"/>
      <c r="G27" s="98"/>
      <c r="H27" s="99">
        <v>14344318207.571419</v>
      </c>
      <c r="I27" s="90"/>
      <c r="L27" s="25"/>
      <c r="M27" s="25"/>
      <c r="N27" s="25"/>
    </row>
    <row r="28" spans="1:1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>
      <c r="A29" s="25"/>
      <c r="B29" s="70" t="s">
        <v>15</v>
      </c>
      <c r="C29" s="520" t="s">
        <v>16</v>
      </c>
      <c r="D29" s="520"/>
      <c r="E29" s="71"/>
      <c r="F29" s="25"/>
      <c r="G29" s="25"/>
      <c r="H29" s="25"/>
      <c r="I29" s="25"/>
      <c r="J29" s="25"/>
      <c r="K29" s="25"/>
      <c r="L29" s="25"/>
      <c r="M29" s="25"/>
      <c r="N29" s="25"/>
    </row>
    <row r="30" spans="1:14" ht="17.100000000000001" thickBo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ht="35.1" thickBot="1">
      <c r="A31" s="25"/>
      <c r="B31" s="100"/>
      <c r="C31" s="101" t="s">
        <v>81</v>
      </c>
      <c r="D31" s="102" t="s">
        <v>82</v>
      </c>
      <c r="E31" s="102" t="s">
        <v>83</v>
      </c>
      <c r="F31" s="102" t="s">
        <v>84</v>
      </c>
      <c r="G31" s="102" t="s">
        <v>85</v>
      </c>
      <c r="H31" s="102" t="s">
        <v>86</v>
      </c>
      <c r="I31" s="103" t="s">
        <v>87</v>
      </c>
      <c r="J31" s="25"/>
      <c r="K31" s="25"/>
    </row>
    <row r="32" spans="1:14">
      <c r="A32" s="25"/>
      <c r="B32" s="104"/>
      <c r="C32" s="80" t="s">
        <v>88</v>
      </c>
      <c r="D32" s="105">
        <v>2479409142.2999997</v>
      </c>
      <c r="E32" s="105">
        <v>281948662.17161942</v>
      </c>
      <c r="F32" s="106">
        <v>2761357804.4716191</v>
      </c>
      <c r="G32" s="107">
        <v>0.19250533657494628</v>
      </c>
      <c r="H32" s="86">
        <v>14628961.219999999</v>
      </c>
      <c r="I32" s="108">
        <v>0.27426008618420739</v>
      </c>
      <c r="J32" s="25"/>
      <c r="K32" s="25"/>
    </row>
    <row r="33" spans="1:11">
      <c r="A33" s="25"/>
      <c r="B33" s="104"/>
      <c r="C33" s="80" t="s">
        <v>89</v>
      </c>
      <c r="D33" s="105">
        <v>244590857.78999999</v>
      </c>
      <c r="E33" s="105">
        <v>27550379.80058983</v>
      </c>
      <c r="F33" s="106">
        <v>272141237.59058982</v>
      </c>
      <c r="G33" s="107">
        <v>1.8972058040961987E-2</v>
      </c>
      <c r="H33" s="86">
        <v>1424283.39</v>
      </c>
      <c r="I33" s="108">
        <v>2.6702106828890418E-2</v>
      </c>
      <c r="J33" s="25"/>
      <c r="K33" s="25"/>
    </row>
    <row r="34" spans="1:11">
      <c r="A34" s="25"/>
      <c r="B34" s="104"/>
      <c r="C34" s="80" t="s">
        <v>90</v>
      </c>
      <c r="D34" s="105">
        <v>268000000</v>
      </c>
      <c r="E34" s="105">
        <v>3646757.4320637137</v>
      </c>
      <c r="F34" s="106">
        <v>271646757.4320637</v>
      </c>
      <c r="G34" s="107">
        <v>1.8937585844279414E-2</v>
      </c>
      <c r="H34" s="86">
        <v>1716833.77</v>
      </c>
      <c r="I34" s="108">
        <v>3.2186767785016918E-2</v>
      </c>
      <c r="J34" s="25"/>
      <c r="K34" s="25"/>
    </row>
    <row r="35" spans="1:11" hidden="1">
      <c r="A35" s="25"/>
      <c r="B35" s="104"/>
      <c r="C35" s="80" t="s">
        <v>91</v>
      </c>
      <c r="D35" s="105">
        <v>0</v>
      </c>
      <c r="E35" s="105">
        <v>0</v>
      </c>
      <c r="F35" s="106">
        <v>0</v>
      </c>
      <c r="G35" s="107">
        <v>0</v>
      </c>
      <c r="H35" s="86">
        <v>0</v>
      </c>
      <c r="I35" s="108">
        <v>0</v>
      </c>
      <c r="J35" s="25"/>
      <c r="K35" s="25"/>
    </row>
    <row r="36" spans="1:11" hidden="1">
      <c r="A36" s="25"/>
      <c r="B36" s="104"/>
      <c r="C36" s="80" t="s">
        <v>92</v>
      </c>
      <c r="D36" s="105">
        <v>0</v>
      </c>
      <c r="E36" s="105">
        <v>0</v>
      </c>
      <c r="F36" s="106">
        <v>0</v>
      </c>
      <c r="G36" s="107">
        <v>0</v>
      </c>
      <c r="H36" s="86">
        <v>0</v>
      </c>
      <c r="I36" s="108">
        <v>0</v>
      </c>
      <c r="J36" s="25"/>
      <c r="K36" s="25"/>
    </row>
    <row r="37" spans="1:11" hidden="1">
      <c r="A37" s="25"/>
      <c r="B37" s="104"/>
      <c r="C37" s="80" t="s">
        <v>93</v>
      </c>
      <c r="D37" s="105">
        <v>0</v>
      </c>
      <c r="E37" s="105">
        <v>0</v>
      </c>
      <c r="F37" s="106">
        <v>0</v>
      </c>
      <c r="G37" s="107">
        <v>0</v>
      </c>
      <c r="H37" s="86">
        <v>0</v>
      </c>
      <c r="I37" s="108">
        <v>0</v>
      </c>
      <c r="J37" s="25"/>
      <c r="K37" s="25"/>
    </row>
    <row r="38" spans="1:11">
      <c r="A38" s="25"/>
      <c r="B38" s="104"/>
      <c r="C38" s="80" t="s">
        <v>94</v>
      </c>
      <c r="D38" s="105">
        <v>404166666.66666663</v>
      </c>
      <c r="E38" s="105">
        <v>50258229.761286795</v>
      </c>
      <c r="F38" s="106">
        <v>454424896.42795342</v>
      </c>
      <c r="G38" s="107">
        <v>3.1679783580830546E-2</v>
      </c>
      <c r="H38" s="86">
        <v>1431297.9084615379</v>
      </c>
      <c r="I38" s="108">
        <v>2.6833613257055119E-2</v>
      </c>
      <c r="J38" s="25"/>
      <c r="K38" s="25"/>
    </row>
    <row r="39" spans="1:11">
      <c r="A39" s="25"/>
      <c r="B39" s="104"/>
      <c r="C39" s="80" t="s">
        <v>95</v>
      </c>
      <c r="D39" s="105">
        <v>681500000</v>
      </c>
      <c r="E39" s="105">
        <v>15749986.113929957</v>
      </c>
      <c r="F39" s="109">
        <v>697249986.11392999</v>
      </c>
      <c r="G39" s="107">
        <v>4.8608095277034302E-2</v>
      </c>
      <c r="H39" s="86">
        <v>2378403.9099999997</v>
      </c>
      <c r="I39" s="108">
        <v>4.4589718403632204E-2</v>
      </c>
      <c r="J39" s="25"/>
      <c r="K39" s="25"/>
    </row>
    <row r="40" spans="1:11" hidden="1">
      <c r="A40" s="25"/>
      <c r="B40" s="104"/>
      <c r="C40" s="80" t="s">
        <v>96</v>
      </c>
      <c r="D40" s="105">
        <v>0</v>
      </c>
      <c r="E40" s="105">
        <v>0</v>
      </c>
      <c r="F40" s="109">
        <v>0</v>
      </c>
      <c r="G40" s="107">
        <v>0</v>
      </c>
      <c r="H40" s="86">
        <v>0</v>
      </c>
      <c r="I40" s="108">
        <v>0</v>
      </c>
      <c r="J40" s="25"/>
      <c r="K40" s="25"/>
    </row>
    <row r="41" spans="1:11">
      <c r="A41" s="25"/>
      <c r="B41" s="104"/>
      <c r="C41" s="80" t="s">
        <v>97</v>
      </c>
      <c r="D41" s="105">
        <v>796500000</v>
      </c>
      <c r="E41" s="105">
        <v>80701191.259535432</v>
      </c>
      <c r="F41" s="109">
        <v>877201191.25953543</v>
      </c>
      <c r="G41" s="107">
        <v>6.1153216107636181E-2</v>
      </c>
      <c r="H41" s="86">
        <v>2413315.0600014138</v>
      </c>
      <c r="I41" s="108">
        <v>4.5244223864695808E-2</v>
      </c>
      <c r="J41" s="25"/>
      <c r="K41" s="25"/>
    </row>
    <row r="42" spans="1:11">
      <c r="A42" s="25"/>
      <c r="B42" s="104"/>
      <c r="C42" s="80" t="s">
        <v>98</v>
      </c>
      <c r="D42" s="105">
        <v>777550000</v>
      </c>
      <c r="E42" s="105">
        <v>102581085.96862811</v>
      </c>
      <c r="F42" s="109">
        <v>880131085.96862817</v>
      </c>
      <c r="G42" s="107">
        <v>6.1357470828335439E-2</v>
      </c>
      <c r="H42" s="86">
        <v>1960378.4100000001</v>
      </c>
      <c r="I42" s="108">
        <v>3.6752681451175488E-2</v>
      </c>
      <c r="J42" s="25"/>
      <c r="K42" s="25"/>
    </row>
    <row r="43" spans="1:11">
      <c r="A43" s="25"/>
      <c r="B43" s="104"/>
      <c r="C43" s="80" t="s">
        <v>99</v>
      </c>
      <c r="D43" s="105">
        <v>847250000</v>
      </c>
      <c r="E43" s="105">
        <v>96508905.691654086</v>
      </c>
      <c r="F43" s="109">
        <v>943758905.69165409</v>
      </c>
      <c r="G43" s="107">
        <v>6.5793221541798258E-2</v>
      </c>
      <c r="H43" s="86">
        <v>1956147.9699249954</v>
      </c>
      <c r="I43" s="108">
        <v>3.6673370224484858E-2</v>
      </c>
      <c r="J43" s="25"/>
      <c r="K43" s="25"/>
    </row>
    <row r="44" spans="1:11">
      <c r="A44" s="25"/>
      <c r="B44" s="104"/>
      <c r="C44" s="80" t="s">
        <v>100</v>
      </c>
      <c r="D44" s="105">
        <v>685750000</v>
      </c>
      <c r="E44" s="105">
        <v>113371903.29837082</v>
      </c>
      <c r="F44" s="109">
        <v>799121903.29837084</v>
      </c>
      <c r="G44" s="107">
        <v>5.5709995535439372E-2</v>
      </c>
      <c r="H44" s="86">
        <v>1494141.799952301</v>
      </c>
      <c r="I44" s="108">
        <v>2.8011794731269708E-2</v>
      </c>
      <c r="J44" s="25"/>
      <c r="K44" s="25"/>
    </row>
    <row r="45" spans="1:11">
      <c r="A45" s="25"/>
      <c r="B45" s="104"/>
      <c r="C45" s="80" t="s">
        <v>101</v>
      </c>
      <c r="D45" s="105">
        <v>844000000</v>
      </c>
      <c r="E45" s="105">
        <v>30481492.677700907</v>
      </c>
      <c r="F45" s="109">
        <v>874481492.67770088</v>
      </c>
      <c r="G45" s="107">
        <v>6.0963615002690409E-2</v>
      </c>
      <c r="H45" s="86">
        <v>1443904.94</v>
      </c>
      <c r="I45" s="108">
        <v>2.7069966714027754E-2</v>
      </c>
      <c r="J45" s="25"/>
      <c r="K45" s="25"/>
    </row>
    <row r="46" spans="1:11">
      <c r="A46" s="25"/>
      <c r="B46" s="104"/>
      <c r="C46" s="80" t="s">
        <v>102</v>
      </c>
      <c r="D46" s="105">
        <v>685750000</v>
      </c>
      <c r="E46" s="105">
        <v>25092563.433579832</v>
      </c>
      <c r="F46" s="109">
        <v>710842563.4335798</v>
      </c>
      <c r="G46" s="107">
        <v>4.9555688402272507E-2</v>
      </c>
      <c r="H46" s="86">
        <v>1365675.4500431838</v>
      </c>
      <c r="I46" s="108">
        <v>2.5603339908812736E-2</v>
      </c>
      <c r="J46" s="25"/>
      <c r="K46" s="25"/>
    </row>
    <row r="47" spans="1:11">
      <c r="A47" s="25"/>
      <c r="B47" s="104"/>
      <c r="C47" s="80" t="s">
        <v>103</v>
      </c>
      <c r="D47" s="105">
        <v>791250000</v>
      </c>
      <c r="E47" s="105">
        <v>26560451.857549801</v>
      </c>
      <c r="F47" s="109">
        <v>817810451.85754979</v>
      </c>
      <c r="G47" s="107">
        <v>5.7012849270893756E-2</v>
      </c>
      <c r="H47" s="86">
        <v>2518033.1299449052</v>
      </c>
      <c r="I47" s="108">
        <v>4.7207451906375299E-2</v>
      </c>
      <c r="J47" s="25"/>
      <c r="K47" s="25"/>
    </row>
    <row r="48" spans="1:11">
      <c r="A48" s="25"/>
      <c r="B48" s="104"/>
      <c r="C48" s="80" t="s">
        <v>104</v>
      </c>
      <c r="D48" s="105">
        <v>474750000</v>
      </c>
      <c r="E48" s="105">
        <v>15417680.996747524</v>
      </c>
      <c r="F48" s="109">
        <v>490167680.99674749</v>
      </c>
      <c r="G48" s="107">
        <v>3.4171556563817117E-2</v>
      </c>
      <c r="H48" s="86">
        <v>1835715.68</v>
      </c>
      <c r="I48" s="108">
        <v>3.4415535938272242E-2</v>
      </c>
      <c r="J48" s="25"/>
      <c r="K48" s="25"/>
    </row>
    <row r="49" spans="1:14">
      <c r="A49" s="25"/>
      <c r="B49" s="104"/>
      <c r="C49" s="80" t="s">
        <v>105</v>
      </c>
      <c r="D49" s="105">
        <v>448400000</v>
      </c>
      <c r="E49" s="105">
        <v>14951177.078105122</v>
      </c>
      <c r="F49" s="109">
        <v>463351177.07810509</v>
      </c>
      <c r="G49" s="107">
        <v>3.230207043483304E-2</v>
      </c>
      <c r="H49" s="86">
        <v>1785991.8499999996</v>
      </c>
      <c r="I49" s="108">
        <v>3.3483326077563554E-2</v>
      </c>
      <c r="J49" s="25"/>
      <c r="K49" s="25"/>
    </row>
    <row r="50" spans="1:14">
      <c r="A50" s="25"/>
      <c r="B50" s="104"/>
      <c r="C50" s="80" t="s">
        <v>106</v>
      </c>
      <c r="D50" s="105">
        <v>583400000</v>
      </c>
      <c r="E50" s="105">
        <v>88514679.0553381</v>
      </c>
      <c r="F50" s="109">
        <v>671914679.05533814</v>
      </c>
      <c r="G50" s="107">
        <v>4.6841869326653678E-2</v>
      </c>
      <c r="H50" s="86">
        <v>2945909.38</v>
      </c>
      <c r="I50" s="108">
        <v>5.5229168243681015E-2</v>
      </c>
      <c r="J50" s="25"/>
      <c r="K50" s="25"/>
    </row>
    <row r="51" spans="1:14">
      <c r="A51" s="25"/>
      <c r="B51" s="104"/>
      <c r="C51" s="80" t="s">
        <v>107</v>
      </c>
      <c r="D51" s="105">
        <v>582890000</v>
      </c>
      <c r="E51" s="105">
        <v>88944545.229840025</v>
      </c>
      <c r="F51" s="109">
        <v>671834545.22984004</v>
      </c>
      <c r="G51" s="107">
        <v>4.6836282876022921E-2</v>
      </c>
      <c r="H51" s="86">
        <v>2558713.41</v>
      </c>
      <c r="I51" s="108">
        <v>4.7970115566912913E-2</v>
      </c>
      <c r="J51" s="25"/>
      <c r="K51" s="25"/>
    </row>
    <row r="52" spans="1:14">
      <c r="A52" s="25"/>
      <c r="B52" s="104"/>
      <c r="C52" s="80" t="s">
        <v>108</v>
      </c>
      <c r="D52" s="105">
        <v>408040000</v>
      </c>
      <c r="E52" s="105">
        <v>62829712.527778402</v>
      </c>
      <c r="F52" s="109">
        <v>470869712.52777839</v>
      </c>
      <c r="G52" s="107">
        <v>3.282621772025409E-2</v>
      </c>
      <c r="H52" s="86">
        <v>1773652.14</v>
      </c>
      <c r="I52" s="108">
        <v>3.3251984297570238E-2</v>
      </c>
      <c r="J52" s="25"/>
      <c r="K52" s="25"/>
    </row>
    <row r="53" spans="1:14">
      <c r="A53" s="25"/>
      <c r="B53" s="104"/>
      <c r="C53" s="80" t="s">
        <v>109</v>
      </c>
      <c r="D53" s="105">
        <v>474750000</v>
      </c>
      <c r="E53" s="105">
        <v>72455461.372021243</v>
      </c>
      <c r="F53" s="109">
        <v>547205461.3720212</v>
      </c>
      <c r="G53" s="107">
        <v>3.8147889182085309E-2</v>
      </c>
      <c r="H53" s="86">
        <v>3439849.32</v>
      </c>
      <c r="I53" s="108">
        <v>6.4489430026931693E-2</v>
      </c>
      <c r="J53" s="25"/>
      <c r="K53" s="25"/>
    </row>
    <row r="54" spans="1:14" ht="17.100000000000001" thickBot="1">
      <c r="A54" s="25"/>
      <c r="B54" s="104"/>
      <c r="C54" s="80" t="s">
        <v>110</v>
      </c>
      <c r="D54" s="105">
        <v>580200000</v>
      </c>
      <c r="E54" s="105">
        <v>88606675.010248214</v>
      </c>
      <c r="F54" s="109">
        <v>668806675.01024818</v>
      </c>
      <c r="G54" s="107">
        <v>4.6625197889215382E-2</v>
      </c>
      <c r="H54" s="86">
        <v>4268529.55</v>
      </c>
      <c r="I54" s="108">
        <v>8.0025318589424493E-2</v>
      </c>
      <c r="J54" s="25"/>
      <c r="K54" s="25"/>
    </row>
    <row r="55" spans="1:14" ht="17.100000000000001" thickBot="1">
      <c r="A55" s="25"/>
      <c r="B55" s="104"/>
      <c r="C55" s="110" t="s">
        <v>111</v>
      </c>
      <c r="D55" s="111">
        <v>13058146666.756666</v>
      </c>
      <c r="E55" s="111">
        <v>1286171540.7365873</v>
      </c>
      <c r="F55" s="111">
        <v>14344318207.493254</v>
      </c>
      <c r="G55" s="112">
        <v>1</v>
      </c>
      <c r="H55" s="111">
        <v>53339738.288328342</v>
      </c>
      <c r="I55" s="113">
        <v>0.99999999999999989</v>
      </c>
      <c r="J55" s="25"/>
      <c r="K55" s="25"/>
    </row>
    <row r="56" spans="1:14">
      <c r="A56" s="25"/>
      <c r="B56" s="104"/>
      <c r="C56" s="79"/>
      <c r="D56" s="114"/>
      <c r="E56" s="114"/>
      <c r="F56" s="115"/>
      <c r="G56" s="116"/>
      <c r="H56" s="115"/>
      <c r="I56" s="115"/>
      <c r="J56" s="25"/>
      <c r="K56" s="25"/>
      <c r="L56" s="25"/>
      <c r="M56" s="25"/>
      <c r="N56" s="25"/>
    </row>
    <row r="57" spans="1:1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>
      <c r="A58" s="25"/>
      <c r="B58" s="70" t="s">
        <v>17</v>
      </c>
      <c r="C58" s="520" t="s">
        <v>18</v>
      </c>
      <c r="D58" s="520"/>
      <c r="E58" s="71"/>
      <c r="F58" s="25"/>
      <c r="G58" s="25"/>
      <c r="H58" s="25"/>
      <c r="I58" s="25"/>
      <c r="J58" s="25"/>
      <c r="K58" s="25"/>
      <c r="L58" s="25"/>
      <c r="M58" s="25"/>
      <c r="N58" s="25"/>
    </row>
    <row r="59" spans="1:14" ht="17.100000000000001" thickBo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>
      <c r="A60" s="25"/>
      <c r="C60" s="524" t="s">
        <v>112</v>
      </c>
      <c r="D60" s="525"/>
      <c r="E60" s="525"/>
      <c r="F60" s="76"/>
      <c r="G60" s="117"/>
      <c r="H60" s="118">
        <v>13058146666.756666</v>
      </c>
      <c r="I60" s="119"/>
      <c r="J60" s="120"/>
      <c r="K60" s="25"/>
      <c r="L60" s="120"/>
      <c r="M60" s="25"/>
      <c r="N60" s="25"/>
    </row>
    <row r="61" spans="1:14" ht="17.100000000000001" thickBot="1">
      <c r="A61" s="25"/>
      <c r="C61" s="526" t="s">
        <v>113</v>
      </c>
      <c r="D61" s="527"/>
      <c r="E61" s="527"/>
      <c r="G61" s="25"/>
      <c r="H61" s="121">
        <v>13058146666.756666</v>
      </c>
      <c r="I61" s="119"/>
      <c r="J61" s="25"/>
      <c r="K61" s="25"/>
      <c r="L61" s="25"/>
      <c r="M61" s="25"/>
      <c r="N61" s="25"/>
    </row>
    <row r="62" spans="1:14" ht="17.100000000000001" thickBot="1">
      <c r="A62" s="25"/>
      <c r="C62" s="122" t="s">
        <v>114</v>
      </c>
      <c r="D62" s="123"/>
      <c r="E62" s="123"/>
      <c r="F62" s="124"/>
      <c r="G62" s="123"/>
      <c r="H62" s="125" t="s">
        <v>115</v>
      </c>
      <c r="I62" s="42"/>
      <c r="J62" s="120"/>
      <c r="K62" s="120"/>
      <c r="L62" s="120"/>
      <c r="M62" s="120"/>
      <c r="N62" s="120"/>
    </row>
    <row r="63" spans="1:14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>
      <c r="A65" s="25"/>
      <c r="B65" s="70" t="s">
        <v>19</v>
      </c>
      <c r="C65" s="520" t="s">
        <v>116</v>
      </c>
      <c r="D65" s="520"/>
      <c r="E65" s="71"/>
      <c r="F65" s="25"/>
      <c r="G65" s="25"/>
      <c r="H65" s="25"/>
      <c r="I65" s="25"/>
      <c r="J65" s="25"/>
      <c r="K65" s="25"/>
      <c r="L65" s="25"/>
      <c r="M65" s="25"/>
      <c r="N65" s="25"/>
    </row>
    <row r="66" spans="1:14" s="42" customFormat="1" ht="12.95"/>
    <row r="67" spans="1:14" s="42" customFormat="1">
      <c r="C67" s="126" t="s">
        <v>117</v>
      </c>
    </row>
    <row r="68" spans="1:14" ht="17.100000000000001" thickBot="1">
      <c r="A68" s="25"/>
      <c r="B68" s="25"/>
      <c r="C68" s="127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 ht="51.95" thickBot="1">
      <c r="A69" s="25"/>
      <c r="B69" s="25"/>
      <c r="C69" s="101" t="s">
        <v>81</v>
      </c>
      <c r="D69" s="102" t="s">
        <v>82</v>
      </c>
      <c r="E69" s="102" t="s">
        <v>118</v>
      </c>
      <c r="F69" s="102" t="s">
        <v>119</v>
      </c>
      <c r="G69" s="102" t="s">
        <v>120</v>
      </c>
      <c r="H69" s="102" t="s">
        <v>121</v>
      </c>
      <c r="I69" s="102" t="s">
        <v>122</v>
      </c>
      <c r="J69" s="102" t="s">
        <v>123</v>
      </c>
      <c r="K69" s="103" t="s">
        <v>124</v>
      </c>
    </row>
    <row r="70" spans="1:14" ht="17.100000000000001" thickBot="1">
      <c r="A70" s="25"/>
      <c r="B70" s="25"/>
      <c r="C70" s="128"/>
      <c r="D70" s="129"/>
      <c r="E70" s="129"/>
      <c r="F70" s="129"/>
      <c r="G70" s="129"/>
      <c r="H70" s="129"/>
      <c r="I70" s="129"/>
      <c r="J70" s="129"/>
      <c r="K70" s="129"/>
    </row>
    <row r="71" spans="1:14">
      <c r="A71" s="25"/>
      <c r="B71" s="25"/>
      <c r="C71" s="130" t="s">
        <v>125</v>
      </c>
      <c r="D71" s="131">
        <v>2216863431.2399998</v>
      </c>
      <c r="E71" s="132"/>
      <c r="F71" s="131">
        <v>0</v>
      </c>
      <c r="G71" s="131"/>
      <c r="H71" s="131"/>
      <c r="I71" s="131"/>
      <c r="J71" s="131">
        <v>0</v>
      </c>
      <c r="K71" s="78" t="s">
        <v>115</v>
      </c>
      <c r="M71" s="133"/>
    </row>
    <row r="72" spans="1:14">
      <c r="A72" s="25"/>
      <c r="B72" s="25"/>
      <c r="C72" s="80" t="s">
        <v>126</v>
      </c>
      <c r="D72" s="134">
        <v>132545711.06</v>
      </c>
      <c r="E72" s="135"/>
      <c r="F72" s="134"/>
      <c r="G72" s="134"/>
      <c r="H72" s="134"/>
      <c r="I72" s="134"/>
      <c r="J72" s="134">
        <v>0</v>
      </c>
      <c r="K72" s="83" t="s">
        <v>115</v>
      </c>
      <c r="M72" s="133"/>
    </row>
    <row r="73" spans="1:14">
      <c r="A73" s="25"/>
      <c r="B73" s="25"/>
      <c r="C73" s="80" t="s">
        <v>127</v>
      </c>
      <c r="D73" s="134">
        <v>130000000</v>
      </c>
      <c r="E73" s="135"/>
      <c r="F73" s="134">
        <v>0</v>
      </c>
      <c r="G73" s="134"/>
      <c r="H73" s="134"/>
      <c r="I73" s="134"/>
      <c r="J73" s="134">
        <v>0</v>
      </c>
      <c r="K73" s="83" t="s">
        <v>115</v>
      </c>
      <c r="M73" s="133"/>
    </row>
    <row r="74" spans="1:14" ht="17.100000000000001" thickBot="1">
      <c r="A74" s="25"/>
      <c r="B74" s="25"/>
      <c r="C74" s="136" t="s">
        <v>88</v>
      </c>
      <c r="D74" s="137">
        <v>2479409142.2999997</v>
      </c>
      <c r="E74" s="138">
        <v>2.5000000000000001E-2</v>
      </c>
      <c r="F74" s="137">
        <v>58735228.557499997</v>
      </c>
      <c r="G74" s="137">
        <v>0</v>
      </c>
      <c r="H74" s="137">
        <v>141631925.67388234</v>
      </c>
      <c r="I74" s="137">
        <v>0</v>
      </c>
      <c r="J74" s="137">
        <v>141631925.67388234</v>
      </c>
      <c r="K74" s="139" t="s">
        <v>115</v>
      </c>
      <c r="M74" s="133"/>
    </row>
    <row r="75" spans="1:14" ht="17.100000000000001" thickBot="1">
      <c r="A75" s="25"/>
      <c r="B75" s="25"/>
      <c r="D75" s="134"/>
      <c r="E75" s="135"/>
      <c r="F75" s="134"/>
      <c r="G75" s="134"/>
      <c r="H75" s="134"/>
      <c r="I75" s="134"/>
      <c r="J75" s="134"/>
      <c r="K75" s="79"/>
      <c r="M75" s="133"/>
    </row>
    <row r="76" spans="1:14">
      <c r="A76" s="25"/>
      <c r="B76" s="25"/>
      <c r="C76" s="130" t="s">
        <v>128</v>
      </c>
      <c r="D76" s="131">
        <v>218481941.31999999</v>
      </c>
      <c r="E76" s="132"/>
      <c r="F76" s="131">
        <v>0</v>
      </c>
      <c r="G76" s="131"/>
      <c r="H76" s="131"/>
      <c r="I76" s="131"/>
      <c r="J76" s="131">
        <v>0</v>
      </c>
      <c r="K76" s="78" t="s">
        <v>115</v>
      </c>
      <c r="M76" s="133"/>
    </row>
    <row r="77" spans="1:14">
      <c r="A77" s="25"/>
      <c r="B77" s="25"/>
      <c r="C77" s="80" t="s">
        <v>129</v>
      </c>
      <c r="D77" s="134">
        <v>13108916.470000001</v>
      </c>
      <c r="E77" s="135"/>
      <c r="F77" s="134"/>
      <c r="G77" s="134"/>
      <c r="H77" s="134"/>
      <c r="I77" s="134"/>
      <c r="J77" s="134"/>
      <c r="K77" s="83"/>
      <c r="M77" s="133"/>
    </row>
    <row r="78" spans="1:14">
      <c r="A78" s="25"/>
      <c r="B78" s="25"/>
      <c r="C78" s="80" t="s">
        <v>130</v>
      </c>
      <c r="D78" s="134">
        <v>13000000</v>
      </c>
      <c r="E78" s="135"/>
      <c r="F78" s="134">
        <v>0</v>
      </c>
      <c r="G78" s="134"/>
      <c r="H78" s="134"/>
      <c r="I78" s="134"/>
      <c r="J78" s="134">
        <v>0</v>
      </c>
      <c r="K78" s="83" t="s">
        <v>115</v>
      </c>
      <c r="M78" s="133"/>
    </row>
    <row r="79" spans="1:14" ht="17.100000000000001" thickBot="1">
      <c r="A79" s="25"/>
      <c r="B79" s="25"/>
      <c r="C79" s="136" t="s">
        <v>89</v>
      </c>
      <c r="D79" s="137">
        <v>244590857.78999999</v>
      </c>
      <c r="E79" s="138">
        <v>2.5000000000000001E-2</v>
      </c>
      <c r="F79" s="137">
        <v>5789771.4447499998</v>
      </c>
      <c r="G79" s="137">
        <v>0</v>
      </c>
      <c r="H79" s="137">
        <v>13961237.552250959</v>
      </c>
      <c r="I79" s="137">
        <v>0</v>
      </c>
      <c r="J79" s="137">
        <v>13961237.552250959</v>
      </c>
      <c r="K79" s="139" t="s">
        <v>115</v>
      </c>
      <c r="M79" s="133"/>
    </row>
    <row r="80" spans="1:14" ht="17.100000000000001" thickBot="1">
      <c r="A80" s="25"/>
      <c r="B80" s="25"/>
      <c r="D80" s="134"/>
      <c r="E80" s="135"/>
      <c r="F80" s="134"/>
      <c r="G80" s="134"/>
      <c r="H80" s="134"/>
      <c r="I80" s="134"/>
      <c r="J80" s="134"/>
      <c r="K80" s="79"/>
      <c r="M80" s="133"/>
    </row>
    <row r="81" spans="1:13">
      <c r="A81" s="25"/>
      <c r="B81" s="25"/>
      <c r="C81" s="130" t="s">
        <v>131</v>
      </c>
      <c r="D81" s="131">
        <v>250000000</v>
      </c>
      <c r="E81" s="132"/>
      <c r="F81" s="131">
        <v>0</v>
      </c>
      <c r="G81" s="131"/>
      <c r="H81" s="131"/>
      <c r="I81" s="131"/>
      <c r="J81" s="131">
        <v>0</v>
      </c>
      <c r="K81" s="78" t="s">
        <v>115</v>
      </c>
      <c r="M81" s="133"/>
    </row>
    <row r="82" spans="1:13">
      <c r="A82" s="25"/>
      <c r="B82" s="25"/>
      <c r="C82" s="80" t="s">
        <v>132</v>
      </c>
      <c r="D82" s="134">
        <v>18000000</v>
      </c>
      <c r="E82" s="135"/>
      <c r="F82" s="134"/>
      <c r="G82" s="134"/>
      <c r="H82" s="134"/>
      <c r="I82" s="134"/>
      <c r="J82" s="134">
        <v>0</v>
      </c>
      <c r="K82" s="83" t="s">
        <v>115</v>
      </c>
      <c r="M82" s="133"/>
    </row>
    <row r="83" spans="1:13" ht="17.100000000000001" thickBot="1">
      <c r="A83" s="25"/>
      <c r="B83" s="25"/>
      <c r="C83" s="136" t="s">
        <v>90</v>
      </c>
      <c r="D83" s="137">
        <v>268000000</v>
      </c>
      <c r="E83" s="138">
        <v>0.18</v>
      </c>
      <c r="F83" s="137">
        <v>0</v>
      </c>
      <c r="G83" s="137">
        <v>54000000</v>
      </c>
      <c r="H83" s="137">
        <v>0</v>
      </c>
      <c r="I83" s="137">
        <v>0</v>
      </c>
      <c r="J83" s="137">
        <v>54000000</v>
      </c>
      <c r="K83" s="139" t="s">
        <v>115</v>
      </c>
      <c r="M83" s="133"/>
    </row>
    <row r="84" spans="1:13" hidden="1">
      <c r="A84" s="25"/>
      <c r="B84" s="25"/>
      <c r="D84" s="134"/>
      <c r="E84" s="135"/>
      <c r="F84" s="134"/>
      <c r="G84" s="134"/>
      <c r="H84" s="134"/>
      <c r="I84" s="134"/>
      <c r="J84" s="134"/>
      <c r="K84" s="79"/>
      <c r="M84" s="133"/>
    </row>
    <row r="85" spans="1:13" hidden="1">
      <c r="A85" s="25"/>
      <c r="B85" s="25"/>
      <c r="C85" s="130" t="s">
        <v>133</v>
      </c>
      <c r="D85" s="131">
        <v>0</v>
      </c>
      <c r="E85" s="132"/>
      <c r="F85" s="131">
        <v>0</v>
      </c>
      <c r="G85" s="131"/>
      <c r="H85" s="131"/>
      <c r="I85" s="131"/>
      <c r="J85" s="131">
        <v>0</v>
      </c>
      <c r="K85" s="78" t="s">
        <v>115</v>
      </c>
      <c r="M85" s="140"/>
    </row>
    <row r="86" spans="1:13" hidden="1">
      <c r="A86" s="25"/>
      <c r="B86" s="25"/>
      <c r="C86" s="80" t="s">
        <v>134</v>
      </c>
      <c r="D86" s="134">
        <v>0</v>
      </c>
      <c r="E86" s="135"/>
      <c r="F86" s="134">
        <v>0</v>
      </c>
      <c r="G86" s="134"/>
      <c r="H86" s="134"/>
      <c r="I86" s="134"/>
      <c r="J86" s="134">
        <v>0</v>
      </c>
      <c r="K86" s="83" t="s">
        <v>115</v>
      </c>
      <c r="M86" s="140"/>
    </row>
    <row r="87" spans="1:13" hidden="1">
      <c r="A87" s="25"/>
      <c r="B87" s="25"/>
      <c r="C87" s="80" t="s">
        <v>135</v>
      </c>
      <c r="D87" s="134">
        <v>0</v>
      </c>
      <c r="E87" s="135"/>
      <c r="F87" s="134">
        <v>0</v>
      </c>
      <c r="G87" s="134"/>
      <c r="H87" s="134"/>
      <c r="I87" s="134"/>
      <c r="J87" s="134">
        <v>0</v>
      </c>
      <c r="K87" s="83" t="s">
        <v>115</v>
      </c>
      <c r="M87" s="140"/>
    </row>
    <row r="88" spans="1:13" ht="17.100000000000001" hidden="1" thickBot="1">
      <c r="A88" s="25"/>
      <c r="B88" s="25"/>
      <c r="C88" s="136" t="s">
        <v>91</v>
      </c>
      <c r="D88" s="137">
        <v>0</v>
      </c>
      <c r="E88" s="138">
        <v>2.2499999999999999E-2</v>
      </c>
      <c r="F88" s="137">
        <v>0</v>
      </c>
      <c r="G88" s="137">
        <v>0</v>
      </c>
      <c r="H88" s="137">
        <v>0</v>
      </c>
      <c r="I88" s="137">
        <v>0</v>
      </c>
      <c r="J88" s="137">
        <v>0</v>
      </c>
      <c r="K88" s="139" t="s">
        <v>115</v>
      </c>
      <c r="M88" s="140"/>
    </row>
    <row r="89" spans="1:13" hidden="1">
      <c r="A89" s="25"/>
      <c r="B89" s="25"/>
      <c r="D89" s="134"/>
      <c r="E89" s="135"/>
      <c r="F89" s="134"/>
      <c r="G89" s="134"/>
      <c r="H89" s="134"/>
      <c r="I89" s="134"/>
      <c r="J89" s="134"/>
      <c r="K89" s="79"/>
      <c r="M89" s="140"/>
    </row>
    <row r="90" spans="1:13" hidden="1">
      <c r="A90" s="25"/>
      <c r="B90" s="25"/>
      <c r="C90" s="130" t="s">
        <v>136</v>
      </c>
      <c r="D90" s="131">
        <v>0</v>
      </c>
      <c r="E90" s="132"/>
      <c r="F90" s="131">
        <v>0</v>
      </c>
      <c r="G90" s="131"/>
      <c r="H90" s="131"/>
      <c r="I90" s="131"/>
      <c r="J90" s="131">
        <v>0</v>
      </c>
      <c r="K90" s="78" t="s">
        <v>115</v>
      </c>
      <c r="M90" s="140"/>
    </row>
    <row r="91" spans="1:13" hidden="1">
      <c r="A91" s="25"/>
      <c r="B91" s="25"/>
      <c r="C91" s="80" t="s">
        <v>137</v>
      </c>
      <c r="D91" s="134">
        <v>0</v>
      </c>
      <c r="E91" s="135"/>
      <c r="F91" s="134">
        <v>0</v>
      </c>
      <c r="G91" s="134"/>
      <c r="H91" s="134"/>
      <c r="I91" s="134"/>
      <c r="J91" s="134">
        <v>0</v>
      </c>
      <c r="K91" s="83" t="s">
        <v>115</v>
      </c>
      <c r="M91" s="140"/>
    </row>
    <row r="92" spans="1:13" hidden="1">
      <c r="A92" s="25"/>
      <c r="B92" s="25"/>
      <c r="C92" s="80" t="s">
        <v>138</v>
      </c>
      <c r="D92" s="134">
        <v>0</v>
      </c>
      <c r="E92" s="135"/>
      <c r="F92" s="134">
        <v>0</v>
      </c>
      <c r="G92" s="134"/>
      <c r="H92" s="134"/>
      <c r="I92" s="134"/>
      <c r="J92" s="134">
        <v>0</v>
      </c>
      <c r="K92" s="83" t="s">
        <v>115</v>
      </c>
      <c r="M92" s="140"/>
    </row>
    <row r="93" spans="1:13" hidden="1">
      <c r="A93" s="25"/>
      <c r="B93" s="25"/>
      <c r="C93" s="80" t="s">
        <v>139</v>
      </c>
      <c r="D93" s="134">
        <v>0</v>
      </c>
      <c r="E93" s="135"/>
      <c r="F93" s="134">
        <v>0</v>
      </c>
      <c r="G93" s="134"/>
      <c r="H93" s="134"/>
      <c r="I93" s="134"/>
      <c r="J93" s="134">
        <v>0</v>
      </c>
      <c r="K93" s="83" t="s">
        <v>115</v>
      </c>
      <c r="M93" s="140"/>
    </row>
    <row r="94" spans="1:13" ht="17.100000000000001" hidden="1" thickBot="1">
      <c r="A94" s="25"/>
      <c r="B94" s="25"/>
      <c r="C94" s="136" t="s">
        <v>92</v>
      </c>
      <c r="D94" s="137">
        <v>0</v>
      </c>
      <c r="E94" s="138">
        <v>2.2499999999999999E-2</v>
      </c>
      <c r="F94" s="137">
        <v>0</v>
      </c>
      <c r="G94" s="137">
        <v>0</v>
      </c>
      <c r="H94" s="137">
        <v>0</v>
      </c>
      <c r="I94" s="137">
        <v>0</v>
      </c>
      <c r="J94" s="137">
        <v>0</v>
      </c>
      <c r="K94" s="139" t="s">
        <v>115</v>
      </c>
      <c r="M94" s="140"/>
    </row>
    <row r="95" spans="1:13" hidden="1">
      <c r="A95" s="25"/>
      <c r="B95" s="25"/>
      <c r="D95" s="134"/>
      <c r="E95" s="135"/>
      <c r="F95" s="134"/>
      <c r="G95" s="134"/>
      <c r="H95" s="134"/>
      <c r="I95" s="134"/>
      <c r="J95" s="134"/>
      <c r="K95" s="79"/>
      <c r="M95" s="140"/>
    </row>
    <row r="96" spans="1:13" hidden="1">
      <c r="A96" s="25"/>
      <c r="B96" s="25"/>
      <c r="C96" s="130" t="s">
        <v>140</v>
      </c>
      <c r="D96" s="131">
        <v>0</v>
      </c>
      <c r="E96" s="132">
        <v>2.2499999999999999E-2</v>
      </c>
      <c r="F96" s="131">
        <v>0</v>
      </c>
      <c r="G96" s="131"/>
      <c r="H96" s="131"/>
      <c r="I96" s="131"/>
      <c r="J96" s="131">
        <v>0</v>
      </c>
      <c r="K96" s="78" t="s">
        <v>115</v>
      </c>
      <c r="M96" s="140"/>
    </row>
    <row r="97" spans="1:13" hidden="1">
      <c r="A97" s="25"/>
      <c r="B97" s="25"/>
      <c r="C97" s="80" t="s">
        <v>141</v>
      </c>
      <c r="D97" s="134">
        <v>0</v>
      </c>
      <c r="E97" s="135">
        <v>2.2499999999999999E-2</v>
      </c>
      <c r="F97" s="134">
        <v>0</v>
      </c>
      <c r="G97" s="134"/>
      <c r="H97" s="134"/>
      <c r="I97" s="134"/>
      <c r="J97" s="134">
        <v>0</v>
      </c>
      <c r="K97" s="83" t="s">
        <v>115</v>
      </c>
      <c r="M97" s="140"/>
    </row>
    <row r="98" spans="1:13" hidden="1">
      <c r="A98" s="25"/>
      <c r="B98" s="25"/>
      <c r="C98" s="80" t="s">
        <v>142</v>
      </c>
      <c r="D98" s="134">
        <v>0</v>
      </c>
      <c r="E98" s="135">
        <v>2.2499999999999999E-2</v>
      </c>
      <c r="F98" s="134">
        <v>0</v>
      </c>
      <c r="G98" s="134"/>
      <c r="H98" s="134"/>
      <c r="I98" s="134"/>
      <c r="J98" s="134">
        <v>0</v>
      </c>
      <c r="K98" s="83" t="s">
        <v>115</v>
      </c>
      <c r="M98" s="140"/>
    </row>
    <row r="99" spans="1:13" hidden="1">
      <c r="A99" s="25"/>
      <c r="B99" s="25"/>
      <c r="C99" s="80" t="s">
        <v>143</v>
      </c>
      <c r="D99" s="134">
        <v>0</v>
      </c>
      <c r="E99" s="135">
        <v>2.75E-2</v>
      </c>
      <c r="F99" s="134">
        <v>0</v>
      </c>
      <c r="G99" s="134"/>
      <c r="H99" s="134"/>
      <c r="I99" s="134"/>
      <c r="J99" s="134">
        <v>0</v>
      </c>
      <c r="K99" s="83" t="s">
        <v>115</v>
      </c>
      <c r="M99" s="140"/>
    </row>
    <row r="100" spans="1:13" hidden="1">
      <c r="A100" s="25"/>
      <c r="B100" s="25"/>
      <c r="C100" s="80" t="s">
        <v>144</v>
      </c>
      <c r="D100" s="134">
        <v>0</v>
      </c>
      <c r="E100" s="135"/>
      <c r="F100" s="134">
        <v>0</v>
      </c>
      <c r="G100" s="134"/>
      <c r="H100" s="134"/>
      <c r="I100" s="134"/>
      <c r="J100" s="134">
        <v>0</v>
      </c>
      <c r="K100" s="83" t="s">
        <v>115</v>
      </c>
      <c r="M100" s="140"/>
    </row>
    <row r="101" spans="1:13" ht="17.100000000000001" hidden="1" thickBot="1">
      <c r="A101" s="25"/>
      <c r="B101" s="25"/>
      <c r="C101" s="136" t="s">
        <v>93</v>
      </c>
      <c r="D101" s="137">
        <v>0</v>
      </c>
      <c r="E101" s="138"/>
      <c r="F101" s="137">
        <v>0</v>
      </c>
      <c r="G101" s="137">
        <v>0</v>
      </c>
      <c r="H101" s="137">
        <v>0</v>
      </c>
      <c r="I101" s="137">
        <v>0</v>
      </c>
      <c r="J101" s="137">
        <v>0</v>
      </c>
      <c r="K101" s="139" t="s">
        <v>115</v>
      </c>
      <c r="M101" s="140"/>
    </row>
    <row r="102" spans="1:13" ht="17.100000000000001" thickBot="1">
      <c r="A102" s="25"/>
      <c r="B102" s="25"/>
      <c r="D102" s="134"/>
      <c r="E102" s="135"/>
      <c r="F102" s="134"/>
      <c r="G102" s="134"/>
      <c r="H102" s="134"/>
      <c r="I102" s="134"/>
      <c r="J102" s="134"/>
      <c r="K102" s="79"/>
      <c r="M102" s="140"/>
    </row>
    <row r="103" spans="1:13">
      <c r="A103" s="25"/>
      <c r="B103" s="25"/>
      <c r="C103" s="130" t="s">
        <v>145</v>
      </c>
      <c r="D103" s="131">
        <v>273333333.33333331</v>
      </c>
      <c r="E103" s="132">
        <v>2.5000000000000001E-2</v>
      </c>
      <c r="F103" s="131">
        <v>0</v>
      </c>
      <c r="G103" s="131"/>
      <c r="H103" s="131"/>
      <c r="I103" s="131"/>
      <c r="J103" s="131">
        <v>0</v>
      </c>
      <c r="K103" s="78" t="s">
        <v>115</v>
      </c>
      <c r="M103" s="140"/>
    </row>
    <row r="104" spans="1:13">
      <c r="A104" s="25"/>
      <c r="B104" s="25"/>
      <c r="C104" s="80" t="s">
        <v>146</v>
      </c>
      <c r="D104" s="134">
        <v>33333333.333333332</v>
      </c>
      <c r="E104" s="135">
        <v>2.5000000000000001E-2</v>
      </c>
      <c r="F104" s="134">
        <v>0</v>
      </c>
      <c r="G104" s="134"/>
      <c r="H104" s="134"/>
      <c r="I104" s="134"/>
      <c r="J104" s="134">
        <v>0</v>
      </c>
      <c r="K104" s="83" t="s">
        <v>115</v>
      </c>
      <c r="M104" s="140"/>
    </row>
    <row r="105" spans="1:13">
      <c r="A105" s="25"/>
      <c r="B105" s="25"/>
      <c r="C105" s="80" t="s">
        <v>147</v>
      </c>
      <c r="D105" s="134">
        <v>26666666.666666668</v>
      </c>
      <c r="E105" s="135">
        <v>2.5000000000000001E-2</v>
      </c>
      <c r="F105" s="134">
        <v>8333333.333333333</v>
      </c>
      <c r="G105" s="134"/>
      <c r="H105" s="134"/>
      <c r="I105" s="134"/>
      <c r="J105" s="134">
        <v>15297916.666666666</v>
      </c>
      <c r="K105" s="83" t="s">
        <v>115</v>
      </c>
      <c r="M105" s="140"/>
    </row>
    <row r="106" spans="1:13">
      <c r="A106" s="25"/>
      <c r="B106" s="25"/>
      <c r="C106" s="80" t="s">
        <v>148</v>
      </c>
      <c r="D106" s="134">
        <v>45833333.333333336</v>
      </c>
      <c r="E106" s="135">
        <v>3.2500000000000001E-2</v>
      </c>
      <c r="F106" s="134">
        <v>1489583.3333333335</v>
      </c>
      <c r="G106" s="134"/>
      <c r="H106" s="134"/>
      <c r="I106" s="134"/>
      <c r="J106" s="134">
        <v>1489583.3333333335</v>
      </c>
      <c r="K106" s="83" t="s">
        <v>115</v>
      </c>
      <c r="M106" s="140"/>
    </row>
    <row r="107" spans="1:13">
      <c r="A107" s="25"/>
      <c r="B107" s="25"/>
      <c r="C107" s="80" t="s">
        <v>149</v>
      </c>
      <c r="D107" s="134">
        <v>25000000</v>
      </c>
      <c r="E107" s="135"/>
      <c r="F107" s="134">
        <v>0</v>
      </c>
      <c r="G107" s="134"/>
      <c r="H107" s="134"/>
      <c r="I107" s="134"/>
      <c r="J107" s="134">
        <v>0</v>
      </c>
      <c r="K107" s="83" t="s">
        <v>115</v>
      </c>
      <c r="M107" s="140"/>
    </row>
    <row r="108" spans="1:13" ht="17.100000000000001" thickBot="1">
      <c r="A108" s="25"/>
      <c r="B108" s="25"/>
      <c r="C108" s="136" t="s">
        <v>94</v>
      </c>
      <c r="D108" s="137">
        <v>404166666.66666663</v>
      </c>
      <c r="E108" s="138"/>
      <c r="F108" s="137">
        <v>9822916.666666666</v>
      </c>
      <c r="G108" s="137">
        <v>16787500</v>
      </c>
      <c r="H108" s="137">
        <v>0</v>
      </c>
      <c r="I108" s="137">
        <v>0</v>
      </c>
      <c r="J108" s="137">
        <v>16787500</v>
      </c>
      <c r="K108" s="139" t="s">
        <v>115</v>
      </c>
      <c r="M108" s="140"/>
    </row>
    <row r="109" spans="1:13" ht="17.100000000000001" thickBot="1">
      <c r="A109" s="25"/>
      <c r="B109" s="25"/>
      <c r="D109" s="134"/>
      <c r="E109" s="135"/>
      <c r="F109" s="134"/>
      <c r="G109" s="134"/>
      <c r="H109" s="134"/>
      <c r="I109" s="134"/>
      <c r="J109" s="134"/>
      <c r="K109" s="79"/>
      <c r="M109" s="140"/>
    </row>
    <row r="110" spans="1:13">
      <c r="A110" s="25"/>
      <c r="B110" s="25"/>
      <c r="C110" s="130" t="s">
        <v>150</v>
      </c>
      <c r="D110" s="131">
        <v>451000000</v>
      </c>
      <c r="E110" s="132"/>
      <c r="F110" s="131">
        <v>0</v>
      </c>
      <c r="G110" s="131"/>
      <c r="H110" s="131"/>
      <c r="I110" s="131"/>
      <c r="J110" s="131">
        <v>0</v>
      </c>
      <c r="K110" s="78" t="s">
        <v>115</v>
      </c>
      <c r="M110" s="140"/>
    </row>
    <row r="111" spans="1:13">
      <c r="A111" s="25"/>
      <c r="B111" s="25"/>
      <c r="C111" s="80" t="s">
        <v>151</v>
      </c>
      <c r="D111" s="134">
        <v>53625000</v>
      </c>
      <c r="E111" s="135"/>
      <c r="F111" s="134">
        <v>0</v>
      </c>
      <c r="G111" s="134"/>
      <c r="H111" s="134"/>
      <c r="I111" s="134"/>
      <c r="J111" s="134">
        <v>0</v>
      </c>
      <c r="K111" s="83" t="s">
        <v>115</v>
      </c>
      <c r="M111" s="140"/>
    </row>
    <row r="112" spans="1:13">
      <c r="A112" s="25"/>
      <c r="B112" s="25"/>
      <c r="C112" s="80" t="s">
        <v>152</v>
      </c>
      <c r="D112" s="134">
        <v>45375000</v>
      </c>
      <c r="E112" s="135"/>
      <c r="F112" s="134">
        <v>0</v>
      </c>
      <c r="G112" s="134"/>
      <c r="H112" s="134"/>
      <c r="I112" s="134"/>
      <c r="J112" s="134">
        <v>0</v>
      </c>
      <c r="K112" s="83" t="s">
        <v>115</v>
      </c>
      <c r="M112" s="140"/>
    </row>
    <row r="113" spans="1:13">
      <c r="A113" s="25"/>
      <c r="B113" s="25"/>
      <c r="C113" s="80" t="s">
        <v>153</v>
      </c>
      <c r="D113" s="134">
        <v>96000000</v>
      </c>
      <c r="E113" s="135"/>
      <c r="F113" s="134">
        <v>0</v>
      </c>
      <c r="G113" s="134"/>
      <c r="H113" s="134"/>
      <c r="I113" s="134"/>
      <c r="J113" s="134">
        <v>0</v>
      </c>
      <c r="K113" s="83" t="s">
        <v>115</v>
      </c>
      <c r="M113" s="140"/>
    </row>
    <row r="114" spans="1:13">
      <c r="A114" s="25"/>
      <c r="B114" s="25"/>
      <c r="C114" s="80" t="s">
        <v>154</v>
      </c>
      <c r="D114" s="134">
        <v>35500000</v>
      </c>
      <c r="E114" s="135"/>
      <c r="F114" s="134">
        <v>0</v>
      </c>
      <c r="G114" s="134"/>
      <c r="H114" s="134"/>
      <c r="I114" s="134"/>
      <c r="J114" s="134">
        <v>0</v>
      </c>
      <c r="K114" s="83" t="s">
        <v>115</v>
      </c>
      <c r="M114" s="140"/>
    </row>
    <row r="115" spans="1:13" ht="17.100000000000001" thickBot="1">
      <c r="A115" s="25"/>
      <c r="B115" s="25"/>
      <c r="C115" s="136" t="s">
        <v>95</v>
      </c>
      <c r="D115" s="137">
        <v>681500000</v>
      </c>
      <c r="E115" s="138">
        <v>2.75E-2</v>
      </c>
      <c r="F115" s="137">
        <v>17765000</v>
      </c>
      <c r="G115" s="137">
        <v>57765000</v>
      </c>
      <c r="H115" s="137">
        <v>0</v>
      </c>
      <c r="I115" s="137">
        <v>0</v>
      </c>
      <c r="J115" s="137">
        <v>57765000</v>
      </c>
      <c r="K115" s="139" t="s">
        <v>115</v>
      </c>
      <c r="M115" s="140"/>
    </row>
    <row r="116" spans="1:13" hidden="1">
      <c r="A116" s="25"/>
      <c r="B116" s="25"/>
      <c r="D116" s="134"/>
      <c r="E116" s="135"/>
      <c r="F116" s="134"/>
      <c r="G116" s="134"/>
      <c r="H116" s="134"/>
      <c r="I116" s="134"/>
      <c r="J116" s="134"/>
      <c r="K116" s="79"/>
      <c r="M116" s="140"/>
    </row>
    <row r="117" spans="1:13" hidden="1">
      <c r="A117" s="25"/>
      <c r="B117" s="25"/>
      <c r="C117" s="130" t="s">
        <v>155</v>
      </c>
      <c r="D117" s="131">
        <v>0</v>
      </c>
      <c r="E117" s="132"/>
      <c r="F117" s="131">
        <v>0</v>
      </c>
      <c r="G117" s="131"/>
      <c r="H117" s="131"/>
      <c r="I117" s="131"/>
      <c r="J117" s="131">
        <v>0</v>
      </c>
      <c r="K117" s="78" t="s">
        <v>115</v>
      </c>
      <c r="M117" s="140"/>
    </row>
    <row r="118" spans="1:13" hidden="1">
      <c r="A118" s="25"/>
      <c r="B118" s="25"/>
      <c r="C118" s="80" t="s">
        <v>156</v>
      </c>
      <c r="D118" s="134">
        <v>0</v>
      </c>
      <c r="E118" s="135"/>
      <c r="F118" s="134">
        <v>0</v>
      </c>
      <c r="G118" s="134"/>
      <c r="H118" s="134"/>
      <c r="I118" s="134"/>
      <c r="J118" s="134">
        <v>0</v>
      </c>
      <c r="K118" s="83" t="s">
        <v>115</v>
      </c>
      <c r="M118" s="140"/>
    </row>
    <row r="119" spans="1:13" hidden="1">
      <c r="A119" s="25"/>
      <c r="B119" s="25"/>
      <c r="C119" s="80" t="s">
        <v>157</v>
      </c>
      <c r="D119" s="134">
        <v>0</v>
      </c>
      <c r="E119" s="135"/>
      <c r="F119" s="134">
        <v>0</v>
      </c>
      <c r="G119" s="134"/>
      <c r="H119" s="134"/>
      <c r="I119" s="134"/>
      <c r="J119" s="134">
        <v>0</v>
      </c>
      <c r="K119" s="83" t="s">
        <v>115</v>
      </c>
      <c r="M119" s="140"/>
    </row>
    <row r="120" spans="1:13" hidden="1">
      <c r="A120" s="25"/>
      <c r="B120" s="25"/>
      <c r="C120" s="80" t="s">
        <v>158</v>
      </c>
      <c r="D120" s="134">
        <v>0</v>
      </c>
      <c r="E120" s="135"/>
      <c r="F120" s="134">
        <v>0</v>
      </c>
      <c r="G120" s="134"/>
      <c r="H120" s="134"/>
      <c r="I120" s="134"/>
      <c r="J120" s="134">
        <v>0</v>
      </c>
      <c r="K120" s="83" t="s">
        <v>115</v>
      </c>
      <c r="M120" s="140"/>
    </row>
    <row r="121" spans="1:13" ht="17.100000000000001" hidden="1" thickBot="1">
      <c r="A121" s="25"/>
      <c r="B121" s="25"/>
      <c r="C121" s="136" t="s">
        <v>96</v>
      </c>
      <c r="D121" s="137">
        <v>0</v>
      </c>
      <c r="E121" s="138">
        <v>2.5000000000000001E-2</v>
      </c>
      <c r="F121" s="137">
        <v>0</v>
      </c>
      <c r="G121" s="137">
        <v>0</v>
      </c>
      <c r="H121" s="137">
        <v>0</v>
      </c>
      <c r="I121" s="137">
        <v>0</v>
      </c>
      <c r="J121" s="137">
        <v>0</v>
      </c>
      <c r="K121" s="139" t="s">
        <v>115</v>
      </c>
      <c r="M121" s="140"/>
    </row>
    <row r="122" spans="1:13" ht="17.100000000000001" thickBot="1">
      <c r="A122" s="25"/>
      <c r="B122" s="25"/>
      <c r="D122" s="134"/>
      <c r="E122" s="135"/>
      <c r="F122" s="134"/>
      <c r="G122" s="134"/>
      <c r="H122" s="134"/>
      <c r="I122" s="134"/>
      <c r="J122" s="134"/>
      <c r="K122" s="79"/>
      <c r="M122" s="140"/>
    </row>
    <row r="123" spans="1:13">
      <c r="A123" s="25"/>
      <c r="B123" s="25"/>
      <c r="C123" s="130" t="s">
        <v>159</v>
      </c>
      <c r="D123" s="131">
        <v>535600000</v>
      </c>
      <c r="E123" s="132"/>
      <c r="F123" s="131">
        <v>0</v>
      </c>
      <c r="G123" s="131"/>
      <c r="H123" s="131"/>
      <c r="I123" s="131"/>
      <c r="J123" s="131">
        <v>0</v>
      </c>
      <c r="K123" s="78" t="s">
        <v>115</v>
      </c>
      <c r="M123" s="140"/>
    </row>
    <row r="124" spans="1:13">
      <c r="A124" s="25"/>
      <c r="B124" s="25"/>
      <c r="C124" s="80" t="s">
        <v>160</v>
      </c>
      <c r="D124" s="134">
        <v>62400000</v>
      </c>
      <c r="E124" s="135"/>
      <c r="F124" s="134">
        <v>0</v>
      </c>
      <c r="G124" s="134"/>
      <c r="H124" s="134"/>
      <c r="I124" s="134"/>
      <c r="J124" s="134">
        <v>0</v>
      </c>
      <c r="K124" s="83" t="s">
        <v>115</v>
      </c>
      <c r="M124" s="140"/>
    </row>
    <row r="125" spans="1:13">
      <c r="A125" s="25"/>
      <c r="B125" s="25"/>
      <c r="C125" s="80" t="s">
        <v>161</v>
      </c>
      <c r="D125" s="134">
        <v>52000000</v>
      </c>
      <c r="E125" s="135"/>
      <c r="F125" s="134">
        <v>0</v>
      </c>
      <c r="G125" s="134"/>
      <c r="H125" s="134"/>
      <c r="I125" s="134"/>
      <c r="J125" s="134">
        <v>0</v>
      </c>
      <c r="K125" s="83" t="s">
        <v>115</v>
      </c>
      <c r="M125" s="140"/>
    </row>
    <row r="126" spans="1:13">
      <c r="A126" s="25"/>
      <c r="B126" s="25"/>
      <c r="C126" s="80" t="s">
        <v>162</v>
      </c>
      <c r="D126" s="134">
        <v>105000000</v>
      </c>
      <c r="E126" s="135"/>
      <c r="F126" s="134">
        <v>0</v>
      </c>
      <c r="G126" s="134"/>
      <c r="H126" s="134"/>
      <c r="I126" s="134"/>
      <c r="J126" s="134">
        <v>0</v>
      </c>
      <c r="K126" s="83" t="s">
        <v>115</v>
      </c>
      <c r="M126" s="140"/>
    </row>
    <row r="127" spans="1:13">
      <c r="A127" s="25"/>
      <c r="B127" s="25"/>
      <c r="C127" s="80" t="s">
        <v>163</v>
      </c>
      <c r="D127" s="134">
        <v>41500000</v>
      </c>
      <c r="E127" s="135"/>
      <c r="F127" s="134">
        <v>0</v>
      </c>
      <c r="G127" s="134"/>
      <c r="H127" s="134"/>
      <c r="I127" s="134"/>
      <c r="J127" s="134">
        <v>0</v>
      </c>
      <c r="K127" s="83" t="s">
        <v>115</v>
      </c>
      <c r="M127" s="140"/>
    </row>
    <row r="128" spans="1:13" ht="17.100000000000001" thickBot="1">
      <c r="A128" s="25"/>
      <c r="B128" s="25"/>
      <c r="C128" s="136" t="s">
        <v>97</v>
      </c>
      <c r="D128" s="137">
        <v>796500000</v>
      </c>
      <c r="E128" s="138">
        <v>2.2499999999999999E-2</v>
      </c>
      <c r="F128" s="137">
        <v>16987500</v>
      </c>
      <c r="G128" s="137">
        <v>16987500</v>
      </c>
      <c r="H128" s="137">
        <v>0</v>
      </c>
      <c r="I128" s="137">
        <v>0</v>
      </c>
      <c r="J128" s="137">
        <v>16987500</v>
      </c>
      <c r="K128" s="139" t="s">
        <v>115</v>
      </c>
      <c r="M128" s="140"/>
    </row>
    <row r="129" spans="1:13" ht="17.100000000000001" thickBot="1">
      <c r="A129" s="25"/>
      <c r="B129" s="25"/>
      <c r="D129" s="134"/>
      <c r="E129" s="135"/>
      <c r="F129" s="134"/>
      <c r="G129" s="134"/>
      <c r="H129" s="134"/>
      <c r="I129" s="134"/>
      <c r="J129" s="134"/>
      <c r="K129" s="79"/>
      <c r="M129" s="140"/>
    </row>
    <row r="130" spans="1:13">
      <c r="A130" s="25"/>
      <c r="B130" s="25"/>
      <c r="C130" s="130" t="s">
        <v>164</v>
      </c>
      <c r="D130" s="131">
        <v>535600000</v>
      </c>
      <c r="E130" s="132">
        <v>0.02</v>
      </c>
      <c r="F130" s="131">
        <v>0</v>
      </c>
      <c r="G130" s="131"/>
      <c r="H130" s="131"/>
      <c r="I130" s="131"/>
      <c r="J130" s="131">
        <v>0</v>
      </c>
      <c r="K130" s="78" t="s">
        <v>115</v>
      </c>
      <c r="M130" s="140"/>
    </row>
    <row r="131" spans="1:13">
      <c r="A131" s="25"/>
      <c r="B131" s="25"/>
      <c r="C131" s="80" t="s">
        <v>165</v>
      </c>
      <c r="D131" s="134">
        <v>61750000</v>
      </c>
      <c r="E131" s="135">
        <v>0.02</v>
      </c>
      <c r="F131" s="134">
        <v>0</v>
      </c>
      <c r="G131" s="134"/>
      <c r="H131" s="134"/>
      <c r="I131" s="134"/>
      <c r="J131" s="134">
        <v>0</v>
      </c>
      <c r="K131" s="83" t="s">
        <v>115</v>
      </c>
      <c r="M131" s="140"/>
    </row>
    <row r="132" spans="1:13">
      <c r="A132" s="25"/>
      <c r="B132" s="25"/>
      <c r="C132" s="80" t="s">
        <v>166</v>
      </c>
      <c r="D132" s="134">
        <v>52650000</v>
      </c>
      <c r="E132" s="135">
        <v>0.02</v>
      </c>
      <c r="F132" s="134">
        <v>13000000</v>
      </c>
      <c r="G132" s="134"/>
      <c r="H132" s="134"/>
      <c r="I132" s="134"/>
      <c r="J132" s="134">
        <v>33217500</v>
      </c>
      <c r="K132" s="83" t="s">
        <v>115</v>
      </c>
      <c r="M132" s="140"/>
    </row>
    <row r="133" spans="1:13">
      <c r="A133" s="25"/>
      <c r="B133" s="25"/>
      <c r="C133" s="80" t="s">
        <v>167</v>
      </c>
      <c r="D133" s="134">
        <v>87000000</v>
      </c>
      <c r="E133" s="135">
        <v>0.03</v>
      </c>
      <c r="F133" s="134">
        <v>2610000</v>
      </c>
      <c r="G133" s="134"/>
      <c r="H133" s="134"/>
      <c r="I133" s="134"/>
      <c r="J133" s="134">
        <v>2610000</v>
      </c>
      <c r="K133" s="83" t="s">
        <v>115</v>
      </c>
      <c r="M133" s="140"/>
    </row>
    <row r="134" spans="1:13">
      <c r="A134" s="25"/>
      <c r="B134" s="25"/>
      <c r="C134" s="80" t="s">
        <v>168</v>
      </c>
      <c r="D134" s="134">
        <v>40550000</v>
      </c>
      <c r="E134" s="135"/>
      <c r="F134" s="134">
        <v>0</v>
      </c>
      <c r="G134" s="134"/>
      <c r="H134" s="134"/>
      <c r="I134" s="134"/>
      <c r="J134" s="134">
        <v>0</v>
      </c>
      <c r="K134" s="83" t="s">
        <v>115</v>
      </c>
      <c r="M134" s="140"/>
    </row>
    <row r="135" spans="1:13" ht="17.100000000000001" thickBot="1">
      <c r="A135" s="25"/>
      <c r="B135" s="25"/>
      <c r="C135" s="136" t="s">
        <v>98</v>
      </c>
      <c r="D135" s="137">
        <v>777550000</v>
      </c>
      <c r="E135" s="138"/>
      <c r="F135" s="137">
        <v>15610000</v>
      </c>
      <c r="G135" s="137">
        <v>35827500</v>
      </c>
      <c r="H135" s="137">
        <v>0</v>
      </c>
      <c r="I135" s="137">
        <v>0</v>
      </c>
      <c r="J135" s="137">
        <v>35827500</v>
      </c>
      <c r="K135" s="139" t="s">
        <v>115</v>
      </c>
      <c r="M135" s="140"/>
    </row>
    <row r="136" spans="1:13" ht="17.100000000000001" thickBot="1">
      <c r="A136" s="25"/>
      <c r="B136" s="25"/>
      <c r="D136" s="134"/>
      <c r="E136" s="135"/>
      <c r="F136" s="134"/>
      <c r="G136" s="134"/>
      <c r="H136" s="134"/>
      <c r="I136" s="134"/>
      <c r="J136" s="134"/>
      <c r="K136" s="79"/>
      <c r="M136" s="140"/>
    </row>
    <row r="137" spans="1:13">
      <c r="A137" s="25"/>
      <c r="B137" s="25"/>
      <c r="C137" s="130" t="s">
        <v>169</v>
      </c>
      <c r="D137" s="131">
        <v>576800000</v>
      </c>
      <c r="E137" s="132"/>
      <c r="F137" s="131">
        <v>0</v>
      </c>
      <c r="G137" s="131"/>
      <c r="H137" s="131"/>
      <c r="I137" s="131"/>
      <c r="J137" s="131">
        <v>0</v>
      </c>
      <c r="K137" s="78" t="s">
        <v>115</v>
      </c>
      <c r="M137" s="140"/>
    </row>
    <row r="138" spans="1:13">
      <c r="A138" s="25"/>
      <c r="B138" s="25"/>
      <c r="C138" s="80" t="s">
        <v>170</v>
      </c>
      <c r="D138" s="134">
        <v>66500000</v>
      </c>
      <c r="E138" s="135"/>
      <c r="F138" s="134">
        <v>0</v>
      </c>
      <c r="G138" s="134"/>
      <c r="H138" s="134"/>
      <c r="I138" s="134"/>
      <c r="J138" s="134">
        <v>0</v>
      </c>
      <c r="K138" s="83" t="s">
        <v>115</v>
      </c>
      <c r="M138" s="140"/>
    </row>
    <row r="139" spans="1:13">
      <c r="A139" s="25"/>
      <c r="B139" s="25"/>
      <c r="C139" s="80" t="s">
        <v>171</v>
      </c>
      <c r="D139" s="134">
        <v>56700000</v>
      </c>
      <c r="E139" s="135"/>
      <c r="F139" s="134">
        <v>0</v>
      </c>
      <c r="G139" s="134"/>
      <c r="H139" s="134"/>
      <c r="I139" s="134"/>
      <c r="J139" s="134">
        <v>0</v>
      </c>
      <c r="K139" s="83" t="s">
        <v>115</v>
      </c>
      <c r="M139" s="140"/>
    </row>
    <row r="140" spans="1:13">
      <c r="A140" s="25"/>
      <c r="B140" s="25"/>
      <c r="C140" s="80" t="s">
        <v>172</v>
      </c>
      <c r="D140" s="134">
        <v>103000000</v>
      </c>
      <c r="E140" s="135"/>
      <c r="F140" s="134">
        <v>0</v>
      </c>
      <c r="G140" s="134"/>
      <c r="H140" s="134"/>
      <c r="I140" s="134"/>
      <c r="J140" s="134">
        <v>0</v>
      </c>
      <c r="K140" s="83" t="s">
        <v>115</v>
      </c>
      <c r="M140" s="140"/>
    </row>
    <row r="141" spans="1:13">
      <c r="A141" s="25"/>
      <c r="B141" s="25"/>
      <c r="C141" s="80" t="s">
        <v>173</v>
      </c>
      <c r="D141" s="134">
        <v>44250000</v>
      </c>
      <c r="E141" s="135"/>
      <c r="F141" s="134">
        <v>0</v>
      </c>
      <c r="G141" s="134"/>
      <c r="H141" s="134"/>
      <c r="I141" s="134"/>
      <c r="J141" s="134">
        <v>0</v>
      </c>
      <c r="K141" s="83" t="s">
        <v>115</v>
      </c>
      <c r="M141" s="140"/>
    </row>
    <row r="142" spans="1:13" ht="17.100000000000001" thickBot="1">
      <c r="A142" s="25"/>
      <c r="B142" s="25"/>
      <c r="C142" s="136" t="s">
        <v>99</v>
      </c>
      <c r="D142" s="137">
        <v>847250000</v>
      </c>
      <c r="E142" s="138">
        <v>0.02</v>
      </c>
      <c r="F142" s="137">
        <v>16060000</v>
      </c>
      <c r="G142" s="137">
        <v>16060000</v>
      </c>
      <c r="H142" s="137">
        <v>0</v>
      </c>
      <c r="I142" s="137">
        <v>0</v>
      </c>
      <c r="J142" s="137">
        <v>16060000</v>
      </c>
      <c r="K142" s="139" t="s">
        <v>115</v>
      </c>
      <c r="M142" s="140"/>
    </row>
    <row r="143" spans="1:13" ht="17.100000000000001" thickBot="1">
      <c r="A143" s="25"/>
      <c r="B143" s="25"/>
      <c r="D143" s="134"/>
      <c r="E143" s="135"/>
      <c r="F143" s="134"/>
      <c r="G143" s="134"/>
      <c r="H143" s="134"/>
      <c r="I143" s="134"/>
      <c r="J143" s="134"/>
      <c r="K143" s="79"/>
      <c r="M143" s="140"/>
    </row>
    <row r="144" spans="1:13">
      <c r="A144" s="25"/>
      <c r="B144" s="25"/>
      <c r="C144" s="130" t="s">
        <v>174</v>
      </c>
      <c r="D144" s="131">
        <v>542750000</v>
      </c>
      <c r="E144" s="132"/>
      <c r="F144" s="131">
        <v>0</v>
      </c>
      <c r="G144" s="131"/>
      <c r="H144" s="131"/>
      <c r="I144" s="131"/>
      <c r="J144" s="131">
        <v>0</v>
      </c>
      <c r="K144" s="78" t="s">
        <v>115</v>
      </c>
      <c r="M144" s="140"/>
    </row>
    <row r="145" spans="1:13">
      <c r="A145" s="25"/>
      <c r="B145" s="25"/>
      <c r="C145" s="80" t="s">
        <v>175</v>
      </c>
      <c r="D145" s="134">
        <v>54600000</v>
      </c>
      <c r="E145" s="135"/>
      <c r="F145" s="134">
        <v>0</v>
      </c>
      <c r="G145" s="134"/>
      <c r="H145" s="134"/>
      <c r="I145" s="134"/>
      <c r="J145" s="134">
        <v>0</v>
      </c>
      <c r="K145" s="83" t="s">
        <v>115</v>
      </c>
      <c r="M145" s="140"/>
    </row>
    <row r="146" spans="1:13">
      <c r="A146" s="25"/>
      <c r="B146" s="25"/>
      <c r="C146" s="80" t="s">
        <v>176</v>
      </c>
      <c r="D146" s="134">
        <v>52650000</v>
      </c>
      <c r="E146" s="135"/>
      <c r="F146" s="134">
        <v>0</v>
      </c>
      <c r="G146" s="134"/>
      <c r="H146" s="134"/>
      <c r="I146" s="134"/>
      <c r="J146" s="134">
        <v>0</v>
      </c>
      <c r="K146" s="83" t="s">
        <v>115</v>
      </c>
      <c r="M146" s="140"/>
    </row>
    <row r="147" spans="1:13">
      <c r="A147" s="25"/>
      <c r="B147" s="25"/>
      <c r="C147" s="80" t="s">
        <v>177</v>
      </c>
      <c r="D147" s="134">
        <v>35750000</v>
      </c>
      <c r="E147" s="135"/>
      <c r="F147" s="134">
        <v>0</v>
      </c>
      <c r="G147" s="134"/>
      <c r="H147" s="134"/>
      <c r="I147" s="134"/>
      <c r="J147" s="134">
        <v>0</v>
      </c>
      <c r="K147" s="83" t="s">
        <v>115</v>
      </c>
      <c r="M147" s="140"/>
    </row>
    <row r="148" spans="1:13" ht="17.100000000000001" thickBot="1">
      <c r="A148" s="25"/>
      <c r="B148" s="25"/>
      <c r="C148" s="136" t="s">
        <v>100</v>
      </c>
      <c r="D148" s="137">
        <v>685750000</v>
      </c>
      <c r="E148" s="138">
        <v>0.02</v>
      </c>
      <c r="F148" s="137">
        <v>13000000</v>
      </c>
      <c r="G148" s="137">
        <v>43000000</v>
      </c>
      <c r="H148" s="137">
        <v>0</v>
      </c>
      <c r="I148" s="137">
        <v>0</v>
      </c>
      <c r="J148" s="137">
        <v>43000000</v>
      </c>
      <c r="K148" s="139" t="s">
        <v>115</v>
      </c>
      <c r="M148" s="140"/>
    </row>
    <row r="149" spans="1:13" ht="17.100000000000001" thickBot="1">
      <c r="A149" s="25"/>
      <c r="B149" s="25"/>
      <c r="D149" s="134"/>
      <c r="E149" s="135"/>
      <c r="F149" s="134"/>
      <c r="G149" s="134"/>
      <c r="H149" s="134"/>
      <c r="I149" s="134"/>
      <c r="J149" s="134"/>
      <c r="K149" s="79"/>
      <c r="M149" s="140"/>
    </row>
    <row r="150" spans="1:13">
      <c r="A150" s="25"/>
      <c r="B150" s="25"/>
      <c r="C150" s="130" t="s">
        <v>178</v>
      </c>
      <c r="D150" s="131">
        <v>584000000</v>
      </c>
      <c r="E150" s="132"/>
      <c r="F150" s="131">
        <v>0</v>
      </c>
      <c r="G150" s="131"/>
      <c r="H150" s="131"/>
      <c r="I150" s="131"/>
      <c r="J150" s="131">
        <v>0</v>
      </c>
      <c r="K150" s="78" t="s">
        <v>115</v>
      </c>
      <c r="M150" s="140"/>
    </row>
    <row r="151" spans="1:13">
      <c r="A151" s="25"/>
      <c r="B151" s="25"/>
      <c r="C151" s="80" t="s">
        <v>179</v>
      </c>
      <c r="D151" s="134">
        <v>72000000</v>
      </c>
      <c r="E151" s="135"/>
      <c r="F151" s="134">
        <v>0</v>
      </c>
      <c r="G151" s="134"/>
      <c r="H151" s="134"/>
      <c r="I151" s="134"/>
      <c r="J151" s="134">
        <v>0</v>
      </c>
      <c r="K151" s="83" t="s">
        <v>115</v>
      </c>
      <c r="M151" s="140"/>
    </row>
    <row r="152" spans="1:13">
      <c r="A152" s="25"/>
      <c r="B152" s="25"/>
      <c r="C152" s="80" t="s">
        <v>180</v>
      </c>
      <c r="D152" s="134">
        <v>48000000</v>
      </c>
      <c r="E152" s="135"/>
      <c r="F152" s="134">
        <v>0</v>
      </c>
      <c r="G152" s="134"/>
      <c r="H152" s="134"/>
      <c r="I152" s="134"/>
      <c r="J152" s="134">
        <v>0</v>
      </c>
      <c r="K152" s="83" t="s">
        <v>115</v>
      </c>
      <c r="M152" s="140"/>
    </row>
    <row r="153" spans="1:13">
      <c r="A153" s="25"/>
      <c r="B153" s="25"/>
      <c r="C153" s="80" t="s">
        <v>181</v>
      </c>
      <c r="D153" s="134">
        <v>96000000</v>
      </c>
      <c r="E153" s="135"/>
      <c r="F153" s="134">
        <v>0</v>
      </c>
      <c r="G153" s="134"/>
      <c r="H153" s="134"/>
      <c r="I153" s="134"/>
      <c r="J153" s="134">
        <v>0</v>
      </c>
      <c r="K153" s="83" t="s">
        <v>115</v>
      </c>
      <c r="M153" s="140"/>
    </row>
    <row r="154" spans="1:13">
      <c r="A154" s="25"/>
      <c r="B154" s="25"/>
      <c r="C154" s="80" t="s">
        <v>182</v>
      </c>
      <c r="D154" s="134">
        <v>44000000</v>
      </c>
      <c r="E154" s="135"/>
      <c r="F154" s="134">
        <v>0</v>
      </c>
      <c r="G154" s="134"/>
      <c r="H154" s="134"/>
      <c r="I154" s="134"/>
      <c r="J154" s="134">
        <v>0</v>
      </c>
      <c r="K154" s="83" t="s">
        <v>115</v>
      </c>
      <c r="M154" s="140"/>
    </row>
    <row r="155" spans="1:13" ht="17.100000000000001" thickBot="1">
      <c r="A155" s="25"/>
      <c r="B155" s="25"/>
      <c r="C155" s="136" t="s">
        <v>101</v>
      </c>
      <c r="D155" s="137">
        <v>844000000</v>
      </c>
      <c r="E155" s="138">
        <v>0.02</v>
      </c>
      <c r="F155" s="137">
        <v>16000000</v>
      </c>
      <c r="G155" s="137">
        <v>0</v>
      </c>
      <c r="H155" s="137">
        <v>44227249.353645056</v>
      </c>
      <c r="I155" s="137">
        <v>0</v>
      </c>
      <c r="J155" s="137">
        <v>44227249.353645056</v>
      </c>
      <c r="K155" s="139" t="s">
        <v>115</v>
      </c>
      <c r="M155" s="140"/>
    </row>
    <row r="156" spans="1:13" ht="17.100000000000001" thickBot="1">
      <c r="A156" s="25"/>
      <c r="B156" s="25"/>
      <c r="D156" s="134"/>
      <c r="E156" s="135"/>
      <c r="F156" s="134"/>
      <c r="G156" s="134"/>
      <c r="H156" s="134"/>
      <c r="I156" s="134"/>
      <c r="J156" s="134"/>
      <c r="K156" s="79"/>
      <c r="M156" s="140"/>
    </row>
    <row r="157" spans="1:13">
      <c r="A157" s="25"/>
      <c r="B157" s="25"/>
      <c r="C157" s="130" t="s">
        <v>183</v>
      </c>
      <c r="D157" s="131">
        <v>474500000</v>
      </c>
      <c r="E157" s="132"/>
      <c r="F157" s="131">
        <v>0</v>
      </c>
      <c r="G157" s="131"/>
      <c r="H157" s="131"/>
      <c r="I157" s="131"/>
      <c r="J157" s="131">
        <v>0</v>
      </c>
      <c r="K157" s="78" t="s">
        <v>115</v>
      </c>
      <c r="M157" s="140"/>
    </row>
    <row r="158" spans="1:13">
      <c r="A158" s="25"/>
      <c r="B158" s="25"/>
      <c r="C158" s="80" t="s">
        <v>184</v>
      </c>
      <c r="D158" s="134">
        <v>58500000</v>
      </c>
      <c r="E158" s="135"/>
      <c r="F158" s="134">
        <v>0</v>
      </c>
      <c r="G158" s="134"/>
      <c r="H158" s="134"/>
      <c r="I158" s="134"/>
      <c r="J158" s="134">
        <v>0</v>
      </c>
      <c r="K158" s="83" t="s">
        <v>115</v>
      </c>
      <c r="M158" s="140"/>
    </row>
    <row r="159" spans="1:13">
      <c r="A159" s="25"/>
      <c r="B159" s="25"/>
      <c r="C159" s="80" t="s">
        <v>185</v>
      </c>
      <c r="D159" s="134">
        <v>39000000</v>
      </c>
      <c r="E159" s="135"/>
      <c r="F159" s="134">
        <v>0</v>
      </c>
      <c r="G159" s="134"/>
      <c r="H159" s="134"/>
      <c r="I159" s="134"/>
      <c r="J159" s="134">
        <v>0</v>
      </c>
      <c r="K159" s="83" t="s">
        <v>115</v>
      </c>
      <c r="M159" s="140"/>
    </row>
    <row r="160" spans="1:13">
      <c r="A160" s="25"/>
      <c r="B160" s="25"/>
      <c r="C160" s="80" t="s">
        <v>186</v>
      </c>
      <c r="D160" s="134">
        <v>78000000</v>
      </c>
      <c r="E160" s="135"/>
      <c r="F160" s="134">
        <v>0</v>
      </c>
      <c r="G160" s="134"/>
      <c r="H160" s="134"/>
      <c r="I160" s="134"/>
      <c r="J160" s="134">
        <v>0</v>
      </c>
      <c r="K160" s="83" t="s">
        <v>115</v>
      </c>
      <c r="M160" s="140"/>
    </row>
    <row r="161" spans="1:13">
      <c r="A161" s="25"/>
      <c r="B161" s="25"/>
      <c r="C161" s="80" t="s">
        <v>187</v>
      </c>
      <c r="D161" s="134">
        <v>35750000</v>
      </c>
      <c r="E161" s="135"/>
      <c r="F161" s="134">
        <v>0</v>
      </c>
      <c r="G161" s="134"/>
      <c r="H161" s="134"/>
      <c r="I161" s="134"/>
      <c r="J161" s="134">
        <v>0</v>
      </c>
      <c r="K161" s="83" t="s">
        <v>115</v>
      </c>
      <c r="M161" s="140"/>
    </row>
    <row r="162" spans="1:13" ht="17.100000000000001" thickBot="1">
      <c r="A162" s="25"/>
      <c r="B162" s="25"/>
      <c r="C162" s="136" t="s">
        <v>102</v>
      </c>
      <c r="D162" s="137">
        <v>685750000</v>
      </c>
      <c r="E162" s="138">
        <v>1.7500000000000002E-2</v>
      </c>
      <c r="F162" s="137">
        <v>11375000.000000002</v>
      </c>
      <c r="G162" s="137">
        <v>0</v>
      </c>
      <c r="H162" s="137">
        <v>34309640.09983661</v>
      </c>
      <c r="I162" s="137">
        <v>0</v>
      </c>
      <c r="J162" s="137">
        <v>34309640.09983661</v>
      </c>
      <c r="K162" s="139" t="s">
        <v>115</v>
      </c>
      <c r="M162" s="140"/>
    </row>
    <row r="163" spans="1:13" ht="17.100000000000001" thickBot="1">
      <c r="A163" s="25"/>
      <c r="B163" s="25"/>
      <c r="D163" s="134"/>
      <c r="E163" s="135"/>
      <c r="F163" s="134"/>
      <c r="G163" s="134"/>
      <c r="H163" s="134"/>
      <c r="I163" s="134"/>
      <c r="J163" s="134"/>
      <c r="K163" s="79"/>
      <c r="M163" s="140"/>
    </row>
    <row r="164" spans="1:13">
      <c r="A164" s="25"/>
      <c r="B164" s="25"/>
      <c r="C164" s="130" t="s">
        <v>188</v>
      </c>
      <c r="D164" s="131">
        <v>540000000</v>
      </c>
      <c r="E164" s="132"/>
      <c r="F164" s="131">
        <v>0</v>
      </c>
      <c r="G164" s="131"/>
      <c r="H164" s="131"/>
      <c r="I164" s="131"/>
      <c r="J164" s="131">
        <v>0</v>
      </c>
      <c r="K164" s="78" t="s">
        <v>115</v>
      </c>
      <c r="M164" s="140"/>
    </row>
    <row r="165" spans="1:13">
      <c r="A165" s="25"/>
      <c r="B165" s="25"/>
      <c r="C165" s="80" t="s">
        <v>189</v>
      </c>
      <c r="D165" s="134">
        <v>71250000</v>
      </c>
      <c r="E165" s="135"/>
      <c r="F165" s="134">
        <v>0</v>
      </c>
      <c r="G165" s="134"/>
      <c r="H165" s="134"/>
      <c r="I165" s="134"/>
      <c r="J165" s="134">
        <v>0</v>
      </c>
      <c r="K165" s="83" t="s">
        <v>115</v>
      </c>
      <c r="M165" s="140"/>
    </row>
    <row r="166" spans="1:13">
      <c r="A166" s="25"/>
      <c r="B166" s="25"/>
      <c r="C166" s="80" t="s">
        <v>190</v>
      </c>
      <c r="D166" s="134">
        <v>48750000</v>
      </c>
      <c r="E166" s="135"/>
      <c r="F166" s="134">
        <v>0</v>
      </c>
      <c r="G166" s="134"/>
      <c r="H166" s="134"/>
      <c r="I166" s="134"/>
      <c r="J166" s="134">
        <v>0</v>
      </c>
      <c r="K166" s="83" t="s">
        <v>115</v>
      </c>
      <c r="M166" s="140"/>
    </row>
    <row r="167" spans="1:13">
      <c r="A167" s="25"/>
      <c r="B167" s="25"/>
      <c r="C167" s="80" t="s">
        <v>191</v>
      </c>
      <c r="D167" s="134">
        <v>90000000</v>
      </c>
      <c r="E167" s="135"/>
      <c r="F167" s="134">
        <v>0</v>
      </c>
      <c r="G167" s="134"/>
      <c r="H167" s="134"/>
      <c r="I167" s="134"/>
      <c r="J167" s="134">
        <v>0</v>
      </c>
      <c r="K167" s="83" t="s">
        <v>115</v>
      </c>
      <c r="M167" s="140"/>
    </row>
    <row r="168" spans="1:13">
      <c r="A168" s="25"/>
      <c r="B168" s="25"/>
      <c r="C168" s="80" t="s">
        <v>192</v>
      </c>
      <c r="D168" s="134">
        <v>41250000</v>
      </c>
      <c r="E168" s="135"/>
      <c r="F168" s="134">
        <v>0</v>
      </c>
      <c r="G168" s="134"/>
      <c r="H168" s="134"/>
      <c r="I168" s="134"/>
      <c r="J168" s="134">
        <v>0</v>
      </c>
      <c r="K168" s="83" t="s">
        <v>115</v>
      </c>
      <c r="M168" s="140"/>
    </row>
    <row r="169" spans="1:13" ht="17.100000000000001" thickBot="1">
      <c r="A169" s="25"/>
      <c r="B169" s="25"/>
      <c r="C169" s="136" t="s">
        <v>103</v>
      </c>
      <c r="D169" s="137">
        <v>791250000</v>
      </c>
      <c r="E169" s="138">
        <v>2.75E-2</v>
      </c>
      <c r="F169" s="137">
        <v>20625000</v>
      </c>
      <c r="G169" s="137">
        <v>0</v>
      </c>
      <c r="H169" s="137">
        <v>47088046.269042239</v>
      </c>
      <c r="I169" s="137">
        <v>0</v>
      </c>
      <c r="J169" s="137">
        <v>47088046.269042239</v>
      </c>
      <c r="K169" s="139" t="s">
        <v>115</v>
      </c>
      <c r="M169" s="140"/>
    </row>
    <row r="170" spans="1:13" ht="17.100000000000001" thickBot="1">
      <c r="A170" s="25"/>
      <c r="B170" s="25"/>
      <c r="D170" s="134"/>
      <c r="E170" s="135"/>
      <c r="F170" s="134"/>
      <c r="G170" s="134"/>
      <c r="H170" s="134"/>
      <c r="I170" s="134"/>
      <c r="J170" s="134"/>
      <c r="K170" s="79"/>
      <c r="M170" s="140"/>
    </row>
    <row r="171" spans="1:13">
      <c r="A171" s="25"/>
      <c r="B171" s="25"/>
      <c r="C171" s="130" t="s">
        <v>193</v>
      </c>
      <c r="D171" s="131">
        <v>321750000</v>
      </c>
      <c r="E171" s="132"/>
      <c r="F171" s="131">
        <v>0</v>
      </c>
      <c r="G171" s="131"/>
      <c r="H171" s="131"/>
      <c r="I171" s="131"/>
      <c r="J171" s="131">
        <v>0</v>
      </c>
      <c r="K171" s="78" t="s">
        <v>115</v>
      </c>
      <c r="M171" s="140"/>
    </row>
    <row r="172" spans="1:13">
      <c r="A172" s="25"/>
      <c r="B172" s="25"/>
      <c r="C172" s="80" t="s">
        <v>194</v>
      </c>
      <c r="D172" s="134">
        <v>45000000</v>
      </c>
      <c r="E172" s="135"/>
      <c r="F172" s="134">
        <v>0</v>
      </c>
      <c r="G172" s="134"/>
      <c r="H172" s="134"/>
      <c r="I172" s="134"/>
      <c r="J172" s="134">
        <v>0</v>
      </c>
      <c r="K172" s="83" t="s">
        <v>115</v>
      </c>
      <c r="M172" s="140"/>
    </row>
    <row r="173" spans="1:13">
      <c r="A173" s="25"/>
      <c r="B173" s="25"/>
      <c r="C173" s="80" t="s">
        <v>195</v>
      </c>
      <c r="D173" s="134">
        <v>29250000</v>
      </c>
      <c r="E173" s="135"/>
      <c r="F173" s="134">
        <v>0</v>
      </c>
      <c r="G173" s="134"/>
      <c r="H173" s="134"/>
      <c r="I173" s="134"/>
      <c r="J173" s="134">
        <v>0</v>
      </c>
      <c r="K173" s="83" t="s">
        <v>115</v>
      </c>
      <c r="M173" s="140"/>
    </row>
    <row r="174" spans="1:13">
      <c r="A174" s="25"/>
      <c r="B174" s="25"/>
      <c r="C174" s="80" t="s">
        <v>196</v>
      </c>
      <c r="D174" s="134">
        <v>54000000</v>
      </c>
      <c r="E174" s="135"/>
      <c r="F174" s="134">
        <v>0</v>
      </c>
      <c r="G174" s="134"/>
      <c r="H174" s="134"/>
      <c r="I174" s="134"/>
      <c r="J174" s="134">
        <v>0</v>
      </c>
      <c r="K174" s="83" t="s">
        <v>115</v>
      </c>
      <c r="M174" s="140"/>
    </row>
    <row r="175" spans="1:13">
      <c r="A175" s="25"/>
      <c r="B175" s="25"/>
      <c r="C175" s="80" t="s">
        <v>197</v>
      </c>
      <c r="D175" s="134">
        <v>24750000</v>
      </c>
      <c r="E175" s="135"/>
      <c r="F175" s="134">
        <v>0</v>
      </c>
      <c r="G175" s="134"/>
      <c r="H175" s="134"/>
      <c r="I175" s="134"/>
      <c r="J175" s="134">
        <v>0</v>
      </c>
      <c r="K175" s="83" t="s">
        <v>115</v>
      </c>
      <c r="M175" s="140"/>
    </row>
    <row r="176" spans="1:13" ht="17.100000000000001" thickBot="1">
      <c r="A176" s="25"/>
      <c r="B176" s="25"/>
      <c r="C176" s="136" t="s">
        <v>104</v>
      </c>
      <c r="D176" s="137">
        <v>474750000</v>
      </c>
      <c r="E176" s="138">
        <v>3.5000000000000003E-2</v>
      </c>
      <c r="F176" s="137">
        <v>15750000.000000002</v>
      </c>
      <c r="G176" s="137">
        <v>0</v>
      </c>
      <c r="H176" s="137">
        <v>31627827.761425346</v>
      </c>
      <c r="I176" s="137">
        <v>0</v>
      </c>
      <c r="J176" s="137">
        <v>31627827.761425346</v>
      </c>
      <c r="K176" s="139" t="s">
        <v>115</v>
      </c>
      <c r="M176" s="140"/>
    </row>
    <row r="177" spans="1:13" ht="17.100000000000001" thickBot="1">
      <c r="A177" s="25"/>
      <c r="B177" s="25"/>
      <c r="D177" s="134"/>
      <c r="E177" s="135"/>
      <c r="F177" s="134"/>
      <c r="G177" s="134"/>
      <c r="H177" s="134"/>
      <c r="I177" s="134"/>
      <c r="J177" s="134"/>
      <c r="K177" s="79"/>
      <c r="M177" s="140"/>
    </row>
    <row r="178" spans="1:13">
      <c r="A178" s="25"/>
      <c r="B178" s="25"/>
      <c r="C178" s="130" t="s">
        <v>198</v>
      </c>
      <c r="D178" s="131">
        <v>303875000</v>
      </c>
      <c r="E178" s="132"/>
      <c r="F178" s="131">
        <v>0</v>
      </c>
      <c r="G178" s="131"/>
      <c r="H178" s="131"/>
      <c r="I178" s="131"/>
      <c r="J178" s="131">
        <v>0</v>
      </c>
      <c r="K178" s="78" t="s">
        <v>115</v>
      </c>
      <c r="M178" s="140"/>
    </row>
    <row r="179" spans="1:13">
      <c r="A179" s="25"/>
      <c r="B179" s="25"/>
      <c r="C179" s="80" t="s">
        <v>199</v>
      </c>
      <c r="D179" s="134">
        <v>42500000</v>
      </c>
      <c r="E179" s="135"/>
      <c r="F179" s="134">
        <v>0</v>
      </c>
      <c r="G179" s="134"/>
      <c r="H179" s="134"/>
      <c r="I179" s="134"/>
      <c r="J179" s="134">
        <v>0</v>
      </c>
      <c r="K179" s="83" t="s">
        <v>115</v>
      </c>
      <c r="M179" s="140"/>
    </row>
    <row r="180" spans="1:13">
      <c r="A180" s="25"/>
      <c r="B180" s="25"/>
      <c r="C180" s="80" t="s">
        <v>200</v>
      </c>
      <c r="D180" s="134">
        <v>27625000</v>
      </c>
      <c r="E180" s="135"/>
      <c r="F180" s="134">
        <v>0</v>
      </c>
      <c r="G180" s="134"/>
      <c r="H180" s="134"/>
      <c r="I180" s="134"/>
      <c r="J180" s="134">
        <v>0</v>
      </c>
      <c r="K180" s="83" t="s">
        <v>115</v>
      </c>
      <c r="M180" s="140"/>
    </row>
    <row r="181" spans="1:13">
      <c r="A181" s="25"/>
      <c r="B181" s="25"/>
      <c r="C181" s="80" t="s">
        <v>201</v>
      </c>
      <c r="D181" s="134">
        <v>51000000</v>
      </c>
      <c r="E181" s="135"/>
      <c r="F181" s="134">
        <v>0</v>
      </c>
      <c r="G181" s="134"/>
      <c r="H181" s="134"/>
      <c r="I181" s="134"/>
      <c r="J181" s="134">
        <v>0</v>
      </c>
      <c r="K181" s="83" t="s">
        <v>115</v>
      </c>
      <c r="M181" s="140"/>
    </row>
    <row r="182" spans="1:13">
      <c r="A182" s="25"/>
      <c r="B182" s="25"/>
      <c r="C182" s="80" t="s">
        <v>202</v>
      </c>
      <c r="D182" s="134">
        <v>23400000</v>
      </c>
      <c r="E182" s="135"/>
      <c r="F182" s="134">
        <v>0</v>
      </c>
      <c r="G182" s="134"/>
      <c r="H182" s="134"/>
      <c r="I182" s="134"/>
      <c r="J182" s="134">
        <v>0</v>
      </c>
      <c r="K182" s="83" t="s">
        <v>115</v>
      </c>
      <c r="M182" s="140"/>
    </row>
    <row r="183" spans="1:13" ht="17.100000000000001" thickBot="1">
      <c r="A183" s="25"/>
      <c r="B183" s="25"/>
      <c r="C183" s="136" t="s">
        <v>105</v>
      </c>
      <c r="D183" s="137">
        <v>448400000</v>
      </c>
      <c r="E183" s="138">
        <v>3.5000000000000003E-2</v>
      </c>
      <c r="F183" s="137">
        <v>14875000.000000002</v>
      </c>
      <c r="G183" s="137">
        <v>0</v>
      </c>
      <c r="H183" s="137">
        <v>29870726.219123937</v>
      </c>
      <c r="I183" s="137">
        <v>0</v>
      </c>
      <c r="J183" s="137">
        <v>29870726.219123937</v>
      </c>
      <c r="K183" s="139" t="s">
        <v>115</v>
      </c>
      <c r="M183" s="140"/>
    </row>
    <row r="184" spans="1:13" ht="17.100000000000001" thickBot="1">
      <c r="A184" s="25"/>
      <c r="B184" s="25"/>
      <c r="D184" s="134"/>
      <c r="E184" s="135"/>
      <c r="F184" s="134"/>
      <c r="G184" s="134"/>
      <c r="H184" s="134"/>
      <c r="I184" s="134"/>
      <c r="J184" s="134"/>
      <c r="K184" s="79"/>
      <c r="M184" s="140"/>
    </row>
    <row r="185" spans="1:13">
      <c r="A185" s="25"/>
      <c r="B185" s="25"/>
      <c r="C185" s="130" t="s">
        <v>203</v>
      </c>
      <c r="D185" s="131">
        <v>434105000</v>
      </c>
      <c r="E185" s="132"/>
      <c r="F185" s="131">
        <v>0</v>
      </c>
      <c r="G185" s="131"/>
      <c r="H185" s="131"/>
      <c r="I185" s="131"/>
      <c r="J185" s="131">
        <v>0</v>
      </c>
      <c r="K185" s="78" t="s">
        <v>115</v>
      </c>
      <c r="M185" s="140"/>
    </row>
    <row r="186" spans="1:13">
      <c r="A186" s="25"/>
      <c r="B186" s="25"/>
      <c r="C186" s="80" t="s">
        <v>204</v>
      </c>
      <c r="D186" s="134">
        <v>66360000</v>
      </c>
      <c r="E186" s="135"/>
      <c r="F186" s="134">
        <v>0</v>
      </c>
      <c r="G186" s="134"/>
      <c r="H186" s="134"/>
      <c r="I186" s="134"/>
      <c r="J186" s="134">
        <v>0</v>
      </c>
      <c r="K186" s="83" t="s">
        <v>115</v>
      </c>
      <c r="M186" s="140"/>
    </row>
    <row r="187" spans="1:13">
      <c r="A187" s="25"/>
      <c r="B187" s="25"/>
      <c r="C187" s="80" t="s">
        <v>205</v>
      </c>
      <c r="D187" s="134">
        <v>52535000</v>
      </c>
      <c r="E187" s="135"/>
      <c r="F187" s="134">
        <v>0</v>
      </c>
      <c r="G187" s="134"/>
      <c r="H187" s="134"/>
      <c r="I187" s="134"/>
      <c r="J187" s="134">
        <v>0</v>
      </c>
      <c r="K187" s="83" t="s">
        <v>115</v>
      </c>
      <c r="M187" s="140"/>
    </row>
    <row r="188" spans="1:13">
      <c r="A188" s="25"/>
      <c r="B188" s="25"/>
      <c r="C188" s="80" t="s">
        <v>206</v>
      </c>
      <c r="D188" s="134">
        <v>30400000</v>
      </c>
      <c r="E188" s="135"/>
      <c r="F188" s="134">
        <v>0</v>
      </c>
      <c r="G188" s="134"/>
      <c r="H188" s="134"/>
      <c r="I188" s="134"/>
      <c r="J188" s="134">
        <v>0</v>
      </c>
      <c r="K188" s="83" t="s">
        <v>115</v>
      </c>
      <c r="M188" s="140"/>
    </row>
    <row r="189" spans="1:13" ht="17.100000000000001" thickBot="1">
      <c r="A189" s="25"/>
      <c r="B189" s="25"/>
      <c r="C189" s="136" t="s">
        <v>106</v>
      </c>
      <c r="D189" s="137">
        <v>583400000</v>
      </c>
      <c r="E189" s="138">
        <v>0.04</v>
      </c>
      <c r="F189" s="137">
        <v>22120000</v>
      </c>
      <c r="G189" s="137">
        <v>0</v>
      </c>
      <c r="H189" s="137">
        <v>41632086.115707144</v>
      </c>
      <c r="I189" s="137">
        <v>0</v>
      </c>
      <c r="J189" s="137">
        <v>41632086.115707144</v>
      </c>
      <c r="K189" s="139" t="s">
        <v>115</v>
      </c>
      <c r="M189" s="140"/>
    </row>
    <row r="190" spans="1:13" ht="17.100000000000001" thickBot="1">
      <c r="A190" s="25"/>
      <c r="B190" s="25"/>
      <c r="D190" s="134"/>
      <c r="E190" s="135"/>
      <c r="F190" s="134"/>
      <c r="G190" s="134"/>
      <c r="H190" s="134"/>
      <c r="I190" s="134"/>
      <c r="J190" s="134"/>
      <c r="K190" s="79"/>
      <c r="M190" s="140"/>
    </row>
    <row r="191" spans="1:13">
      <c r="A191" s="25"/>
      <c r="B191" s="25"/>
      <c r="C191" s="130" t="s">
        <v>207</v>
      </c>
      <c r="D191" s="131">
        <v>433700000</v>
      </c>
      <c r="E191" s="132"/>
      <c r="F191" s="131">
        <v>0</v>
      </c>
      <c r="G191" s="131"/>
      <c r="H191" s="131"/>
      <c r="I191" s="131"/>
      <c r="J191" s="131">
        <v>0</v>
      </c>
      <c r="K191" s="78" t="s">
        <v>115</v>
      </c>
      <c r="M191" s="140"/>
    </row>
    <row r="192" spans="1:13">
      <c r="A192" s="25"/>
      <c r="B192" s="25"/>
      <c r="C192" s="80" t="s">
        <v>208</v>
      </c>
      <c r="D192" s="134">
        <v>66300000</v>
      </c>
      <c r="E192" s="135"/>
      <c r="F192" s="134">
        <v>0</v>
      </c>
      <c r="G192" s="134"/>
      <c r="H192" s="134"/>
      <c r="I192" s="134"/>
      <c r="J192" s="134">
        <v>0</v>
      </c>
      <c r="K192" s="83" t="s">
        <v>115</v>
      </c>
      <c r="M192" s="140"/>
    </row>
    <row r="193" spans="1:13">
      <c r="A193" s="25"/>
      <c r="B193" s="25"/>
      <c r="C193" s="80" t="s">
        <v>209</v>
      </c>
      <c r="D193" s="134">
        <v>52490000</v>
      </c>
      <c r="E193" s="135"/>
      <c r="F193" s="134">
        <v>0</v>
      </c>
      <c r="G193" s="134"/>
      <c r="H193" s="134"/>
      <c r="I193" s="134"/>
      <c r="J193" s="134">
        <v>0</v>
      </c>
      <c r="K193" s="83" t="s">
        <v>115</v>
      </c>
      <c r="M193" s="140"/>
    </row>
    <row r="194" spans="1:13">
      <c r="A194" s="25"/>
      <c r="B194" s="25"/>
      <c r="C194" s="80" t="s">
        <v>210</v>
      </c>
      <c r="D194" s="134">
        <v>30400000</v>
      </c>
      <c r="E194" s="135"/>
      <c r="F194" s="134">
        <v>0</v>
      </c>
      <c r="G194" s="134"/>
      <c r="H194" s="134"/>
      <c r="I194" s="134"/>
      <c r="J194" s="134">
        <v>0</v>
      </c>
      <c r="K194" s="83" t="s">
        <v>115</v>
      </c>
      <c r="M194" s="140"/>
    </row>
    <row r="195" spans="1:13" ht="17.100000000000001" thickBot="1">
      <c r="A195" s="25"/>
      <c r="B195" s="25"/>
      <c r="C195" s="136" t="s">
        <v>107</v>
      </c>
      <c r="D195" s="137">
        <v>582890000</v>
      </c>
      <c r="E195" s="138">
        <v>0.04</v>
      </c>
      <c r="F195" s="137">
        <v>22099600</v>
      </c>
      <c r="G195" s="137">
        <v>0</v>
      </c>
      <c r="H195" s="137">
        <v>41593691.244244188</v>
      </c>
      <c r="I195" s="137">
        <v>0</v>
      </c>
      <c r="J195" s="137">
        <v>41593691.244244188</v>
      </c>
      <c r="K195" s="139" t="s">
        <v>115</v>
      </c>
      <c r="M195" s="140"/>
    </row>
    <row r="196" spans="1:13" ht="17.100000000000001" thickBot="1">
      <c r="A196" s="25"/>
      <c r="B196" s="25"/>
      <c r="D196" s="134"/>
      <c r="E196" s="135"/>
      <c r="F196" s="134"/>
      <c r="G196" s="134"/>
      <c r="H196" s="134"/>
      <c r="I196" s="134"/>
      <c r="J196" s="134"/>
      <c r="K196" s="79"/>
      <c r="M196" s="140"/>
    </row>
    <row r="197" spans="1:13">
      <c r="A197" s="25"/>
      <c r="B197" s="25"/>
      <c r="C197" s="130" t="s">
        <v>211</v>
      </c>
      <c r="D197" s="131">
        <v>303590000</v>
      </c>
      <c r="E197" s="132"/>
      <c r="F197" s="131">
        <v>0</v>
      </c>
      <c r="G197" s="131"/>
      <c r="H197" s="131"/>
      <c r="I197" s="131"/>
      <c r="J197" s="131">
        <v>0</v>
      </c>
      <c r="K197" s="78" t="s">
        <v>115</v>
      </c>
      <c r="M197" s="140"/>
    </row>
    <row r="198" spans="1:13">
      <c r="A198" s="25"/>
      <c r="B198" s="25"/>
      <c r="C198" s="80" t="s">
        <v>212</v>
      </c>
      <c r="D198" s="134">
        <v>46410000</v>
      </c>
      <c r="E198" s="135"/>
      <c r="F198" s="134">
        <v>0</v>
      </c>
      <c r="G198" s="134"/>
      <c r="H198" s="134"/>
      <c r="I198" s="134"/>
      <c r="J198" s="134">
        <v>0</v>
      </c>
      <c r="K198" s="83" t="s">
        <v>115</v>
      </c>
      <c r="M198" s="140"/>
    </row>
    <row r="199" spans="1:13">
      <c r="A199" s="25"/>
      <c r="B199" s="25"/>
      <c r="C199" s="80" t="s">
        <v>213</v>
      </c>
      <c r="D199" s="134">
        <v>36740000</v>
      </c>
      <c r="E199" s="135"/>
      <c r="F199" s="134">
        <v>0</v>
      </c>
      <c r="G199" s="134"/>
      <c r="H199" s="134"/>
      <c r="I199" s="134"/>
      <c r="J199" s="134">
        <v>0</v>
      </c>
      <c r="K199" s="83" t="s">
        <v>115</v>
      </c>
      <c r="M199" s="140"/>
    </row>
    <row r="200" spans="1:13">
      <c r="A200" s="25"/>
      <c r="B200" s="25"/>
      <c r="C200" s="80" t="s">
        <v>214</v>
      </c>
      <c r="D200" s="134">
        <v>21300000</v>
      </c>
      <c r="E200" s="135"/>
      <c r="F200" s="134">
        <v>0</v>
      </c>
      <c r="G200" s="134"/>
      <c r="H200" s="134"/>
      <c r="I200" s="134"/>
      <c r="J200" s="134">
        <v>0</v>
      </c>
      <c r="K200" s="83" t="s">
        <v>115</v>
      </c>
      <c r="M200" s="140"/>
    </row>
    <row r="201" spans="1:13" ht="17.100000000000001" thickBot="1">
      <c r="A201" s="25"/>
      <c r="B201" s="25"/>
      <c r="C201" s="136" t="s">
        <v>108</v>
      </c>
      <c r="D201" s="137">
        <v>408040000</v>
      </c>
      <c r="E201" s="138">
        <v>3.7499999999999999E-2</v>
      </c>
      <c r="F201" s="137">
        <v>14502750</v>
      </c>
      <c r="G201" s="137">
        <v>0</v>
      </c>
      <c r="H201" s="137">
        <v>28148508.01878586</v>
      </c>
      <c r="I201" s="137">
        <v>0</v>
      </c>
      <c r="J201" s="137">
        <v>28148508.01878586</v>
      </c>
      <c r="K201" s="139" t="s">
        <v>115</v>
      </c>
      <c r="M201" s="140"/>
    </row>
    <row r="202" spans="1:13" ht="17.100000000000001" thickBot="1">
      <c r="A202" s="25"/>
      <c r="B202" s="25"/>
      <c r="D202" s="134"/>
      <c r="E202" s="135"/>
      <c r="F202" s="134"/>
      <c r="G202" s="134"/>
      <c r="H202" s="134"/>
      <c r="I202" s="134"/>
      <c r="J202" s="134"/>
      <c r="K202" s="79"/>
      <c r="M202" s="140"/>
    </row>
    <row r="203" spans="1:13">
      <c r="A203" s="25"/>
      <c r="B203" s="25"/>
      <c r="C203" s="130" t="s">
        <v>215</v>
      </c>
      <c r="D203" s="131">
        <v>353250000</v>
      </c>
      <c r="E203" s="132"/>
      <c r="F203" s="131">
        <v>0</v>
      </c>
      <c r="G203" s="131"/>
      <c r="H203" s="131"/>
      <c r="I203" s="131"/>
      <c r="J203" s="131">
        <v>0</v>
      </c>
      <c r="K203" s="78" t="s">
        <v>115</v>
      </c>
      <c r="M203" s="140"/>
    </row>
    <row r="204" spans="1:13">
      <c r="A204" s="25"/>
      <c r="B204" s="25"/>
      <c r="C204" s="80" t="s">
        <v>216</v>
      </c>
      <c r="D204" s="134">
        <v>54000000</v>
      </c>
      <c r="E204" s="135"/>
      <c r="F204" s="134">
        <v>0</v>
      </c>
      <c r="G204" s="134"/>
      <c r="H204" s="134"/>
      <c r="I204" s="134"/>
      <c r="J204" s="134">
        <v>0</v>
      </c>
      <c r="K204" s="83" t="s">
        <v>115</v>
      </c>
      <c r="M204" s="140"/>
    </row>
    <row r="205" spans="1:13">
      <c r="A205" s="25"/>
      <c r="B205" s="25"/>
      <c r="C205" s="80" t="s">
        <v>217</v>
      </c>
      <c r="D205" s="134">
        <v>42750000</v>
      </c>
      <c r="E205" s="135"/>
      <c r="F205" s="134">
        <v>0</v>
      </c>
      <c r="G205" s="134"/>
      <c r="H205" s="134"/>
      <c r="I205" s="134"/>
      <c r="J205" s="134">
        <v>0</v>
      </c>
      <c r="K205" s="83" t="s">
        <v>115</v>
      </c>
      <c r="M205" s="140"/>
    </row>
    <row r="206" spans="1:13">
      <c r="A206" s="25"/>
      <c r="B206" s="25"/>
      <c r="C206" s="80" t="s">
        <v>218</v>
      </c>
      <c r="D206" s="134">
        <v>24750000</v>
      </c>
      <c r="E206" s="135"/>
      <c r="F206" s="134">
        <v>0</v>
      </c>
      <c r="G206" s="134"/>
      <c r="H206" s="134"/>
      <c r="I206" s="134"/>
      <c r="J206" s="134">
        <v>0</v>
      </c>
      <c r="K206" s="83" t="s">
        <v>115</v>
      </c>
      <c r="M206" s="140"/>
    </row>
    <row r="207" spans="1:13" ht="17.100000000000001" thickBot="1">
      <c r="A207" s="25"/>
      <c r="B207" s="25"/>
      <c r="C207" s="136" t="s">
        <v>109</v>
      </c>
      <c r="D207" s="137">
        <v>474750000</v>
      </c>
      <c r="E207" s="138">
        <v>0.04</v>
      </c>
      <c r="F207" s="137">
        <v>18000000</v>
      </c>
      <c r="G207" s="137">
        <v>0</v>
      </c>
      <c r="H207" s="137">
        <v>33877827.761425346</v>
      </c>
      <c r="I207" s="137">
        <v>0</v>
      </c>
      <c r="J207" s="137">
        <v>33877827.761425346</v>
      </c>
      <c r="K207" s="139" t="s">
        <v>115</v>
      </c>
      <c r="M207" s="140"/>
    </row>
    <row r="208" spans="1:13" ht="17.100000000000001" thickBot="1">
      <c r="A208" s="25"/>
      <c r="B208" s="25"/>
      <c r="D208" s="134"/>
      <c r="E208" s="135"/>
      <c r="F208" s="134"/>
      <c r="G208" s="134"/>
      <c r="H208" s="134"/>
      <c r="I208" s="134"/>
      <c r="J208" s="134"/>
      <c r="K208" s="79"/>
      <c r="M208" s="140"/>
    </row>
    <row r="209" spans="1:16">
      <c r="A209" s="25"/>
      <c r="B209" s="25"/>
      <c r="C209" s="130" t="s">
        <v>219</v>
      </c>
      <c r="D209" s="131">
        <v>431750000</v>
      </c>
      <c r="E209" s="132"/>
      <c r="F209" s="131">
        <v>0</v>
      </c>
      <c r="G209" s="131"/>
      <c r="H209" s="131"/>
      <c r="I209" s="131"/>
      <c r="J209" s="131">
        <v>0</v>
      </c>
      <c r="K209" s="78" t="s">
        <v>115</v>
      </c>
      <c r="M209" s="140"/>
    </row>
    <row r="210" spans="1:16">
      <c r="A210" s="25"/>
      <c r="B210" s="25"/>
      <c r="C210" s="80" t="s">
        <v>220</v>
      </c>
      <c r="D210" s="134">
        <v>66000000</v>
      </c>
      <c r="E210" s="135"/>
      <c r="F210" s="134">
        <v>0</v>
      </c>
      <c r="G210" s="134"/>
      <c r="H210" s="134"/>
      <c r="I210" s="134"/>
      <c r="J210" s="134">
        <v>0</v>
      </c>
      <c r="K210" s="83" t="s">
        <v>115</v>
      </c>
      <c r="M210" s="140"/>
    </row>
    <row r="211" spans="1:16">
      <c r="A211" s="25"/>
      <c r="B211" s="25"/>
      <c r="C211" s="80" t="s">
        <v>221</v>
      </c>
      <c r="D211" s="134">
        <v>52250000</v>
      </c>
      <c r="E211" s="135"/>
      <c r="F211" s="134">
        <v>0</v>
      </c>
      <c r="G211" s="134"/>
      <c r="H211" s="134"/>
      <c r="I211" s="134"/>
      <c r="J211" s="134">
        <v>0</v>
      </c>
      <c r="K211" s="83" t="s">
        <v>115</v>
      </c>
      <c r="M211" s="140"/>
    </row>
    <row r="212" spans="1:16">
      <c r="A212" s="25"/>
      <c r="B212" s="25"/>
      <c r="C212" s="80" t="s">
        <v>222</v>
      </c>
      <c r="D212" s="134">
        <v>30200000</v>
      </c>
      <c r="E212" s="135"/>
      <c r="F212" s="134">
        <v>0</v>
      </c>
      <c r="G212" s="134"/>
      <c r="H212" s="134"/>
      <c r="I212" s="134"/>
      <c r="J212" s="134">
        <v>0</v>
      </c>
      <c r="K212" s="83" t="s">
        <v>115</v>
      </c>
      <c r="M212" s="140"/>
    </row>
    <row r="213" spans="1:16" ht="17.100000000000001" thickBot="1">
      <c r="A213" s="25"/>
      <c r="B213" s="25"/>
      <c r="C213" s="136" t="s">
        <v>110</v>
      </c>
      <c r="D213" s="137">
        <v>580200000</v>
      </c>
      <c r="E213" s="138">
        <v>0.04</v>
      </c>
      <c r="F213" s="137">
        <v>22000000</v>
      </c>
      <c r="G213" s="137">
        <v>0</v>
      </c>
      <c r="H213" s="137">
        <v>41406233.930630974</v>
      </c>
      <c r="I213" s="137">
        <v>0</v>
      </c>
      <c r="J213" s="137">
        <v>41406233.930630974</v>
      </c>
      <c r="K213" s="139" t="s">
        <v>115</v>
      </c>
      <c r="M213" s="140"/>
    </row>
    <row r="214" spans="1:16" ht="17.100000000000001" thickBot="1">
      <c r="A214" s="25"/>
      <c r="B214" s="25"/>
      <c r="D214" s="134"/>
      <c r="E214" s="135"/>
      <c r="F214" s="134"/>
      <c r="G214" s="134"/>
      <c r="H214" s="134"/>
      <c r="I214" s="134"/>
      <c r="J214" s="134"/>
      <c r="K214" s="79"/>
      <c r="M214" s="140"/>
    </row>
    <row r="215" spans="1:16" ht="17.100000000000001" thickBot="1">
      <c r="A215" s="25"/>
      <c r="B215" s="25"/>
      <c r="C215" s="141" t="s">
        <v>223</v>
      </c>
      <c r="D215" s="142">
        <v>13058146666.756666</v>
      </c>
      <c r="E215" s="143"/>
      <c r="F215" s="142">
        <v>331117766.6689167</v>
      </c>
      <c r="G215" s="142">
        <v>240427500</v>
      </c>
      <c r="H215" s="142">
        <v>529375000.00000006</v>
      </c>
      <c r="I215" s="142">
        <v>0</v>
      </c>
      <c r="J215" s="142">
        <v>769802500.00000012</v>
      </c>
      <c r="K215" s="144" t="s">
        <v>115</v>
      </c>
      <c r="M215" s="104"/>
    </row>
    <row r="216" spans="1:16">
      <c r="A216" s="25"/>
      <c r="B216" s="25"/>
      <c r="C216" s="25"/>
      <c r="D216" s="25"/>
      <c r="E216" s="25"/>
      <c r="F216" s="25"/>
      <c r="G216" s="25"/>
      <c r="H216" s="25"/>
      <c r="I216" s="25"/>
      <c r="J216" s="145"/>
      <c r="K216" s="145"/>
      <c r="L216" s="145"/>
      <c r="M216" s="145"/>
      <c r="N216" s="145"/>
    </row>
    <row r="217" spans="1:16" ht="17.100000000000001" thickBot="1">
      <c r="A217" s="25"/>
      <c r="B217" s="25"/>
      <c r="C217" s="25"/>
      <c r="D217" s="25"/>
      <c r="E217" s="25"/>
      <c r="F217" s="25"/>
      <c r="G217" s="25"/>
      <c r="H217" s="25"/>
      <c r="I217" s="25"/>
      <c r="J217" s="145"/>
      <c r="K217" s="145"/>
      <c r="L217" s="145"/>
      <c r="M217" s="145"/>
      <c r="N217" s="145"/>
    </row>
    <row r="218" spans="1:16" ht="69" thickBot="1">
      <c r="A218" s="25"/>
      <c r="B218" s="25"/>
      <c r="C218" s="146" t="s">
        <v>81</v>
      </c>
      <c r="D218" s="102" t="s">
        <v>224</v>
      </c>
      <c r="E218" s="102" t="s">
        <v>225</v>
      </c>
      <c r="F218" s="102" t="s">
        <v>226</v>
      </c>
      <c r="G218" s="102" t="s">
        <v>227</v>
      </c>
      <c r="H218" s="102" t="s">
        <v>228</v>
      </c>
      <c r="I218" s="102" t="s">
        <v>229</v>
      </c>
      <c r="J218" s="102" t="s">
        <v>230</v>
      </c>
      <c r="K218" s="102" t="s">
        <v>231</v>
      </c>
      <c r="L218" s="102" t="s">
        <v>232</v>
      </c>
      <c r="M218" s="102" t="s">
        <v>233</v>
      </c>
      <c r="N218" s="103" t="s">
        <v>234</v>
      </c>
    </row>
    <row r="219" spans="1:16" ht="17.100000000000001" thickBot="1">
      <c r="A219" s="25"/>
      <c r="B219" s="25"/>
      <c r="D219" s="147"/>
      <c r="E219" s="147"/>
      <c r="G219" s="147"/>
      <c r="H219" s="134"/>
      <c r="I219" s="86"/>
      <c r="J219" s="129"/>
      <c r="K219" s="129"/>
      <c r="L219" s="148"/>
      <c r="M219" s="79"/>
      <c r="N219" s="148"/>
      <c r="O219" s="149"/>
      <c r="P219" s="74"/>
    </row>
    <row r="220" spans="1:16">
      <c r="A220" s="25"/>
      <c r="B220" s="25"/>
      <c r="C220" s="130" t="s">
        <v>125</v>
      </c>
      <c r="D220" s="150">
        <v>2216863431.2399998</v>
      </c>
      <c r="E220" s="150">
        <v>0</v>
      </c>
      <c r="F220" s="151">
        <v>0</v>
      </c>
      <c r="G220" s="152">
        <v>0.30031721817271134</v>
      </c>
      <c r="H220" s="131">
        <v>649216961.83087599</v>
      </c>
      <c r="I220" s="153">
        <v>281948662.17161942</v>
      </c>
      <c r="J220" s="131">
        <v>141631925.67388234</v>
      </c>
      <c r="K220" s="131">
        <v>262545711.06</v>
      </c>
      <c r="L220" s="154">
        <v>686126298.90550184</v>
      </c>
      <c r="M220" s="155" t="s">
        <v>115</v>
      </c>
      <c r="N220" s="156">
        <v>0.76364838918286071</v>
      </c>
      <c r="O220" s="149"/>
    </row>
    <row r="221" spans="1:16">
      <c r="A221" s="25"/>
      <c r="B221" s="25"/>
      <c r="C221" s="80" t="s">
        <v>126</v>
      </c>
      <c r="D221" s="147">
        <v>132545711.06</v>
      </c>
      <c r="E221" s="147">
        <v>0</v>
      </c>
      <c r="F221" s="157">
        <v>0</v>
      </c>
      <c r="G221" s="158">
        <v>0.22178451495824095</v>
      </c>
      <c r="H221" s="134">
        <v>508843851.56025875</v>
      </c>
      <c r="I221" s="86">
        <v>281948662.17161942</v>
      </c>
      <c r="J221" s="134">
        <v>141631925.67388234</v>
      </c>
      <c r="K221" s="134">
        <v>130000000</v>
      </c>
      <c r="L221" s="159">
        <v>553580587.84550178</v>
      </c>
      <c r="M221" s="79" t="s">
        <v>115</v>
      </c>
      <c r="N221" s="108">
        <v>0.80930673570872202</v>
      </c>
      <c r="O221" s="149"/>
    </row>
    <row r="222" spans="1:16">
      <c r="A222" s="25"/>
      <c r="B222" s="25"/>
      <c r="C222" s="80" t="s">
        <v>127</v>
      </c>
      <c r="D222" s="147">
        <v>130000000</v>
      </c>
      <c r="E222" s="147">
        <v>0</v>
      </c>
      <c r="F222" s="157">
        <v>0</v>
      </c>
      <c r="G222" s="158">
        <v>0</v>
      </c>
      <c r="H222" s="134">
        <v>0</v>
      </c>
      <c r="I222" s="86">
        <v>281948662.17161942</v>
      </c>
      <c r="J222" s="134">
        <v>0</v>
      </c>
      <c r="K222" s="134">
        <v>0</v>
      </c>
      <c r="L222" s="159">
        <v>281948662.17161942</v>
      </c>
      <c r="M222" s="79" t="s">
        <v>115</v>
      </c>
      <c r="N222" s="160" t="s">
        <v>235</v>
      </c>
      <c r="O222" s="149"/>
    </row>
    <row r="223" spans="1:16" ht="17.100000000000001" thickBot="1">
      <c r="A223" s="25"/>
      <c r="B223" s="25"/>
      <c r="C223" s="136" t="s">
        <v>88</v>
      </c>
      <c r="D223" s="161">
        <v>2479409142.2999997</v>
      </c>
      <c r="E223" s="161">
        <v>55092734.970717862</v>
      </c>
      <c r="F223" s="162">
        <v>0</v>
      </c>
      <c r="G223" s="163">
        <v>0.30031721817271134</v>
      </c>
      <c r="H223" s="137">
        <v>386671250.77087599</v>
      </c>
      <c r="I223" s="164">
        <v>281948662.17161942</v>
      </c>
      <c r="J223" s="137">
        <v>141631925.67388234</v>
      </c>
      <c r="K223" s="137">
        <v>0</v>
      </c>
      <c r="L223" s="165">
        <v>423580587.84550178</v>
      </c>
      <c r="M223" s="166" t="s">
        <v>115</v>
      </c>
      <c r="N223" s="167">
        <v>0.85408815489530809</v>
      </c>
      <c r="O223" s="168"/>
    </row>
    <row r="224" spans="1:16" ht="17.100000000000001" thickBot="1">
      <c r="A224" s="25"/>
      <c r="B224" s="25"/>
      <c r="D224" s="147"/>
      <c r="E224" s="147"/>
      <c r="F224" s="169"/>
      <c r="G224" s="158"/>
      <c r="H224" s="134"/>
      <c r="I224" s="86"/>
      <c r="J224" s="134"/>
      <c r="K224" s="134"/>
      <c r="L224" s="148"/>
      <c r="M224" s="79"/>
      <c r="N224" s="148"/>
      <c r="O224" s="149"/>
    </row>
    <row r="225" spans="1:15">
      <c r="A225" s="25"/>
      <c r="B225" s="25"/>
      <c r="C225" s="130" t="s">
        <v>128</v>
      </c>
      <c r="D225" s="150">
        <v>218481941.31999999</v>
      </c>
      <c r="E225" s="150">
        <v>0</v>
      </c>
      <c r="F225" s="151">
        <v>0</v>
      </c>
      <c r="G225" s="152">
        <v>0.30031721817271134</v>
      </c>
      <c r="H225" s="131">
        <v>63982951.325308286</v>
      </c>
      <c r="I225" s="153">
        <v>27550379.80058983</v>
      </c>
      <c r="J225" s="131">
        <v>13961237.552250959</v>
      </c>
      <c r="K225" s="131">
        <v>26108916.469999999</v>
      </c>
      <c r="L225" s="154">
        <v>67620533.82284078</v>
      </c>
      <c r="M225" s="155" t="s">
        <v>115</v>
      </c>
      <c r="N225" s="156">
        <v>0.76364925263551031</v>
      </c>
      <c r="O225" s="149"/>
    </row>
    <row r="226" spans="1:15">
      <c r="A226" s="25"/>
      <c r="B226" s="25"/>
      <c r="C226" s="80" t="s">
        <v>129</v>
      </c>
      <c r="D226" s="147">
        <v>13108916.470000001</v>
      </c>
      <c r="E226" s="147">
        <v>0</v>
      </c>
      <c r="F226" s="157">
        <v>0</v>
      </c>
      <c r="G226" s="158">
        <v>0.22201631181211628</v>
      </c>
      <c r="H226" s="134">
        <v>50211240.565714173</v>
      </c>
      <c r="I226" s="86">
        <v>27550379.80058983</v>
      </c>
      <c r="J226" s="134">
        <v>13961237.552250959</v>
      </c>
      <c r="K226" s="134">
        <v>13000000</v>
      </c>
      <c r="L226" s="159">
        <v>54511617.352840789</v>
      </c>
      <c r="M226" s="79" t="s">
        <v>115</v>
      </c>
      <c r="N226" s="108">
        <v>0.80946820776148443</v>
      </c>
      <c r="O226" s="149"/>
    </row>
    <row r="227" spans="1:15">
      <c r="A227" s="25"/>
      <c r="B227" s="25"/>
      <c r="C227" s="80" t="s">
        <v>130</v>
      </c>
      <c r="D227" s="147">
        <v>13000000</v>
      </c>
      <c r="E227" s="147">
        <v>0</v>
      </c>
      <c r="F227" s="157">
        <v>0</v>
      </c>
      <c r="G227" s="158">
        <v>0</v>
      </c>
      <c r="H227" s="134">
        <v>0</v>
      </c>
      <c r="I227" s="86">
        <v>27550379.80058983</v>
      </c>
      <c r="J227" s="134">
        <v>0</v>
      </c>
      <c r="K227" s="134">
        <v>0</v>
      </c>
      <c r="L227" s="159">
        <v>27550379.80058983</v>
      </c>
      <c r="M227" s="79" t="s">
        <v>115</v>
      </c>
      <c r="N227" s="160" t="s">
        <v>235</v>
      </c>
      <c r="O227" s="149"/>
    </row>
    <row r="228" spans="1:15" ht="17.100000000000001" thickBot="1">
      <c r="A228" s="25"/>
      <c r="B228" s="25"/>
      <c r="C228" s="136" t="s">
        <v>89</v>
      </c>
      <c r="D228" s="161">
        <v>244590857.78999999</v>
      </c>
      <c r="E228" s="161">
        <v>5430715.9703035103</v>
      </c>
      <c r="F228" s="162">
        <v>0</v>
      </c>
      <c r="G228" s="163">
        <v>0.30031721817271134</v>
      </c>
      <c r="H228" s="137">
        <v>37874034.855308287</v>
      </c>
      <c r="I228" s="164">
        <v>27550379.80058983</v>
      </c>
      <c r="J228" s="137">
        <v>13961237.552250959</v>
      </c>
      <c r="K228" s="137">
        <v>0</v>
      </c>
      <c r="L228" s="165">
        <v>41511617.352840789</v>
      </c>
      <c r="M228" s="166" t="s">
        <v>115</v>
      </c>
      <c r="N228" s="167">
        <v>0.85490647247244</v>
      </c>
      <c r="O228" s="149"/>
    </row>
    <row r="229" spans="1:15" ht="17.100000000000001" thickBot="1">
      <c r="A229" s="25"/>
      <c r="B229" s="25"/>
      <c r="D229" s="147"/>
      <c r="E229" s="147"/>
      <c r="F229" s="169"/>
      <c r="G229" s="158"/>
      <c r="H229" s="134"/>
      <c r="I229" s="86"/>
      <c r="J229" s="134"/>
      <c r="K229" s="134"/>
      <c r="L229" s="148"/>
      <c r="M229" s="79"/>
      <c r="N229" s="148"/>
      <c r="O229" s="149"/>
    </row>
    <row r="230" spans="1:15">
      <c r="A230" s="25"/>
      <c r="B230" s="25"/>
      <c r="C230" s="130" t="s">
        <v>131</v>
      </c>
      <c r="D230" s="150">
        <v>250000000</v>
      </c>
      <c r="E230" s="150">
        <v>0</v>
      </c>
      <c r="F230" s="151">
        <v>0</v>
      </c>
      <c r="G230" s="152">
        <v>0.28593767886861238</v>
      </c>
      <c r="H230" s="131">
        <v>71484419.717153087</v>
      </c>
      <c r="I230" s="153">
        <v>3646757.4320637137</v>
      </c>
      <c r="J230" s="131">
        <v>54000000</v>
      </c>
      <c r="K230" s="131">
        <v>18000000</v>
      </c>
      <c r="L230" s="154">
        <v>75646757.432063714</v>
      </c>
      <c r="M230" s="155" t="s">
        <v>115</v>
      </c>
      <c r="N230" s="156">
        <v>0.76770302265992896</v>
      </c>
      <c r="O230" s="149"/>
    </row>
    <row r="231" spans="1:15">
      <c r="A231" s="25"/>
      <c r="B231" s="25"/>
      <c r="C231" s="80" t="s">
        <v>132</v>
      </c>
      <c r="D231" s="147">
        <v>18000000</v>
      </c>
      <c r="E231" s="147">
        <v>0</v>
      </c>
      <c r="F231" s="157">
        <v>0</v>
      </c>
      <c r="G231" s="158">
        <v>0</v>
      </c>
      <c r="H231" s="134">
        <v>0</v>
      </c>
      <c r="I231" s="86">
        <v>3646757.4320637137</v>
      </c>
      <c r="J231" s="134">
        <v>0</v>
      </c>
      <c r="K231" s="134">
        <v>0</v>
      </c>
      <c r="L231" s="159">
        <v>3646757.4320637137</v>
      </c>
      <c r="M231" s="79" t="s">
        <v>115</v>
      </c>
      <c r="N231" s="160" t="s">
        <v>235</v>
      </c>
      <c r="O231" s="149"/>
    </row>
    <row r="232" spans="1:15" ht="17.100000000000001" thickBot="1">
      <c r="A232" s="25"/>
      <c r="B232" s="25"/>
      <c r="C232" s="136" t="s">
        <v>90</v>
      </c>
      <c r="D232" s="161">
        <v>268000000</v>
      </c>
      <c r="E232" s="161">
        <v>0</v>
      </c>
      <c r="F232" s="162">
        <v>0</v>
      </c>
      <c r="G232" s="163">
        <v>0.28593767886861238</v>
      </c>
      <c r="H232" s="137">
        <v>53484419.717153087</v>
      </c>
      <c r="I232" s="164">
        <v>3646757.4320637137</v>
      </c>
      <c r="J232" s="137">
        <v>54000000</v>
      </c>
      <c r="K232" s="137">
        <v>0</v>
      </c>
      <c r="L232" s="165">
        <v>57646757.432063714</v>
      </c>
      <c r="M232" s="166" t="s">
        <v>115</v>
      </c>
      <c r="N232" s="167">
        <v>0.82297764029144393</v>
      </c>
      <c r="O232" s="149"/>
    </row>
    <row r="233" spans="1:15" hidden="1">
      <c r="A233" s="25"/>
      <c r="B233" s="25"/>
      <c r="D233" s="147"/>
      <c r="E233" s="147"/>
      <c r="F233" s="169"/>
      <c r="G233" s="158"/>
      <c r="H233" s="134"/>
      <c r="I233" s="86"/>
      <c r="J233" s="134"/>
      <c r="K233" s="134"/>
      <c r="L233" s="148"/>
      <c r="M233" s="79"/>
      <c r="N233" s="148"/>
      <c r="O233" s="149"/>
    </row>
    <row r="234" spans="1:15" hidden="1">
      <c r="A234" s="25"/>
      <c r="B234" s="25"/>
      <c r="C234" s="130" t="s">
        <v>133</v>
      </c>
      <c r="D234" s="150">
        <v>0</v>
      </c>
      <c r="E234" s="150">
        <v>0</v>
      </c>
      <c r="F234" s="151" t="e">
        <v>#DIV/0!</v>
      </c>
      <c r="G234" s="152" t="e">
        <v>#DIV/0!</v>
      </c>
      <c r="H234" s="131" t="e">
        <v>#DIV/0!</v>
      </c>
      <c r="I234" s="153">
        <v>0</v>
      </c>
      <c r="J234" s="131">
        <v>0</v>
      </c>
      <c r="K234" s="131">
        <v>0</v>
      </c>
      <c r="L234" s="154">
        <v>0</v>
      </c>
      <c r="M234" s="155" t="e">
        <v>#DIV/0!</v>
      </c>
      <c r="N234" s="156" t="e">
        <v>#DIV/0!</v>
      </c>
      <c r="O234" s="149"/>
    </row>
    <row r="235" spans="1:15" hidden="1">
      <c r="A235" s="25"/>
      <c r="B235" s="25"/>
      <c r="C235" s="80" t="s">
        <v>134</v>
      </c>
      <c r="D235" s="147">
        <v>0</v>
      </c>
      <c r="E235" s="147">
        <v>0</v>
      </c>
      <c r="F235" s="157" t="e">
        <v>#DIV/0!</v>
      </c>
      <c r="G235" s="158" t="e">
        <v>#DIV/0!</v>
      </c>
      <c r="H235" s="134" t="e">
        <v>#DIV/0!</v>
      </c>
      <c r="I235" s="86">
        <v>0</v>
      </c>
      <c r="J235" s="134">
        <v>0</v>
      </c>
      <c r="K235" s="134">
        <v>0</v>
      </c>
      <c r="L235" s="159">
        <v>0</v>
      </c>
      <c r="M235" s="79" t="e">
        <v>#DIV/0!</v>
      </c>
      <c r="N235" s="108" t="e">
        <v>#DIV/0!</v>
      </c>
      <c r="O235" s="149"/>
    </row>
    <row r="236" spans="1:15" hidden="1">
      <c r="A236" s="25"/>
      <c r="B236" s="25"/>
      <c r="C236" s="80" t="s">
        <v>135</v>
      </c>
      <c r="D236" s="147">
        <v>0</v>
      </c>
      <c r="E236" s="147">
        <v>0</v>
      </c>
      <c r="F236" s="157"/>
      <c r="G236" s="158" t="e">
        <v>#DIV/0!</v>
      </c>
      <c r="H236" s="134" t="e">
        <v>#DIV/0!</v>
      </c>
      <c r="I236" s="86">
        <v>0</v>
      </c>
      <c r="J236" s="134">
        <v>0</v>
      </c>
      <c r="K236" s="134">
        <v>0</v>
      </c>
      <c r="L236" s="159">
        <v>0</v>
      </c>
      <c r="M236" s="79" t="e">
        <v>#DIV/0!</v>
      </c>
      <c r="N236" s="160" t="e">
        <v>#DIV/0!</v>
      </c>
      <c r="O236" s="149"/>
    </row>
    <row r="237" spans="1:15" ht="17.100000000000001" hidden="1" thickBot="1">
      <c r="A237" s="25"/>
      <c r="B237" s="25"/>
      <c r="C237" s="136" t="s">
        <v>91</v>
      </c>
      <c r="D237" s="161">
        <v>0</v>
      </c>
      <c r="E237" s="161">
        <v>0</v>
      </c>
      <c r="F237" s="162"/>
      <c r="G237" s="163"/>
      <c r="H237" s="137" t="e">
        <v>#DIV/0!</v>
      </c>
      <c r="I237" s="164">
        <v>0</v>
      </c>
      <c r="J237" s="137">
        <v>0</v>
      </c>
      <c r="K237" s="137">
        <v>0</v>
      </c>
      <c r="L237" s="165">
        <v>0</v>
      </c>
      <c r="M237" s="166" t="e">
        <v>#DIV/0!</v>
      </c>
      <c r="N237" s="167" t="e">
        <v>#DIV/0!</v>
      </c>
      <c r="O237" s="149"/>
    </row>
    <row r="238" spans="1:15" hidden="1">
      <c r="A238" s="25"/>
      <c r="B238" s="25"/>
      <c r="D238" s="147"/>
      <c r="E238" s="147"/>
      <c r="F238" s="169"/>
      <c r="G238" s="158"/>
      <c r="H238" s="134"/>
      <c r="I238" s="86"/>
      <c r="J238" s="134"/>
      <c r="K238" s="134"/>
      <c r="L238" s="148"/>
      <c r="M238" s="79"/>
      <c r="N238" s="148"/>
      <c r="O238" s="149"/>
    </row>
    <row r="239" spans="1:15" hidden="1">
      <c r="A239" s="25"/>
      <c r="B239" s="25"/>
      <c r="C239" s="130" t="s">
        <v>136</v>
      </c>
      <c r="D239" s="150">
        <v>0</v>
      </c>
      <c r="E239" s="150">
        <v>0</v>
      </c>
      <c r="F239" s="151">
        <v>0</v>
      </c>
      <c r="G239" s="152">
        <v>0</v>
      </c>
      <c r="H239" s="131">
        <v>0</v>
      </c>
      <c r="I239" s="153">
        <v>0</v>
      </c>
      <c r="J239" s="131">
        <v>0</v>
      </c>
      <c r="K239" s="131">
        <v>0</v>
      </c>
      <c r="L239" s="154">
        <v>0</v>
      </c>
      <c r="M239" s="155" t="s">
        <v>115</v>
      </c>
      <c r="N239" s="156">
        <v>0</v>
      </c>
      <c r="O239" s="149"/>
    </row>
    <row r="240" spans="1:15" hidden="1">
      <c r="A240" s="25"/>
      <c r="B240" s="25"/>
      <c r="C240" s="80" t="s">
        <v>137</v>
      </c>
      <c r="D240" s="147">
        <v>0</v>
      </c>
      <c r="E240" s="147">
        <v>0</v>
      </c>
      <c r="F240" s="158">
        <v>0</v>
      </c>
      <c r="G240" s="158">
        <v>0</v>
      </c>
      <c r="H240" s="134">
        <v>0</v>
      </c>
      <c r="I240" s="86">
        <v>0</v>
      </c>
      <c r="J240" s="134">
        <v>0</v>
      </c>
      <c r="K240" s="134">
        <v>0</v>
      </c>
      <c r="L240" s="159">
        <v>0</v>
      </c>
      <c r="M240" s="79" t="s">
        <v>115</v>
      </c>
      <c r="N240" s="108">
        <v>0</v>
      </c>
      <c r="O240" s="149"/>
    </row>
    <row r="241" spans="1:15" hidden="1">
      <c r="A241" s="25"/>
      <c r="B241" s="25"/>
      <c r="C241" s="80" t="s">
        <v>138</v>
      </c>
      <c r="D241" s="147">
        <v>0</v>
      </c>
      <c r="E241" s="147">
        <v>0</v>
      </c>
      <c r="F241" s="157">
        <v>0</v>
      </c>
      <c r="G241" s="158">
        <v>0</v>
      </c>
      <c r="H241" s="134">
        <v>0</v>
      </c>
      <c r="I241" s="86">
        <v>0</v>
      </c>
      <c r="J241" s="134">
        <v>0</v>
      </c>
      <c r="K241" s="134">
        <v>0</v>
      </c>
      <c r="L241" s="159">
        <v>0</v>
      </c>
      <c r="M241" s="79" t="s">
        <v>115</v>
      </c>
      <c r="N241" s="160">
        <v>0</v>
      </c>
      <c r="O241" s="149"/>
    </row>
    <row r="242" spans="1:15" hidden="1">
      <c r="A242" s="25"/>
      <c r="B242" s="25"/>
      <c r="C242" s="80" t="s">
        <v>139</v>
      </c>
      <c r="D242" s="147">
        <v>0</v>
      </c>
      <c r="E242" s="147">
        <v>0</v>
      </c>
      <c r="F242" s="157"/>
      <c r="G242" s="158"/>
      <c r="H242" s="134">
        <v>0</v>
      </c>
      <c r="I242" s="86">
        <v>0</v>
      </c>
      <c r="J242" s="134">
        <v>0</v>
      </c>
      <c r="K242" s="134">
        <v>0</v>
      </c>
      <c r="L242" s="159">
        <v>0</v>
      </c>
      <c r="M242" s="79" t="s">
        <v>115</v>
      </c>
      <c r="N242" s="160" t="s">
        <v>235</v>
      </c>
      <c r="O242" s="149"/>
    </row>
    <row r="243" spans="1:15" ht="17.100000000000001" hidden="1" thickBot="1">
      <c r="A243" s="25"/>
      <c r="B243" s="25"/>
      <c r="C243" s="136" t="s">
        <v>92</v>
      </c>
      <c r="D243" s="161">
        <v>0</v>
      </c>
      <c r="E243" s="161">
        <v>0</v>
      </c>
      <c r="F243" s="162"/>
      <c r="G243" s="163"/>
      <c r="H243" s="137">
        <v>0</v>
      </c>
      <c r="I243" s="164">
        <v>0</v>
      </c>
      <c r="J243" s="137">
        <v>0</v>
      </c>
      <c r="K243" s="137">
        <v>0</v>
      </c>
      <c r="L243" s="165">
        <v>0</v>
      </c>
      <c r="M243" s="166" t="s">
        <v>115</v>
      </c>
      <c r="N243" s="167">
        <v>0</v>
      </c>
      <c r="O243" s="149"/>
    </row>
    <row r="244" spans="1:15" hidden="1">
      <c r="A244" s="25"/>
      <c r="B244" s="25"/>
      <c r="D244" s="147"/>
      <c r="E244" s="147"/>
      <c r="F244" s="169"/>
      <c r="G244" s="158"/>
      <c r="H244" s="134"/>
      <c r="I244" s="86"/>
      <c r="J244" s="134"/>
      <c r="K244" s="134"/>
      <c r="L244" s="148"/>
      <c r="M244" s="79"/>
      <c r="N244" s="148"/>
      <c r="O244" s="149"/>
    </row>
    <row r="245" spans="1:15" hidden="1">
      <c r="A245" s="25"/>
      <c r="B245" s="25"/>
      <c r="C245" s="130" t="s">
        <v>140</v>
      </c>
      <c r="D245" s="150">
        <v>0</v>
      </c>
      <c r="E245" s="150">
        <v>0</v>
      </c>
      <c r="F245" s="151">
        <v>0</v>
      </c>
      <c r="G245" s="152">
        <v>0</v>
      </c>
      <c r="H245" s="131">
        <v>0</v>
      </c>
      <c r="I245" s="153">
        <v>0</v>
      </c>
      <c r="J245" s="131">
        <v>0</v>
      </c>
      <c r="K245" s="131">
        <v>0</v>
      </c>
      <c r="L245" s="154">
        <v>0</v>
      </c>
      <c r="M245" s="155" t="s">
        <v>115</v>
      </c>
      <c r="N245" s="156" t="e">
        <v>#DIV/0!</v>
      </c>
      <c r="O245" s="149"/>
    </row>
    <row r="246" spans="1:15" hidden="1">
      <c r="A246" s="25"/>
      <c r="B246" s="25"/>
      <c r="C246" s="80" t="s">
        <v>141</v>
      </c>
      <c r="D246" s="147">
        <v>0</v>
      </c>
      <c r="E246" s="147">
        <v>0</v>
      </c>
      <c r="F246" s="158">
        <v>0</v>
      </c>
      <c r="G246" s="158">
        <v>0</v>
      </c>
      <c r="H246" s="134">
        <v>0</v>
      </c>
      <c r="I246" s="86">
        <v>0</v>
      </c>
      <c r="J246" s="134">
        <v>0</v>
      </c>
      <c r="K246" s="134">
        <v>0</v>
      </c>
      <c r="L246" s="159">
        <v>0</v>
      </c>
      <c r="M246" s="79" t="s">
        <v>115</v>
      </c>
      <c r="N246" s="108" t="e">
        <v>#DIV/0!</v>
      </c>
      <c r="O246" s="149"/>
    </row>
    <row r="247" spans="1:15" hidden="1">
      <c r="A247" s="25"/>
      <c r="B247" s="25"/>
      <c r="C247" s="80" t="s">
        <v>142</v>
      </c>
      <c r="D247" s="147">
        <v>0</v>
      </c>
      <c r="E247" s="147">
        <v>0</v>
      </c>
      <c r="F247" s="157">
        <v>0</v>
      </c>
      <c r="G247" s="158">
        <v>0</v>
      </c>
      <c r="H247" s="134">
        <v>0</v>
      </c>
      <c r="I247" s="86">
        <v>0</v>
      </c>
      <c r="J247" s="134">
        <v>0</v>
      </c>
      <c r="K247" s="134">
        <v>0</v>
      </c>
      <c r="L247" s="159">
        <v>0</v>
      </c>
      <c r="M247" s="79" t="s">
        <v>115</v>
      </c>
      <c r="N247" s="160" t="e">
        <v>#DIV/0!</v>
      </c>
      <c r="O247" s="149"/>
    </row>
    <row r="248" spans="1:15" hidden="1">
      <c r="A248" s="25"/>
      <c r="B248" s="25"/>
      <c r="C248" s="80" t="s">
        <v>143</v>
      </c>
      <c r="D248" s="147">
        <v>0</v>
      </c>
      <c r="E248" s="147">
        <v>0</v>
      </c>
      <c r="F248" s="157">
        <v>0</v>
      </c>
      <c r="G248" s="158"/>
      <c r="H248" s="134">
        <v>0</v>
      </c>
      <c r="I248" s="86">
        <v>0</v>
      </c>
      <c r="J248" s="134">
        <v>0</v>
      </c>
      <c r="K248" s="134">
        <v>0</v>
      </c>
      <c r="L248" s="159">
        <v>0</v>
      </c>
      <c r="M248" s="79" t="s">
        <v>115</v>
      </c>
      <c r="N248" s="160" t="e">
        <v>#DIV/0!</v>
      </c>
      <c r="O248" s="149"/>
    </row>
    <row r="249" spans="1:15" hidden="1">
      <c r="A249" s="25"/>
      <c r="B249" s="25"/>
      <c r="C249" s="80" t="s">
        <v>144</v>
      </c>
      <c r="D249" s="147">
        <v>0</v>
      </c>
      <c r="E249" s="147">
        <v>0</v>
      </c>
      <c r="F249" s="157">
        <v>0</v>
      </c>
      <c r="G249" s="158"/>
      <c r="H249" s="134">
        <v>0</v>
      </c>
      <c r="I249" s="86">
        <v>0</v>
      </c>
      <c r="J249" s="134">
        <v>0</v>
      </c>
      <c r="K249" s="134">
        <v>0</v>
      </c>
      <c r="L249" s="159">
        <v>0</v>
      </c>
      <c r="M249" s="79" t="s">
        <v>115</v>
      </c>
      <c r="N249" s="160" t="s">
        <v>235</v>
      </c>
      <c r="O249" s="149"/>
    </row>
    <row r="250" spans="1:15" ht="17.100000000000001" hidden="1" thickBot="1">
      <c r="A250" s="25"/>
      <c r="B250" s="25"/>
      <c r="C250" s="136" t="s">
        <v>93</v>
      </c>
      <c r="D250" s="161">
        <v>0</v>
      </c>
      <c r="E250" s="161">
        <v>0</v>
      </c>
      <c r="F250" s="162"/>
      <c r="G250" s="163"/>
      <c r="H250" s="137">
        <v>0</v>
      </c>
      <c r="I250" s="164">
        <v>0</v>
      </c>
      <c r="J250" s="137">
        <v>0</v>
      </c>
      <c r="K250" s="137">
        <v>0</v>
      </c>
      <c r="L250" s="165">
        <v>0</v>
      </c>
      <c r="M250" s="166" t="s">
        <v>115</v>
      </c>
      <c r="N250" s="167" t="e">
        <v>#DIV/0!</v>
      </c>
      <c r="O250" s="149"/>
    </row>
    <row r="251" spans="1:15" ht="17.100000000000001" thickBot="1">
      <c r="A251" s="25"/>
      <c r="B251" s="25"/>
      <c r="D251" s="147"/>
      <c r="E251" s="147"/>
      <c r="F251" s="169"/>
      <c r="G251" s="158"/>
      <c r="H251" s="134"/>
      <c r="I251" s="86"/>
      <c r="J251" s="134"/>
      <c r="K251" s="134"/>
      <c r="L251" s="148"/>
      <c r="M251" s="79"/>
      <c r="N251" s="148"/>
      <c r="O251" s="149"/>
    </row>
    <row r="252" spans="1:15">
      <c r="A252" s="25"/>
      <c r="B252" s="25"/>
      <c r="C252" s="130" t="s">
        <v>145</v>
      </c>
      <c r="D252" s="150">
        <v>273333333.33333331</v>
      </c>
      <c r="E252" s="150">
        <v>0</v>
      </c>
      <c r="F252" s="151">
        <v>0.64666799444085254</v>
      </c>
      <c r="G252" s="152">
        <v>0.65128436082699115</v>
      </c>
      <c r="H252" s="131">
        <v>178017725.2927109</v>
      </c>
      <c r="I252" s="153">
        <v>50258229.761286795</v>
      </c>
      <c r="J252" s="131">
        <v>16787500</v>
      </c>
      <c r="K252" s="131">
        <v>130833333.33333334</v>
      </c>
      <c r="L252" s="154">
        <v>197879063.09462014</v>
      </c>
      <c r="M252" s="155" t="s">
        <v>115</v>
      </c>
      <c r="N252" s="156">
        <v>0.58006396988990272</v>
      </c>
      <c r="O252" s="149"/>
    </row>
    <row r="253" spans="1:15">
      <c r="A253" s="25"/>
      <c r="B253" s="25"/>
      <c r="C253" s="80" t="s">
        <v>146</v>
      </c>
      <c r="D253" s="147">
        <v>33333333.333333332</v>
      </c>
      <c r="E253" s="147">
        <v>0</v>
      </c>
      <c r="F253" s="158">
        <v>0.46768234287119465</v>
      </c>
      <c r="G253" s="158">
        <v>0.47179693030231817</v>
      </c>
      <c r="H253" s="134">
        <v>144684391.95937756</v>
      </c>
      <c r="I253" s="86">
        <v>50258229.761286795</v>
      </c>
      <c r="J253" s="134">
        <v>16787500</v>
      </c>
      <c r="K253" s="134">
        <v>97500000</v>
      </c>
      <c r="L253" s="159">
        <v>164545729.7612868</v>
      </c>
      <c r="M253" s="79" t="s">
        <v>115</v>
      </c>
      <c r="N253" s="108">
        <v>0.65080347841306163</v>
      </c>
      <c r="O253" s="149"/>
    </row>
    <row r="254" spans="1:15">
      <c r="A254" s="25"/>
      <c r="B254" s="25"/>
      <c r="C254" s="80" t="s">
        <v>147</v>
      </c>
      <c r="D254" s="147">
        <v>26666666.666666668</v>
      </c>
      <c r="E254" s="147">
        <v>0</v>
      </c>
      <c r="F254" s="157">
        <v>0.35026775544149907</v>
      </c>
      <c r="G254" s="158">
        <v>0.35405317587813268</v>
      </c>
      <c r="H254" s="134">
        <v>118017725.29271089</v>
      </c>
      <c r="I254" s="86">
        <v>50258229.761286795</v>
      </c>
      <c r="J254" s="134">
        <v>16787500</v>
      </c>
      <c r="K254" s="134">
        <v>70833333.333333343</v>
      </c>
      <c r="L254" s="159">
        <v>137879063.09462014</v>
      </c>
      <c r="M254" s="79" t="s">
        <v>115</v>
      </c>
      <c r="N254" s="160">
        <v>0.70739508523158867</v>
      </c>
      <c r="O254" s="149"/>
    </row>
    <row r="255" spans="1:15">
      <c r="A255" s="25"/>
      <c r="B255" s="25"/>
      <c r="C255" s="80" t="s">
        <v>148</v>
      </c>
      <c r="D255" s="147">
        <v>45833333.333333336</v>
      </c>
      <c r="E255" s="147">
        <v>1074773.925364878</v>
      </c>
      <c r="F255" s="157">
        <v>0.22862488139804682</v>
      </c>
      <c r="G255" s="158"/>
      <c r="H255" s="134">
        <v>86441214.135543153</v>
      </c>
      <c r="I255" s="86">
        <v>50258229.761286795</v>
      </c>
      <c r="J255" s="134">
        <v>16787500</v>
      </c>
      <c r="K255" s="134">
        <v>25000000</v>
      </c>
      <c r="L255" s="159">
        <v>92045729.761286795</v>
      </c>
      <c r="M255" s="79" t="s">
        <v>115</v>
      </c>
      <c r="N255" s="160">
        <v>0.80466190945093219</v>
      </c>
      <c r="O255" s="149"/>
    </row>
    <row r="256" spans="1:15">
      <c r="A256" s="25"/>
      <c r="B256" s="25"/>
      <c r="C256" s="80" t="s">
        <v>149</v>
      </c>
      <c r="D256" s="147">
        <v>25000000</v>
      </c>
      <c r="E256" s="147">
        <v>0</v>
      </c>
      <c r="F256" s="157"/>
      <c r="G256" s="158"/>
      <c r="H256" s="134">
        <v>0</v>
      </c>
      <c r="I256" s="86">
        <v>50258229.761286795</v>
      </c>
      <c r="J256" s="134">
        <v>0</v>
      </c>
      <c r="K256" s="134">
        <v>0</v>
      </c>
      <c r="L256" s="159">
        <v>50258229.761286795</v>
      </c>
      <c r="M256" s="79" t="s">
        <v>115</v>
      </c>
      <c r="N256" s="160" t="s">
        <v>235</v>
      </c>
      <c r="O256" s="149"/>
    </row>
    <row r="257" spans="1:15" ht="17.100000000000001" thickBot="1">
      <c r="A257" s="25"/>
      <c r="B257" s="25"/>
      <c r="C257" s="136" t="s">
        <v>94</v>
      </c>
      <c r="D257" s="161">
        <v>404166666.66666663</v>
      </c>
      <c r="E257" s="161">
        <v>0</v>
      </c>
      <c r="F257" s="162"/>
      <c r="G257" s="163"/>
      <c r="H257" s="137">
        <v>61441214.135543153</v>
      </c>
      <c r="I257" s="164">
        <v>50258229.761286795</v>
      </c>
      <c r="J257" s="137">
        <v>16787500</v>
      </c>
      <c r="K257" s="137">
        <v>0</v>
      </c>
      <c r="L257" s="165">
        <v>67045729.761286795</v>
      </c>
      <c r="M257" s="166" t="s">
        <v>115</v>
      </c>
      <c r="N257" s="167">
        <v>0.8577165408433014</v>
      </c>
      <c r="O257" s="149"/>
    </row>
    <row r="258" spans="1:15" ht="17.100000000000001" thickBot="1">
      <c r="A258" s="25"/>
      <c r="B258" s="25"/>
      <c r="D258" s="147"/>
      <c r="E258" s="147"/>
      <c r="F258" s="169"/>
      <c r="G258" s="158"/>
      <c r="H258" s="134"/>
      <c r="I258" s="86"/>
      <c r="J258" s="134"/>
      <c r="K258" s="134"/>
      <c r="L258" s="148"/>
      <c r="M258" s="79"/>
      <c r="N258" s="148"/>
      <c r="O258" s="149"/>
    </row>
    <row r="259" spans="1:15">
      <c r="A259" s="25"/>
      <c r="B259" s="25"/>
      <c r="C259" s="130" t="s">
        <v>150</v>
      </c>
      <c r="D259" s="150">
        <v>451000000</v>
      </c>
      <c r="E259" s="150">
        <v>0</v>
      </c>
      <c r="F259" s="151">
        <v>0.65138716196811852</v>
      </c>
      <c r="G259" s="152">
        <v>0.65128436082699126</v>
      </c>
      <c r="H259" s="131">
        <v>293775610.04762143</v>
      </c>
      <c r="I259" s="153">
        <v>15749986.113929957</v>
      </c>
      <c r="J259" s="131">
        <v>57765000</v>
      </c>
      <c r="K259" s="131">
        <v>230500000</v>
      </c>
      <c r="L259" s="154">
        <v>304014986.11392999</v>
      </c>
      <c r="M259" s="155" t="s">
        <v>115</v>
      </c>
      <c r="N259" s="156">
        <v>0.5973391366988644</v>
      </c>
      <c r="O259" s="149"/>
    </row>
    <row r="260" spans="1:15">
      <c r="A260" s="25"/>
      <c r="B260" s="25"/>
      <c r="C260" s="80" t="s">
        <v>151</v>
      </c>
      <c r="D260" s="147">
        <v>53625000</v>
      </c>
      <c r="E260" s="147">
        <v>0</v>
      </c>
      <c r="F260" s="158">
        <v>0.47589915293063451</v>
      </c>
      <c r="G260" s="158">
        <v>0.47580727616145263</v>
      </c>
      <c r="H260" s="134">
        <v>240150610.04762143</v>
      </c>
      <c r="I260" s="86">
        <v>15749986.113929957</v>
      </c>
      <c r="J260" s="134">
        <v>57765000</v>
      </c>
      <c r="K260" s="134">
        <v>176875000</v>
      </c>
      <c r="L260" s="159">
        <v>250389986.11392996</v>
      </c>
      <c r="M260" s="79" t="s">
        <v>115</v>
      </c>
      <c r="N260" s="108">
        <v>0.66836421697708304</v>
      </c>
      <c r="O260" s="149"/>
    </row>
    <row r="261" spans="1:15">
      <c r="A261" s="25"/>
      <c r="B261" s="25"/>
      <c r="C261" s="80" t="s">
        <v>152</v>
      </c>
      <c r="D261" s="147">
        <v>45375000</v>
      </c>
      <c r="E261" s="147">
        <v>0</v>
      </c>
      <c r="F261" s="157">
        <v>0.35413747281385716</v>
      </c>
      <c r="G261" s="158">
        <v>0.35405317587813279</v>
      </c>
      <c r="H261" s="134">
        <v>194775610.04762143</v>
      </c>
      <c r="I261" s="86">
        <v>15749986.113929957</v>
      </c>
      <c r="J261" s="134">
        <v>57765000</v>
      </c>
      <c r="K261" s="134">
        <v>131500000</v>
      </c>
      <c r="L261" s="159">
        <v>205014986.11392996</v>
      </c>
      <c r="M261" s="79" t="s">
        <v>115</v>
      </c>
      <c r="N261" s="160">
        <v>0.72846236182788338</v>
      </c>
      <c r="O261" s="149"/>
    </row>
    <row r="262" spans="1:15">
      <c r="A262" s="25"/>
      <c r="B262" s="25"/>
      <c r="C262" s="80" t="s">
        <v>153</v>
      </c>
      <c r="D262" s="147">
        <v>96000000</v>
      </c>
      <c r="E262" s="147">
        <v>2251162.8400369808</v>
      </c>
      <c r="F262" s="157">
        <v>0.1347551692930857</v>
      </c>
      <c r="G262" s="158"/>
      <c r="H262" s="134">
        <v>86748483.533717871</v>
      </c>
      <c r="I262" s="86">
        <v>15749986.113929957</v>
      </c>
      <c r="J262" s="134">
        <v>57765000</v>
      </c>
      <c r="K262" s="134">
        <v>35500000</v>
      </c>
      <c r="L262" s="159">
        <v>109014986.11392996</v>
      </c>
      <c r="M262" s="79" t="s">
        <v>115</v>
      </c>
      <c r="N262" s="160">
        <v>0.85561215589238659</v>
      </c>
      <c r="O262" s="149"/>
    </row>
    <row r="263" spans="1:15">
      <c r="A263" s="25"/>
      <c r="B263" s="25"/>
      <c r="C263" s="80" t="s">
        <v>154</v>
      </c>
      <c r="D263" s="147">
        <v>35500000</v>
      </c>
      <c r="E263" s="147">
        <v>0</v>
      </c>
      <c r="F263" s="157"/>
      <c r="G263" s="158"/>
      <c r="H263" s="134">
        <v>0</v>
      </c>
      <c r="I263" s="86">
        <v>15749986.113929957</v>
      </c>
      <c r="J263" s="134">
        <v>0</v>
      </c>
      <c r="K263" s="134">
        <v>0</v>
      </c>
      <c r="L263" s="159">
        <v>15749986.113929957</v>
      </c>
      <c r="M263" s="79" t="s">
        <v>115</v>
      </c>
      <c r="N263" s="160" t="s">
        <v>235</v>
      </c>
      <c r="O263" s="149"/>
    </row>
    <row r="264" spans="1:15" ht="17.100000000000001" thickBot="1">
      <c r="A264" s="25"/>
      <c r="B264" s="25"/>
      <c r="C264" s="136" t="s">
        <v>95</v>
      </c>
      <c r="D264" s="161">
        <v>681500000</v>
      </c>
      <c r="E264" s="161">
        <v>0</v>
      </c>
      <c r="F264" s="162"/>
      <c r="G264" s="163"/>
      <c r="H264" s="137">
        <v>63275610.047621429</v>
      </c>
      <c r="I264" s="164">
        <v>15749986.113929957</v>
      </c>
      <c r="J264" s="137">
        <v>57765000</v>
      </c>
      <c r="K264" s="137">
        <v>0</v>
      </c>
      <c r="L264" s="165">
        <v>73514986.113929957</v>
      </c>
      <c r="M264" s="166" t="s">
        <v>115</v>
      </c>
      <c r="N264" s="167">
        <v>0.90263109015582277</v>
      </c>
      <c r="O264" s="149"/>
    </row>
    <row r="265" spans="1:15" hidden="1">
      <c r="A265" s="25"/>
      <c r="B265" s="25"/>
      <c r="D265" s="147"/>
      <c r="E265" s="147"/>
      <c r="F265" s="169"/>
      <c r="G265" s="158"/>
      <c r="H265" s="134"/>
      <c r="I265" s="86"/>
      <c r="J265" s="134"/>
      <c r="K265" s="134"/>
      <c r="L265" s="148"/>
      <c r="M265" s="79"/>
      <c r="N265" s="148"/>
      <c r="O265" s="149"/>
    </row>
    <row r="266" spans="1:15" hidden="1">
      <c r="A266" s="25"/>
      <c r="B266" s="25"/>
      <c r="C266" s="130" t="s">
        <v>155</v>
      </c>
      <c r="D266" s="150">
        <v>0</v>
      </c>
      <c r="E266" s="150">
        <v>0</v>
      </c>
      <c r="F266" s="151">
        <v>0</v>
      </c>
      <c r="G266" s="152">
        <v>0</v>
      </c>
      <c r="H266" s="131">
        <v>0</v>
      </c>
      <c r="I266" s="153">
        <v>0</v>
      </c>
      <c r="J266" s="131">
        <v>0</v>
      </c>
      <c r="K266" s="131">
        <v>0</v>
      </c>
      <c r="L266" s="154">
        <v>0</v>
      </c>
      <c r="M266" s="155" t="s">
        <v>115</v>
      </c>
      <c r="N266" s="156">
        <v>0</v>
      </c>
      <c r="O266" s="149"/>
    </row>
    <row r="267" spans="1:15" hidden="1">
      <c r="A267" s="25"/>
      <c r="B267" s="25"/>
      <c r="C267" s="80" t="s">
        <v>156</v>
      </c>
      <c r="D267" s="147">
        <v>0</v>
      </c>
      <c r="E267" s="147">
        <v>0</v>
      </c>
      <c r="F267" s="158">
        <v>0</v>
      </c>
      <c r="G267" s="158">
        <v>0</v>
      </c>
      <c r="H267" s="134">
        <v>0</v>
      </c>
      <c r="I267" s="86">
        <v>0</v>
      </c>
      <c r="J267" s="134">
        <v>0</v>
      </c>
      <c r="K267" s="134">
        <v>0</v>
      </c>
      <c r="L267" s="159">
        <v>0</v>
      </c>
      <c r="M267" s="79" t="s">
        <v>115</v>
      </c>
      <c r="N267" s="108">
        <v>0</v>
      </c>
      <c r="O267" s="149"/>
    </row>
    <row r="268" spans="1:15" hidden="1">
      <c r="A268" s="25"/>
      <c r="B268" s="25"/>
      <c r="C268" s="80" t="s">
        <v>157</v>
      </c>
      <c r="D268" s="147">
        <v>0</v>
      </c>
      <c r="E268" s="147">
        <v>0</v>
      </c>
      <c r="F268" s="157">
        <v>0</v>
      </c>
      <c r="G268" s="158">
        <v>0</v>
      </c>
      <c r="H268" s="134">
        <v>0</v>
      </c>
      <c r="I268" s="86">
        <v>0</v>
      </c>
      <c r="J268" s="134">
        <v>0</v>
      </c>
      <c r="K268" s="134">
        <v>0</v>
      </c>
      <c r="L268" s="159">
        <v>0</v>
      </c>
      <c r="M268" s="79" t="s">
        <v>115</v>
      </c>
      <c r="N268" s="160">
        <v>0</v>
      </c>
      <c r="O268" s="149"/>
    </row>
    <row r="269" spans="1:15" hidden="1">
      <c r="A269" s="25"/>
      <c r="B269" s="25"/>
      <c r="C269" s="80" t="s">
        <v>158</v>
      </c>
      <c r="D269" s="147">
        <v>0</v>
      </c>
      <c r="E269" s="147">
        <v>0</v>
      </c>
      <c r="F269" s="157"/>
      <c r="G269" s="158"/>
      <c r="H269" s="134">
        <v>0</v>
      </c>
      <c r="I269" s="86">
        <v>0</v>
      </c>
      <c r="J269" s="134">
        <v>0</v>
      </c>
      <c r="K269" s="134">
        <v>0</v>
      </c>
      <c r="L269" s="159">
        <v>0</v>
      </c>
      <c r="M269" s="79" t="s">
        <v>115</v>
      </c>
      <c r="N269" s="160" t="s">
        <v>235</v>
      </c>
      <c r="O269" s="149"/>
    </row>
    <row r="270" spans="1:15" ht="17.100000000000001" hidden="1" thickBot="1">
      <c r="A270" s="25"/>
      <c r="B270" s="25"/>
      <c r="C270" s="136" t="s">
        <v>96</v>
      </c>
      <c r="D270" s="161">
        <v>0</v>
      </c>
      <c r="E270" s="161">
        <v>0</v>
      </c>
      <c r="F270" s="162"/>
      <c r="G270" s="163"/>
      <c r="H270" s="137">
        <v>0</v>
      </c>
      <c r="I270" s="164">
        <v>0</v>
      </c>
      <c r="J270" s="137">
        <v>0</v>
      </c>
      <c r="K270" s="137">
        <v>0</v>
      </c>
      <c r="L270" s="165">
        <v>0</v>
      </c>
      <c r="M270" s="166" t="s">
        <v>115</v>
      </c>
      <c r="N270" s="167">
        <v>0</v>
      </c>
      <c r="O270" s="149"/>
    </row>
    <row r="271" spans="1:15" ht="17.100000000000001" thickBot="1">
      <c r="A271" s="25"/>
      <c r="B271" s="25"/>
      <c r="D271" s="147"/>
      <c r="E271" s="147"/>
      <c r="F271" s="169"/>
      <c r="G271" s="158"/>
      <c r="H271" s="134"/>
      <c r="I271" s="86"/>
      <c r="J271" s="134"/>
      <c r="K271" s="134"/>
      <c r="L271" s="148"/>
      <c r="M271" s="79"/>
      <c r="N271" s="148"/>
      <c r="O271" s="149"/>
    </row>
    <row r="272" spans="1:15">
      <c r="A272" s="25"/>
      <c r="B272" s="25"/>
      <c r="C272" s="130" t="s">
        <v>159</v>
      </c>
      <c r="D272" s="150">
        <v>535600000</v>
      </c>
      <c r="E272" s="150">
        <v>0</v>
      </c>
      <c r="F272" s="151">
        <v>0.64691488135529884</v>
      </c>
      <c r="G272" s="152">
        <v>0.64144802897831654</v>
      </c>
      <c r="H272" s="131">
        <v>346487610.45389807</v>
      </c>
      <c r="I272" s="153">
        <v>80701191.259535432</v>
      </c>
      <c r="J272" s="131">
        <v>16987500</v>
      </c>
      <c r="K272" s="131">
        <v>260900000</v>
      </c>
      <c r="L272" s="154">
        <v>358588691.25953543</v>
      </c>
      <c r="M272" s="155" t="s">
        <v>115</v>
      </c>
      <c r="N272" s="156">
        <v>0.59897872253960749</v>
      </c>
      <c r="O272" s="149"/>
    </row>
    <row r="273" spans="1:15">
      <c r="A273" s="25"/>
      <c r="B273" s="25"/>
      <c r="C273" s="80" t="s">
        <v>160</v>
      </c>
      <c r="D273" s="147">
        <v>62400000</v>
      </c>
      <c r="E273" s="147">
        <v>0</v>
      </c>
      <c r="F273" s="158">
        <v>0.4750628937356155</v>
      </c>
      <c r="G273" s="158">
        <v>0.47016649551970963</v>
      </c>
      <c r="H273" s="134">
        <v>284087610.45389807</v>
      </c>
      <c r="I273" s="86">
        <v>80701191.259535432</v>
      </c>
      <c r="J273" s="134">
        <v>16987500</v>
      </c>
      <c r="K273" s="134">
        <v>198500000</v>
      </c>
      <c r="L273" s="159">
        <v>296188691.25953543</v>
      </c>
      <c r="M273" s="79" t="s">
        <v>115</v>
      </c>
      <c r="N273" s="108">
        <v>0.66876265137917335</v>
      </c>
      <c r="O273" s="149"/>
    </row>
    <row r="274" spans="1:15">
      <c r="A274" s="25"/>
      <c r="B274" s="25"/>
      <c r="C274" s="80" t="s">
        <v>161</v>
      </c>
      <c r="D274" s="147">
        <v>52000000</v>
      </c>
      <c r="E274" s="147">
        <v>0</v>
      </c>
      <c r="F274" s="157">
        <v>0.35705786223676628</v>
      </c>
      <c r="G274" s="158">
        <v>0.3525531758781329</v>
      </c>
      <c r="H274" s="134">
        <v>232087610.45389807</v>
      </c>
      <c r="I274" s="86">
        <v>80701191.259535432</v>
      </c>
      <c r="J274" s="134">
        <v>16987500</v>
      </c>
      <c r="K274" s="134">
        <v>146500000</v>
      </c>
      <c r="L274" s="159">
        <v>244188691.25953543</v>
      </c>
      <c r="M274" s="79" t="s">
        <v>115</v>
      </c>
      <c r="N274" s="160">
        <v>0.726915925412145</v>
      </c>
      <c r="O274" s="149"/>
    </row>
    <row r="275" spans="1:15">
      <c r="A275" s="25"/>
      <c r="B275" s="25"/>
      <c r="C275" s="80" t="s">
        <v>162</v>
      </c>
      <c r="D275" s="147">
        <v>105000000</v>
      </c>
      <c r="E275" s="147">
        <v>2462209.356290448</v>
      </c>
      <c r="F275" s="157">
        <v>0.1347551692930857</v>
      </c>
      <c r="G275" s="158"/>
      <c r="H275" s="134">
        <v>101408357.37763776</v>
      </c>
      <c r="I275" s="86">
        <v>80701191.259535432</v>
      </c>
      <c r="J275" s="134">
        <v>16987500</v>
      </c>
      <c r="K275" s="134">
        <v>41500000</v>
      </c>
      <c r="L275" s="159">
        <v>139188691.25953543</v>
      </c>
      <c r="M275" s="79" t="s">
        <v>115</v>
      </c>
      <c r="N275" s="160">
        <v>0.84434080567102998</v>
      </c>
      <c r="O275" s="149"/>
    </row>
    <row r="276" spans="1:15">
      <c r="A276" s="25"/>
      <c r="B276" s="25"/>
      <c r="C276" s="80" t="s">
        <v>163</v>
      </c>
      <c r="D276" s="147">
        <v>41500000</v>
      </c>
      <c r="E276" s="147">
        <v>0</v>
      </c>
      <c r="F276" s="157"/>
      <c r="G276" s="158"/>
      <c r="H276" s="134">
        <v>0</v>
      </c>
      <c r="I276" s="86">
        <v>80701191.259535432</v>
      </c>
      <c r="J276" s="134">
        <v>0</v>
      </c>
      <c r="K276" s="134">
        <v>0</v>
      </c>
      <c r="L276" s="159">
        <v>80701191.259535432</v>
      </c>
      <c r="M276" s="79" t="s">
        <v>115</v>
      </c>
      <c r="N276" s="160" t="s">
        <v>235</v>
      </c>
      <c r="O276" s="149"/>
    </row>
    <row r="277" spans="1:15" ht="17.100000000000001" thickBot="1">
      <c r="A277" s="25"/>
      <c r="B277" s="25"/>
      <c r="C277" s="136" t="s">
        <v>97</v>
      </c>
      <c r="D277" s="161">
        <v>796500000</v>
      </c>
      <c r="E277" s="161">
        <v>0</v>
      </c>
      <c r="F277" s="162"/>
      <c r="G277" s="163"/>
      <c r="H277" s="137">
        <v>85587610.453898072</v>
      </c>
      <c r="I277" s="164">
        <v>80701191.259535432</v>
      </c>
      <c r="J277" s="137">
        <v>16987500</v>
      </c>
      <c r="K277" s="137">
        <v>0</v>
      </c>
      <c r="L277" s="165">
        <v>97688691.259535432</v>
      </c>
      <c r="M277" s="166" t="s">
        <v>115</v>
      </c>
      <c r="N277" s="167">
        <v>0.89075159167811302</v>
      </c>
      <c r="O277" s="149"/>
    </row>
    <row r="278" spans="1:15" ht="17.100000000000001" thickBot="1">
      <c r="A278" s="25"/>
      <c r="B278" s="25"/>
      <c r="D278" s="147"/>
      <c r="E278" s="147"/>
      <c r="F278" s="169"/>
      <c r="G278" s="158"/>
      <c r="H278" s="134"/>
      <c r="I278" s="86"/>
      <c r="J278" s="134"/>
      <c r="K278" s="134"/>
      <c r="L278" s="148"/>
      <c r="M278" s="79"/>
      <c r="N278" s="148"/>
      <c r="O278" s="149"/>
    </row>
    <row r="279" spans="1:15">
      <c r="A279" s="25"/>
      <c r="B279" s="25"/>
      <c r="C279" s="130" t="s">
        <v>164</v>
      </c>
      <c r="D279" s="150">
        <v>535600000</v>
      </c>
      <c r="E279" s="150">
        <v>0</v>
      </c>
      <c r="F279" s="151">
        <v>0.63375861232941733</v>
      </c>
      <c r="G279" s="152">
        <v>0.64144802897831654</v>
      </c>
      <c r="H279" s="131">
        <v>343559564.32078636</v>
      </c>
      <c r="I279" s="153">
        <v>102581085.96862811</v>
      </c>
      <c r="J279" s="131">
        <v>35827500</v>
      </c>
      <c r="K279" s="131">
        <v>241950000</v>
      </c>
      <c r="L279" s="154">
        <v>380358585.96862811</v>
      </c>
      <c r="M279" s="155" t="s">
        <v>115</v>
      </c>
      <c r="N279" s="156">
        <v>0.58474259448488253</v>
      </c>
      <c r="O279" s="149"/>
    </row>
    <row r="280" spans="1:15">
      <c r="A280" s="25"/>
      <c r="B280" s="25"/>
      <c r="C280" s="80" t="s">
        <v>165</v>
      </c>
      <c r="D280" s="147">
        <v>61750000</v>
      </c>
      <c r="E280" s="147">
        <v>0</v>
      </c>
      <c r="F280" s="158">
        <v>0.46487170463486388</v>
      </c>
      <c r="G280" s="158">
        <v>0.47176624143431212</v>
      </c>
      <c r="H280" s="134">
        <v>281809564.32078636</v>
      </c>
      <c r="I280" s="86">
        <v>102581085.96862811</v>
      </c>
      <c r="J280" s="134">
        <v>35827500</v>
      </c>
      <c r="K280" s="134">
        <v>180200000</v>
      </c>
      <c r="L280" s="159">
        <v>318608585.96862811</v>
      </c>
      <c r="M280" s="79" t="s">
        <v>115</v>
      </c>
      <c r="N280" s="108">
        <v>0.65215830622767856</v>
      </c>
      <c r="O280" s="149"/>
    </row>
    <row r="281" spans="1:15">
      <c r="A281" s="25"/>
      <c r="B281" s="25"/>
      <c r="C281" s="80" t="s">
        <v>166</v>
      </c>
      <c r="D281" s="147">
        <v>52650000</v>
      </c>
      <c r="E281" s="147">
        <v>0</v>
      </c>
      <c r="F281" s="157">
        <v>0.34621709655943989</v>
      </c>
      <c r="G281" s="158">
        <v>0.3525531758781329</v>
      </c>
      <c r="H281" s="134">
        <v>229159564.32078639</v>
      </c>
      <c r="I281" s="86">
        <v>102581085.96862811</v>
      </c>
      <c r="J281" s="134">
        <v>35827500</v>
      </c>
      <c r="K281" s="134">
        <v>127550000</v>
      </c>
      <c r="L281" s="159">
        <v>265958585.96862811</v>
      </c>
      <c r="M281" s="79" t="s">
        <v>115</v>
      </c>
      <c r="N281" s="160">
        <v>0.70963907097679924</v>
      </c>
      <c r="O281" s="149"/>
    </row>
    <row r="282" spans="1:15">
      <c r="A282" s="25"/>
      <c r="B282" s="25"/>
      <c r="C282" s="80" t="s">
        <v>167</v>
      </c>
      <c r="D282" s="147">
        <v>87000000</v>
      </c>
      <c r="E282" s="147">
        <v>2040116.3237835139</v>
      </c>
      <c r="F282" s="157">
        <v>0.22862488139804685</v>
      </c>
      <c r="G282" s="158"/>
      <c r="H282" s="134">
        <v>168030116.23779729</v>
      </c>
      <c r="I282" s="86">
        <v>102581085.96862811</v>
      </c>
      <c r="J282" s="134">
        <v>35827500</v>
      </c>
      <c r="K282" s="134">
        <v>40550000</v>
      </c>
      <c r="L282" s="159">
        <v>178958585.96862811</v>
      </c>
      <c r="M282" s="79" t="s">
        <v>115</v>
      </c>
      <c r="N282" s="160">
        <v>0.80462153124600155</v>
      </c>
      <c r="O282" s="149"/>
    </row>
    <row r="283" spans="1:15">
      <c r="A283" s="25"/>
      <c r="B283" s="25"/>
      <c r="C283" s="80" t="s">
        <v>168</v>
      </c>
      <c r="D283" s="147">
        <v>40550000</v>
      </c>
      <c r="E283" s="147">
        <v>0</v>
      </c>
      <c r="F283" s="157"/>
      <c r="G283" s="158"/>
      <c r="H283" s="134">
        <v>0</v>
      </c>
      <c r="I283" s="86">
        <v>102581085.96862811</v>
      </c>
      <c r="J283" s="134">
        <v>0</v>
      </c>
      <c r="K283" s="134">
        <v>0</v>
      </c>
      <c r="L283" s="159">
        <v>102581085.96862811</v>
      </c>
      <c r="M283" s="79" t="s">
        <v>115</v>
      </c>
      <c r="N283" s="160" t="s">
        <v>235</v>
      </c>
      <c r="O283" s="149"/>
    </row>
    <row r="284" spans="1:15" ht="17.100000000000001" thickBot="1">
      <c r="A284" s="25"/>
      <c r="B284" s="25"/>
      <c r="C284" s="136" t="s">
        <v>98</v>
      </c>
      <c r="D284" s="161">
        <v>777550000</v>
      </c>
      <c r="E284" s="161">
        <v>0</v>
      </c>
      <c r="F284" s="162"/>
      <c r="G284" s="163"/>
      <c r="H284" s="137">
        <v>127480116.23779729</v>
      </c>
      <c r="I284" s="164">
        <v>102581085.96862811</v>
      </c>
      <c r="J284" s="137">
        <v>35827500</v>
      </c>
      <c r="K284" s="137">
        <v>0</v>
      </c>
      <c r="L284" s="165">
        <v>138408585.96862811</v>
      </c>
      <c r="M284" s="166" t="s">
        <v>115</v>
      </c>
      <c r="N284" s="167">
        <v>0.84889209175078506</v>
      </c>
      <c r="O284" s="149"/>
    </row>
    <row r="285" spans="1:15" ht="17.100000000000001" thickBot="1">
      <c r="A285" s="25"/>
      <c r="B285" s="25"/>
      <c r="D285" s="147"/>
      <c r="E285" s="147"/>
      <c r="F285" s="169"/>
      <c r="G285" s="158"/>
      <c r="H285" s="134"/>
      <c r="I285" s="86"/>
      <c r="J285" s="134"/>
      <c r="K285" s="134"/>
      <c r="L285" s="148"/>
      <c r="M285" s="79"/>
      <c r="N285" s="148"/>
      <c r="O285" s="149"/>
    </row>
    <row r="286" spans="1:15">
      <c r="A286" s="25"/>
      <c r="B286" s="25"/>
      <c r="C286" s="130" t="s">
        <v>169</v>
      </c>
      <c r="D286" s="150">
        <v>576800000</v>
      </c>
      <c r="E286" s="150">
        <v>0</v>
      </c>
      <c r="F286" s="151">
        <v>0.62718047781647657</v>
      </c>
      <c r="G286" s="152">
        <v>0.64144802897831654</v>
      </c>
      <c r="H286" s="131">
        <v>369987223.11469299</v>
      </c>
      <c r="I286" s="153">
        <v>96508905.691654086</v>
      </c>
      <c r="J286" s="131">
        <v>16060000</v>
      </c>
      <c r="K286" s="131">
        <v>270450000</v>
      </c>
      <c r="L286" s="154">
        <v>383018905.69165409</v>
      </c>
      <c r="M286" s="155" t="s">
        <v>115</v>
      </c>
      <c r="N286" s="156">
        <v>0.60094669586066629</v>
      </c>
      <c r="O286" s="149"/>
    </row>
    <row r="287" spans="1:15">
      <c r="A287" s="25"/>
      <c r="B287" s="25"/>
      <c r="C287" s="80" t="s">
        <v>170</v>
      </c>
      <c r="D287" s="147">
        <v>66500000</v>
      </c>
      <c r="E287" s="147">
        <v>0</v>
      </c>
      <c r="F287" s="158">
        <v>0.45897357314556769</v>
      </c>
      <c r="G287" s="158">
        <v>0.47176624143431212</v>
      </c>
      <c r="H287" s="134">
        <v>303487223.11469299</v>
      </c>
      <c r="I287" s="86">
        <v>96508905.691654086</v>
      </c>
      <c r="J287" s="134">
        <v>16060000</v>
      </c>
      <c r="K287" s="134">
        <v>203950000</v>
      </c>
      <c r="L287" s="159">
        <v>316518905.69165409</v>
      </c>
      <c r="M287" s="79" t="s">
        <v>115</v>
      </c>
      <c r="N287" s="108">
        <v>0.67023059890285475</v>
      </c>
      <c r="O287" s="149"/>
    </row>
    <row r="288" spans="1:15">
      <c r="A288" s="25"/>
      <c r="B288" s="25"/>
      <c r="C288" s="80" t="s">
        <v>171</v>
      </c>
      <c r="D288" s="147">
        <v>56700000</v>
      </c>
      <c r="E288" s="147">
        <v>0</v>
      </c>
      <c r="F288" s="157">
        <v>0.34079671372077663</v>
      </c>
      <c r="G288" s="158">
        <v>0.35255317587813284</v>
      </c>
      <c r="H288" s="134">
        <v>246787223.11469299</v>
      </c>
      <c r="I288" s="86">
        <v>96508905.691654086</v>
      </c>
      <c r="J288" s="134">
        <v>16060000</v>
      </c>
      <c r="K288" s="134">
        <v>147250000</v>
      </c>
      <c r="L288" s="159">
        <v>259818905.69165409</v>
      </c>
      <c r="M288" s="79" t="s">
        <v>115</v>
      </c>
      <c r="N288" s="160">
        <v>0.72930424254935233</v>
      </c>
      <c r="O288" s="149"/>
    </row>
    <row r="289" spans="1:15">
      <c r="A289" s="25"/>
      <c r="B289" s="25"/>
      <c r="C289" s="80" t="s">
        <v>172</v>
      </c>
      <c r="D289" s="147">
        <v>103000000</v>
      </c>
      <c r="E289" s="147">
        <v>2415310.1304563438</v>
      </c>
      <c r="F289" s="157">
        <v>0.1347551692930857</v>
      </c>
      <c r="G289" s="158"/>
      <c r="H289" s="134">
        <v>107882925.41682287</v>
      </c>
      <c r="I289" s="86">
        <v>96508905.691654086</v>
      </c>
      <c r="J289" s="134">
        <v>16060000</v>
      </c>
      <c r="K289" s="134">
        <v>44250000</v>
      </c>
      <c r="L289" s="159">
        <v>156818905.69165409</v>
      </c>
      <c r="M289" s="79" t="s">
        <v>115</v>
      </c>
      <c r="N289" s="160">
        <v>0.8366161525244713</v>
      </c>
      <c r="O289" s="149"/>
    </row>
    <row r="290" spans="1:15">
      <c r="A290" s="25"/>
      <c r="B290" s="25"/>
      <c r="C290" s="80" t="s">
        <v>173</v>
      </c>
      <c r="D290" s="147">
        <v>44250000</v>
      </c>
      <c r="E290" s="147">
        <v>0</v>
      </c>
      <c r="F290" s="157"/>
      <c r="G290" s="158"/>
      <c r="H290" s="134">
        <v>0</v>
      </c>
      <c r="I290" s="86">
        <v>96508905.691654086</v>
      </c>
      <c r="J290" s="134">
        <v>0</v>
      </c>
      <c r="K290" s="134">
        <v>0</v>
      </c>
      <c r="L290" s="159">
        <v>96508905.691654086</v>
      </c>
      <c r="M290" s="79" t="s">
        <v>115</v>
      </c>
      <c r="N290" s="160" t="s">
        <v>235</v>
      </c>
      <c r="O290" s="149"/>
    </row>
    <row r="291" spans="1:15" ht="17.100000000000001" thickBot="1">
      <c r="A291" s="25"/>
      <c r="B291" s="25"/>
      <c r="C291" s="136" t="s">
        <v>99</v>
      </c>
      <c r="D291" s="161">
        <v>847250000</v>
      </c>
      <c r="E291" s="161">
        <v>0</v>
      </c>
      <c r="F291" s="162"/>
      <c r="G291" s="163"/>
      <c r="H291" s="137">
        <v>99537223.114692986</v>
      </c>
      <c r="I291" s="164">
        <v>96508905.691654086</v>
      </c>
      <c r="J291" s="137">
        <v>16060000</v>
      </c>
      <c r="K291" s="137">
        <v>0</v>
      </c>
      <c r="L291" s="165">
        <v>112568905.69165409</v>
      </c>
      <c r="M291" s="166" t="s">
        <v>115</v>
      </c>
      <c r="N291" s="167">
        <v>0.88271859928562679</v>
      </c>
      <c r="O291" s="149"/>
    </row>
    <row r="292" spans="1:15" ht="17.100000000000001" thickBot="1">
      <c r="A292" s="25"/>
      <c r="B292" s="25"/>
      <c r="D292" s="147"/>
      <c r="E292" s="147"/>
      <c r="F292" s="169"/>
      <c r="G292" s="158"/>
      <c r="H292" s="134"/>
      <c r="I292" s="86"/>
      <c r="J292" s="134"/>
      <c r="K292" s="134"/>
      <c r="L292" s="148"/>
      <c r="M292" s="79"/>
      <c r="N292" s="148"/>
      <c r="O292" s="149"/>
    </row>
    <row r="293" spans="1:15">
      <c r="A293" s="25"/>
      <c r="B293" s="25"/>
      <c r="C293" s="130" t="s">
        <v>174</v>
      </c>
      <c r="D293" s="150">
        <v>542750000</v>
      </c>
      <c r="E293" s="150">
        <v>0</v>
      </c>
      <c r="F293" s="151">
        <v>0.5314707180667908</v>
      </c>
      <c r="G293" s="152">
        <v>0</v>
      </c>
      <c r="H293" s="131">
        <v>288455732.23075068</v>
      </c>
      <c r="I293" s="153">
        <v>113371903.29837082</v>
      </c>
      <c r="J293" s="131">
        <v>43000000</v>
      </c>
      <c r="K293" s="131">
        <v>143000000</v>
      </c>
      <c r="L293" s="154">
        <v>299371903.29837084</v>
      </c>
      <c r="M293" s="155" t="s">
        <v>115</v>
      </c>
      <c r="N293" s="156">
        <v>0.64450288951539014</v>
      </c>
      <c r="O293" s="149"/>
    </row>
    <row r="294" spans="1:15">
      <c r="A294" s="25"/>
      <c r="B294" s="25"/>
      <c r="C294" s="80" t="s">
        <v>175</v>
      </c>
      <c r="D294" s="147">
        <v>54600000</v>
      </c>
      <c r="E294" s="147">
        <v>0</v>
      </c>
      <c r="F294" s="158">
        <v>0.3914886284937652</v>
      </c>
      <c r="G294" s="158">
        <v>0</v>
      </c>
      <c r="H294" s="134">
        <v>233855732.23075065</v>
      </c>
      <c r="I294" s="86">
        <v>113371903.29837082</v>
      </c>
      <c r="J294" s="134">
        <v>43000000</v>
      </c>
      <c r="K294" s="134">
        <v>88400000</v>
      </c>
      <c r="L294" s="159">
        <v>244771903.29837084</v>
      </c>
      <c r="M294" s="79" t="s">
        <v>115</v>
      </c>
      <c r="N294" s="108">
        <v>0.70933910834089053</v>
      </c>
      <c r="O294" s="149"/>
    </row>
    <row r="295" spans="1:15">
      <c r="A295" s="25"/>
      <c r="B295" s="25"/>
      <c r="C295" s="80" t="s">
        <v>176</v>
      </c>
      <c r="D295" s="147">
        <v>52650000</v>
      </c>
      <c r="E295" s="147">
        <v>0</v>
      </c>
      <c r="F295" s="157">
        <v>0.27877804958577024</v>
      </c>
      <c r="G295" s="158">
        <v>0</v>
      </c>
      <c r="H295" s="134">
        <v>181205732.23075065</v>
      </c>
      <c r="I295" s="86">
        <v>113371903.29837082</v>
      </c>
      <c r="J295" s="134">
        <v>43000000</v>
      </c>
      <c r="K295" s="134">
        <v>35750000</v>
      </c>
      <c r="L295" s="159">
        <v>192121903.29837084</v>
      </c>
      <c r="M295" s="79" t="s">
        <v>115</v>
      </c>
      <c r="N295" s="160">
        <v>0.77185974792262302</v>
      </c>
      <c r="O295" s="149"/>
    </row>
    <row r="296" spans="1:15">
      <c r="A296" s="25"/>
      <c r="B296" s="25"/>
      <c r="C296" s="80" t="s">
        <v>177</v>
      </c>
      <c r="D296" s="147">
        <v>35750000</v>
      </c>
      <c r="E296" s="147">
        <v>0</v>
      </c>
      <c r="F296" s="157"/>
      <c r="G296" s="158"/>
      <c r="H296" s="134">
        <v>0</v>
      </c>
      <c r="I296" s="86">
        <v>113371903.29837082</v>
      </c>
      <c r="J296" s="134">
        <v>0</v>
      </c>
      <c r="K296" s="134">
        <v>0</v>
      </c>
      <c r="L296" s="159">
        <v>113371903.29837082</v>
      </c>
      <c r="M296" s="79" t="s">
        <v>115</v>
      </c>
      <c r="N296" s="160" t="s">
        <v>235</v>
      </c>
      <c r="O296" s="149"/>
    </row>
    <row r="297" spans="1:15" ht="17.100000000000001" thickBot="1">
      <c r="A297" s="25"/>
      <c r="B297" s="25"/>
      <c r="C297" s="136" t="s">
        <v>100</v>
      </c>
      <c r="D297" s="161">
        <v>685750000</v>
      </c>
      <c r="E297" s="161">
        <v>0</v>
      </c>
      <c r="F297" s="162"/>
      <c r="G297" s="163"/>
      <c r="H297" s="137">
        <v>145455732.23075065</v>
      </c>
      <c r="I297" s="164">
        <v>113371903.29837082</v>
      </c>
      <c r="J297" s="137">
        <v>43000000</v>
      </c>
      <c r="K297" s="137">
        <v>0</v>
      </c>
      <c r="L297" s="165">
        <v>156371903.29837084</v>
      </c>
      <c r="M297" s="166" t="s">
        <v>115</v>
      </c>
      <c r="N297" s="167">
        <v>0.81431203405836727</v>
      </c>
      <c r="O297" s="149"/>
    </row>
    <row r="298" spans="1:15" ht="17.100000000000001" thickBot="1">
      <c r="A298" s="25"/>
      <c r="B298" s="25"/>
      <c r="D298" s="147"/>
      <c r="E298" s="147"/>
      <c r="F298" s="169"/>
      <c r="G298" s="158"/>
      <c r="H298" s="134"/>
      <c r="I298" s="86"/>
      <c r="J298" s="134"/>
      <c r="K298" s="134"/>
      <c r="L298" s="148"/>
      <c r="M298" s="79"/>
      <c r="N298" s="148"/>
      <c r="O298" s="149"/>
    </row>
    <row r="299" spans="1:15">
      <c r="A299" s="25"/>
      <c r="B299" s="25"/>
      <c r="C299" s="130" t="s">
        <v>178</v>
      </c>
      <c r="D299" s="150">
        <v>584000000</v>
      </c>
      <c r="E299" s="150">
        <v>0</v>
      </c>
      <c r="F299" s="151">
        <v>0.55445913601792562</v>
      </c>
      <c r="G299" s="152">
        <v>0</v>
      </c>
      <c r="H299" s="131">
        <v>313402653.74011385</v>
      </c>
      <c r="I299" s="153">
        <v>30481492.677700907</v>
      </c>
      <c r="J299" s="131">
        <v>44227249.353645056</v>
      </c>
      <c r="K299" s="131">
        <v>260000000</v>
      </c>
      <c r="L299" s="154">
        <v>334708742.03134596</v>
      </c>
      <c r="M299" s="155" t="s">
        <v>115</v>
      </c>
      <c r="N299" s="156">
        <v>0.6356748045182683</v>
      </c>
      <c r="O299" s="149"/>
    </row>
    <row r="300" spans="1:15">
      <c r="A300" s="25"/>
      <c r="B300" s="25"/>
      <c r="C300" s="80" t="s">
        <v>179</v>
      </c>
      <c r="D300" s="147">
        <v>72000000</v>
      </c>
      <c r="E300" s="147">
        <v>0</v>
      </c>
      <c r="F300" s="158">
        <v>0.38384776743059235</v>
      </c>
      <c r="G300" s="158">
        <v>0</v>
      </c>
      <c r="H300" s="134">
        <v>244603270.18221101</v>
      </c>
      <c r="I300" s="86">
        <v>30481492.677700907</v>
      </c>
      <c r="J300" s="134">
        <v>44227249.353645056</v>
      </c>
      <c r="K300" s="134">
        <v>188000000</v>
      </c>
      <c r="L300" s="159">
        <v>262708742.03134596</v>
      </c>
      <c r="M300" s="79" t="s">
        <v>115</v>
      </c>
      <c r="N300" s="108">
        <v>0.71404567082873971</v>
      </c>
      <c r="O300" s="149"/>
    </row>
    <row r="301" spans="1:15">
      <c r="A301" s="25"/>
      <c r="B301" s="25"/>
      <c r="C301" s="80" t="s">
        <v>180</v>
      </c>
      <c r="D301" s="147">
        <v>48000000</v>
      </c>
      <c r="E301" s="147">
        <v>0</v>
      </c>
      <c r="F301" s="158">
        <v>0.28949451056032466</v>
      </c>
      <c r="G301" s="158">
        <v>0</v>
      </c>
      <c r="H301" s="134">
        <v>198373308.06306776</v>
      </c>
      <c r="I301" s="86">
        <v>30481492.677700907</v>
      </c>
      <c r="J301" s="134">
        <v>44227249.353645056</v>
      </c>
      <c r="K301" s="134">
        <v>140000000</v>
      </c>
      <c r="L301" s="159">
        <v>214708742.03134596</v>
      </c>
      <c r="M301" s="79" t="s">
        <v>115</v>
      </c>
      <c r="N301" s="160">
        <v>0.76629291503572061</v>
      </c>
      <c r="O301" s="149"/>
    </row>
    <row r="302" spans="1:15">
      <c r="A302" s="25"/>
      <c r="B302" s="25"/>
      <c r="C302" s="80" t="s">
        <v>181</v>
      </c>
      <c r="D302" s="147">
        <v>96000000</v>
      </c>
      <c r="E302" s="147">
        <v>0</v>
      </c>
      <c r="F302" s="157">
        <v>0.1347551692930857</v>
      </c>
      <c r="G302" s="158">
        <v>0</v>
      </c>
      <c r="H302" s="134">
        <v>105276170.18767284</v>
      </c>
      <c r="I302" s="86">
        <v>30481492.677700907</v>
      </c>
      <c r="J302" s="134">
        <v>44227249.353645056</v>
      </c>
      <c r="K302" s="134">
        <v>44000000</v>
      </c>
      <c r="L302" s="159">
        <v>118708742.03134596</v>
      </c>
      <c r="M302" s="79" t="s">
        <v>115</v>
      </c>
      <c r="N302" s="160">
        <v>0.87078740344968253</v>
      </c>
      <c r="O302" s="149"/>
    </row>
    <row r="303" spans="1:15">
      <c r="A303" s="25"/>
      <c r="B303" s="25"/>
      <c r="C303" s="80" t="s">
        <v>182</v>
      </c>
      <c r="D303" s="147">
        <v>44000000</v>
      </c>
      <c r="E303" s="147">
        <v>0</v>
      </c>
      <c r="F303" s="157"/>
      <c r="G303" s="158"/>
      <c r="H303" s="134">
        <v>0</v>
      </c>
      <c r="I303" s="86">
        <v>30481492.677700907</v>
      </c>
      <c r="J303" s="134">
        <v>0</v>
      </c>
      <c r="K303" s="134">
        <v>0</v>
      </c>
      <c r="L303" s="159">
        <v>30481492.677700907</v>
      </c>
      <c r="M303" s="79" t="s">
        <v>115</v>
      </c>
      <c r="N303" s="160" t="s">
        <v>235</v>
      </c>
      <c r="O303" s="149"/>
    </row>
    <row r="304" spans="1:15" ht="17.100000000000001" thickBot="1">
      <c r="A304" s="25"/>
      <c r="B304" s="25"/>
      <c r="C304" s="136" t="s">
        <v>101</v>
      </c>
      <c r="D304" s="161">
        <v>844000000</v>
      </c>
      <c r="E304" s="161">
        <v>18759690.33364151</v>
      </c>
      <c r="F304" s="162"/>
      <c r="G304" s="163"/>
      <c r="H304" s="137">
        <v>61276170.187672839</v>
      </c>
      <c r="I304" s="164">
        <v>30481492.677700907</v>
      </c>
      <c r="J304" s="137">
        <v>44227249.353645056</v>
      </c>
      <c r="K304" s="137">
        <v>0</v>
      </c>
      <c r="L304" s="165">
        <v>74708742.031345963</v>
      </c>
      <c r="M304" s="166" t="s">
        <v>115</v>
      </c>
      <c r="N304" s="167">
        <v>0.91868071063941514</v>
      </c>
      <c r="O304" s="149"/>
    </row>
    <row r="305" spans="1:15" ht="17.100000000000001" thickBot="1">
      <c r="A305" s="25"/>
      <c r="B305" s="25"/>
      <c r="D305" s="147"/>
      <c r="E305" s="147"/>
      <c r="F305" s="157"/>
      <c r="G305" s="158"/>
      <c r="H305" s="134"/>
      <c r="I305" s="86"/>
      <c r="J305" s="134"/>
      <c r="K305" s="134"/>
      <c r="L305" s="159"/>
      <c r="M305" s="79"/>
      <c r="N305" s="135"/>
      <c r="O305" s="149"/>
    </row>
    <row r="306" spans="1:15">
      <c r="A306" s="25"/>
      <c r="B306" s="25"/>
      <c r="C306" s="130" t="s">
        <v>183</v>
      </c>
      <c r="D306" s="150">
        <v>474500000</v>
      </c>
      <c r="E306" s="150">
        <v>0</v>
      </c>
      <c r="F306" s="151">
        <v>0.55445913601792562</v>
      </c>
      <c r="G306" s="152">
        <v>0.53984681651132016</v>
      </c>
      <c r="H306" s="131">
        <v>254639656.16384253</v>
      </c>
      <c r="I306" s="153">
        <v>25092563.433579832</v>
      </c>
      <c r="J306" s="131">
        <v>34309640.09983661</v>
      </c>
      <c r="K306" s="131">
        <v>211250000</v>
      </c>
      <c r="L306" s="154">
        <v>270652203.53341645</v>
      </c>
      <c r="M306" s="155" t="s">
        <v>115</v>
      </c>
      <c r="N306" s="156">
        <v>0.63678265695247449</v>
      </c>
      <c r="O306" s="149"/>
    </row>
    <row r="307" spans="1:15">
      <c r="A307" s="25"/>
      <c r="B307" s="25"/>
      <c r="C307" s="80" t="s">
        <v>184</v>
      </c>
      <c r="D307" s="147">
        <v>58500000</v>
      </c>
      <c r="E307" s="147">
        <v>0</v>
      </c>
      <c r="F307" s="158">
        <v>0.38384776743059235</v>
      </c>
      <c r="G307" s="158">
        <v>0.37083923908934602</v>
      </c>
      <c r="H307" s="134">
        <v>198740157.02304646</v>
      </c>
      <c r="I307" s="86">
        <v>25092563.433579832</v>
      </c>
      <c r="J307" s="134">
        <v>34309640.09983661</v>
      </c>
      <c r="K307" s="134">
        <v>152750000</v>
      </c>
      <c r="L307" s="159">
        <v>212152203.53341645</v>
      </c>
      <c r="M307" s="79" t="s">
        <v>115</v>
      </c>
      <c r="N307" s="108">
        <v>0.71529010780962887</v>
      </c>
      <c r="O307" s="149"/>
    </row>
    <row r="308" spans="1:15">
      <c r="A308" s="25"/>
      <c r="B308" s="25"/>
      <c r="C308" s="80" t="s">
        <v>185</v>
      </c>
      <c r="D308" s="147">
        <v>39000000</v>
      </c>
      <c r="E308" s="147">
        <v>0</v>
      </c>
      <c r="F308" s="158">
        <v>0.28949451056032466</v>
      </c>
      <c r="G308" s="158">
        <v>0.27737292733325425</v>
      </c>
      <c r="H308" s="134">
        <v>161178312.80124256</v>
      </c>
      <c r="I308" s="86">
        <v>25092563.433579832</v>
      </c>
      <c r="J308" s="134">
        <v>34309640.09983661</v>
      </c>
      <c r="K308" s="134">
        <v>113750000</v>
      </c>
      <c r="L308" s="159">
        <v>173152203.53341645</v>
      </c>
      <c r="M308" s="79" t="s">
        <v>115</v>
      </c>
      <c r="N308" s="160">
        <v>0.76762840838106516</v>
      </c>
      <c r="O308" s="149"/>
    </row>
    <row r="309" spans="1:15">
      <c r="A309" s="25"/>
      <c r="B309" s="25"/>
      <c r="C309" s="80" t="s">
        <v>186</v>
      </c>
      <c r="D309" s="147">
        <v>78000000</v>
      </c>
      <c r="E309" s="147">
        <v>0</v>
      </c>
      <c r="F309" s="157">
        <v>0.1347551692930857</v>
      </c>
      <c r="G309" s="158"/>
      <c r="H309" s="134">
        <v>85536888.277484179</v>
      </c>
      <c r="I309" s="86">
        <v>25092563.433579832</v>
      </c>
      <c r="J309" s="134">
        <v>34309640.09983661</v>
      </c>
      <c r="K309" s="134">
        <v>35750000</v>
      </c>
      <c r="L309" s="159">
        <v>95152203.53341645</v>
      </c>
      <c r="M309" s="79" t="s">
        <v>115</v>
      </c>
      <c r="N309" s="160">
        <v>0.87230500952393764</v>
      </c>
      <c r="O309" s="149"/>
    </row>
    <row r="310" spans="1:15">
      <c r="A310" s="25"/>
      <c r="B310" s="25"/>
      <c r="C310" s="80" t="s">
        <v>187</v>
      </c>
      <c r="D310" s="147">
        <v>35750000</v>
      </c>
      <c r="E310" s="147">
        <v>0</v>
      </c>
      <c r="F310" s="157"/>
      <c r="G310" s="158"/>
      <c r="H310" s="134">
        <v>0</v>
      </c>
      <c r="I310" s="86">
        <v>25092563.433579832</v>
      </c>
      <c r="J310" s="134">
        <v>0</v>
      </c>
      <c r="K310" s="134">
        <v>0</v>
      </c>
      <c r="L310" s="159">
        <v>25092563.433579832</v>
      </c>
      <c r="M310" s="79" t="s">
        <v>115</v>
      </c>
      <c r="N310" s="160" t="s">
        <v>235</v>
      </c>
      <c r="O310" s="149"/>
    </row>
    <row r="311" spans="1:15" ht="17.100000000000001" thickBot="1">
      <c r="A311" s="25"/>
      <c r="B311" s="25"/>
      <c r="C311" s="136" t="s">
        <v>102</v>
      </c>
      <c r="D311" s="161">
        <v>685750000</v>
      </c>
      <c r="E311" s="161">
        <v>15242248.396083724</v>
      </c>
      <c r="F311" s="162"/>
      <c r="G311" s="163"/>
      <c r="H311" s="137">
        <v>49786888.277484179</v>
      </c>
      <c r="I311" s="164">
        <v>25092563.433579832</v>
      </c>
      <c r="J311" s="137">
        <v>34309640.09983661</v>
      </c>
      <c r="K311" s="137">
        <v>0</v>
      </c>
      <c r="L311" s="165">
        <v>59402203.533416443</v>
      </c>
      <c r="M311" s="166" t="s">
        <v>115</v>
      </c>
      <c r="N311" s="167">
        <v>0.92028178504775437</v>
      </c>
      <c r="O311" s="149"/>
    </row>
    <row r="312" spans="1:15" ht="17.100000000000001" thickBot="1">
      <c r="A312" s="25"/>
      <c r="B312" s="25"/>
      <c r="D312" s="147"/>
      <c r="E312" s="147"/>
      <c r="F312" s="157"/>
      <c r="G312" s="158"/>
      <c r="H312" s="134"/>
      <c r="I312" s="86"/>
      <c r="J312" s="134"/>
      <c r="K312" s="134"/>
      <c r="L312" s="159"/>
      <c r="M312" s="79"/>
      <c r="N312" s="135"/>
      <c r="O312" s="149"/>
    </row>
    <row r="313" spans="1:15">
      <c r="A313" s="25"/>
      <c r="B313" s="25"/>
      <c r="C313" s="130" t="s">
        <v>188</v>
      </c>
      <c r="D313" s="150">
        <v>540000000</v>
      </c>
      <c r="E313" s="150">
        <v>0</v>
      </c>
      <c r="F313" s="151">
        <v>0.58289276396598155</v>
      </c>
      <c r="G313" s="152">
        <v>0</v>
      </c>
      <c r="H313" s="131">
        <v>304510635.2762655</v>
      </c>
      <c r="I313" s="153">
        <v>26560451.857549801</v>
      </c>
      <c r="J313" s="131">
        <v>47088046.269042239</v>
      </c>
      <c r="K313" s="131">
        <v>251250000</v>
      </c>
      <c r="L313" s="154">
        <v>324898498.12659204</v>
      </c>
      <c r="M313" s="155" t="s">
        <v>115</v>
      </c>
      <c r="N313" s="156">
        <v>0.62435071996270497</v>
      </c>
      <c r="O313" s="149"/>
    </row>
    <row r="314" spans="1:15">
      <c r="A314" s="25"/>
      <c r="B314" s="25"/>
      <c r="C314" s="80" t="s">
        <v>189</v>
      </c>
      <c r="D314" s="147">
        <v>71250000</v>
      </c>
      <c r="E314" s="147">
        <v>0</v>
      </c>
      <c r="F314" s="158">
        <v>0.39838379147914932</v>
      </c>
      <c r="G314" s="158">
        <v>0</v>
      </c>
      <c r="H314" s="134">
        <v>236505633.26466984</v>
      </c>
      <c r="I314" s="86">
        <v>26560451.857549801</v>
      </c>
      <c r="J314" s="134">
        <v>47088046.269042239</v>
      </c>
      <c r="K314" s="134">
        <v>180000000</v>
      </c>
      <c r="L314" s="159">
        <v>253648498.12659204</v>
      </c>
      <c r="M314" s="79" t="s">
        <v>115</v>
      </c>
      <c r="N314" s="108">
        <v>0.70673032884667297</v>
      </c>
      <c r="O314" s="149"/>
    </row>
    <row r="315" spans="1:15">
      <c r="A315" s="25"/>
      <c r="B315" s="25"/>
      <c r="C315" s="80" t="s">
        <v>190</v>
      </c>
      <c r="D315" s="147">
        <v>48750000</v>
      </c>
      <c r="E315" s="147">
        <v>0</v>
      </c>
      <c r="F315" s="158">
        <v>0.29509407960853035</v>
      </c>
      <c r="G315" s="158">
        <v>0</v>
      </c>
      <c r="H315" s="134">
        <v>189572211.08592972</v>
      </c>
      <c r="I315" s="86">
        <v>26560451.857549801</v>
      </c>
      <c r="J315" s="134">
        <v>47088046.269042239</v>
      </c>
      <c r="K315" s="134">
        <v>131250000</v>
      </c>
      <c r="L315" s="159">
        <v>204898498.12659204</v>
      </c>
      <c r="M315" s="79" t="s">
        <v>115</v>
      </c>
      <c r="N315" s="160">
        <v>0.76309532439886163</v>
      </c>
      <c r="O315" s="149"/>
    </row>
    <row r="316" spans="1:15">
      <c r="A316" s="25"/>
      <c r="B316" s="25"/>
      <c r="C316" s="80" t="s">
        <v>191</v>
      </c>
      <c r="D316" s="147">
        <v>90000000</v>
      </c>
      <c r="E316" s="147">
        <v>0</v>
      </c>
      <c r="F316" s="157">
        <v>0.13968279005550671</v>
      </c>
      <c r="G316" s="158">
        <v>0</v>
      </c>
      <c r="H316" s="134">
        <v>102305462.02314843</v>
      </c>
      <c r="I316" s="86">
        <v>26560451.857549801</v>
      </c>
      <c r="J316" s="134">
        <v>47088046.269042239</v>
      </c>
      <c r="K316" s="134">
        <v>41250000</v>
      </c>
      <c r="L316" s="159">
        <v>114898498.12659204</v>
      </c>
      <c r="M316" s="79" t="s">
        <v>115</v>
      </c>
      <c r="N316" s="160">
        <v>0.86715377772597912</v>
      </c>
      <c r="O316" s="149"/>
    </row>
    <row r="317" spans="1:15">
      <c r="A317" s="25"/>
      <c r="B317" s="25"/>
      <c r="C317" s="80" t="s">
        <v>192</v>
      </c>
      <c r="D317" s="147">
        <v>41250000</v>
      </c>
      <c r="E317" s="147">
        <v>0</v>
      </c>
      <c r="F317" s="157"/>
      <c r="G317" s="158"/>
      <c r="H317" s="134">
        <v>0</v>
      </c>
      <c r="I317" s="86">
        <v>26560451.857549801</v>
      </c>
      <c r="J317" s="134">
        <v>0</v>
      </c>
      <c r="K317" s="134">
        <v>0</v>
      </c>
      <c r="L317" s="159">
        <v>26560451.857549801</v>
      </c>
      <c r="M317" s="79" t="s">
        <v>115</v>
      </c>
      <c r="N317" s="160" t="s">
        <v>235</v>
      </c>
      <c r="O317" s="149"/>
    </row>
    <row r="318" spans="1:15" ht="17.100000000000001" thickBot="1">
      <c r="A318" s="25"/>
      <c r="B318" s="25"/>
      <c r="C318" s="136" t="s">
        <v>103</v>
      </c>
      <c r="D318" s="161">
        <v>791250000</v>
      </c>
      <c r="E318" s="161">
        <v>17587209.687788915</v>
      </c>
      <c r="F318" s="162"/>
      <c r="G318" s="163"/>
      <c r="H318" s="137">
        <v>61055462.023148432</v>
      </c>
      <c r="I318" s="164">
        <v>26560451.857549801</v>
      </c>
      <c r="J318" s="137">
        <v>47088046.269042239</v>
      </c>
      <c r="K318" s="137">
        <v>0</v>
      </c>
      <c r="L318" s="165">
        <v>73648498.12659204</v>
      </c>
      <c r="M318" s="166" t="s">
        <v>115</v>
      </c>
      <c r="N318" s="167">
        <v>0.91484723550090796</v>
      </c>
      <c r="O318" s="149"/>
    </row>
    <row r="319" spans="1:15" ht="17.100000000000001" thickBot="1">
      <c r="A319" s="25"/>
      <c r="B319" s="25"/>
      <c r="D319" s="147"/>
      <c r="E319" s="147"/>
      <c r="F319" s="157"/>
      <c r="G319" s="158"/>
      <c r="H319" s="134"/>
      <c r="I319" s="86"/>
      <c r="J319" s="134"/>
      <c r="K319" s="134"/>
      <c r="L319" s="159"/>
      <c r="M319" s="79"/>
      <c r="N319" s="135"/>
      <c r="O319" s="149"/>
    </row>
    <row r="320" spans="1:15">
      <c r="A320" s="25"/>
      <c r="B320" s="25"/>
      <c r="C320" s="130" t="s">
        <v>193</v>
      </c>
      <c r="D320" s="150">
        <v>321750000</v>
      </c>
      <c r="E320" s="150">
        <v>0</v>
      </c>
      <c r="F320" s="151">
        <v>0.60305285322448499</v>
      </c>
      <c r="G320" s="152">
        <v>0</v>
      </c>
      <c r="H320" s="131">
        <v>187668645.335491</v>
      </c>
      <c r="I320" s="153">
        <v>15417680.996747524</v>
      </c>
      <c r="J320" s="131">
        <v>31627827.761425346</v>
      </c>
      <c r="K320" s="131">
        <v>153000000</v>
      </c>
      <c r="L320" s="154">
        <v>200045508.75817287</v>
      </c>
      <c r="M320" s="155" t="s">
        <v>115</v>
      </c>
      <c r="N320" s="156">
        <v>0.61662086890271728</v>
      </c>
      <c r="O320" s="149"/>
    </row>
    <row r="321" spans="1:15">
      <c r="A321" s="25"/>
      <c r="B321" s="25"/>
      <c r="C321" s="80" t="s">
        <v>194</v>
      </c>
      <c r="D321" s="147">
        <v>45000000</v>
      </c>
      <c r="E321" s="147">
        <v>0</v>
      </c>
      <c r="F321" s="158">
        <v>0.40635925160184877</v>
      </c>
      <c r="G321" s="158">
        <v>0</v>
      </c>
      <c r="H321" s="134">
        <v>144744220.30508122</v>
      </c>
      <c r="I321" s="86">
        <v>15417680.996747524</v>
      </c>
      <c r="J321" s="134">
        <v>31627827.761425346</v>
      </c>
      <c r="K321" s="134">
        <v>108000000</v>
      </c>
      <c r="L321" s="159">
        <v>155045508.75817287</v>
      </c>
      <c r="M321" s="79" t="s">
        <v>115</v>
      </c>
      <c r="N321" s="108">
        <v>0.70286154986813232</v>
      </c>
      <c r="O321" s="149"/>
    </row>
    <row r="322" spans="1:15">
      <c r="A322" s="25"/>
      <c r="B322" s="25"/>
      <c r="C322" s="80" t="s">
        <v>195</v>
      </c>
      <c r="D322" s="147">
        <v>29250000</v>
      </c>
      <c r="E322" s="147">
        <v>0</v>
      </c>
      <c r="F322" s="158">
        <v>0.30248044324489404</v>
      </c>
      <c r="G322" s="158">
        <v>0</v>
      </c>
      <c r="H322" s="134">
        <v>116590383.33589607</v>
      </c>
      <c r="I322" s="86">
        <v>15417680.996747524</v>
      </c>
      <c r="J322" s="134">
        <v>31627827.761425346</v>
      </c>
      <c r="K322" s="134">
        <v>78750000</v>
      </c>
      <c r="L322" s="159">
        <v>125795508.75817287</v>
      </c>
      <c r="M322" s="79" t="s">
        <v>115</v>
      </c>
      <c r="N322" s="160">
        <v>0.75891799249565206</v>
      </c>
      <c r="O322" s="149"/>
    </row>
    <row r="323" spans="1:15">
      <c r="A323" s="25"/>
      <c r="B323" s="25"/>
      <c r="C323" s="80" t="s">
        <v>196</v>
      </c>
      <c r="D323" s="147">
        <v>54000000</v>
      </c>
      <c r="E323" s="147">
        <v>0</v>
      </c>
      <c r="F323" s="157">
        <v>0.14618279005550674</v>
      </c>
      <c r="G323" s="158">
        <v>0</v>
      </c>
      <c r="H323" s="134">
        <v>64239687.096106708</v>
      </c>
      <c r="I323" s="86">
        <v>15417680.996747524</v>
      </c>
      <c r="J323" s="134">
        <v>31627827.761425346</v>
      </c>
      <c r="K323" s="134">
        <v>24750000</v>
      </c>
      <c r="L323" s="159">
        <v>71795508.75817287</v>
      </c>
      <c r="M323" s="79" t="s">
        <v>115</v>
      </c>
      <c r="N323" s="160">
        <v>0.86240680965415006</v>
      </c>
      <c r="O323" s="149"/>
    </row>
    <row r="324" spans="1:15">
      <c r="A324" s="25"/>
      <c r="B324" s="25"/>
      <c r="C324" s="80" t="s">
        <v>197</v>
      </c>
      <c r="D324" s="147">
        <v>24750000</v>
      </c>
      <c r="E324" s="147">
        <v>0</v>
      </c>
      <c r="F324" s="157"/>
      <c r="G324" s="158"/>
      <c r="H324" s="134">
        <v>0</v>
      </c>
      <c r="I324" s="86">
        <v>15417680.996747524</v>
      </c>
      <c r="J324" s="134">
        <v>0</v>
      </c>
      <c r="K324" s="134">
        <v>0</v>
      </c>
      <c r="L324" s="159">
        <v>15417680.996747524</v>
      </c>
      <c r="M324" s="79" t="s">
        <v>115</v>
      </c>
      <c r="N324" s="160" t="s">
        <v>235</v>
      </c>
      <c r="O324" s="149"/>
    </row>
    <row r="325" spans="1:15" ht="17.100000000000001" thickBot="1">
      <c r="A325" s="25"/>
      <c r="B325" s="25"/>
      <c r="C325" s="136" t="s">
        <v>104</v>
      </c>
      <c r="D325" s="161">
        <v>474750000</v>
      </c>
      <c r="E325" s="161">
        <v>10552325.812673347</v>
      </c>
      <c r="F325" s="162"/>
      <c r="G325" s="163"/>
      <c r="H325" s="137">
        <v>39489687.096106708</v>
      </c>
      <c r="I325" s="164">
        <v>15417680.996747524</v>
      </c>
      <c r="J325" s="137">
        <v>31627827.761425346</v>
      </c>
      <c r="K325" s="137">
        <v>0</v>
      </c>
      <c r="L325" s="165">
        <v>47045508.75817287</v>
      </c>
      <c r="M325" s="166" t="s">
        <v>115</v>
      </c>
      <c r="N325" s="167">
        <v>0.90983918418512832</v>
      </c>
      <c r="O325" s="149"/>
    </row>
    <row r="326" spans="1:15" ht="17.100000000000001" thickBot="1">
      <c r="A326" s="25"/>
      <c r="B326" s="25"/>
      <c r="D326" s="147"/>
      <c r="E326" s="147"/>
      <c r="F326" s="157"/>
      <c r="G326" s="158"/>
      <c r="H326" s="134"/>
      <c r="I326" s="86"/>
      <c r="J326" s="134"/>
      <c r="K326" s="134"/>
      <c r="L326" s="159"/>
      <c r="M326" s="79"/>
      <c r="N326" s="135"/>
      <c r="O326" s="149"/>
    </row>
    <row r="327" spans="1:15">
      <c r="A327" s="25"/>
      <c r="B327" s="25"/>
      <c r="C327" s="130" t="s">
        <v>198</v>
      </c>
      <c r="D327" s="150">
        <v>303875000</v>
      </c>
      <c r="E327" s="150">
        <v>0</v>
      </c>
      <c r="F327" s="151">
        <v>0.60445145462308636</v>
      </c>
      <c r="G327" s="152">
        <v>0</v>
      </c>
      <c r="H327" s="131">
        <v>177653670.90241474</v>
      </c>
      <c r="I327" s="153">
        <v>14951177.078105122</v>
      </c>
      <c r="J327" s="131">
        <v>29870726.219123937</v>
      </c>
      <c r="K327" s="131">
        <v>144525000</v>
      </c>
      <c r="L327" s="154">
        <v>189346903.29722905</v>
      </c>
      <c r="M327" s="155" t="s">
        <v>115</v>
      </c>
      <c r="N327" s="156">
        <v>0.61610199784026332</v>
      </c>
      <c r="O327" s="149"/>
    </row>
    <row r="328" spans="1:15">
      <c r="A328" s="25"/>
      <c r="B328" s="25"/>
      <c r="C328" s="80" t="s">
        <v>199</v>
      </c>
      <c r="D328" s="147">
        <v>42500000</v>
      </c>
      <c r="E328" s="147">
        <v>0</v>
      </c>
      <c r="F328" s="158">
        <v>0.40758624546687944</v>
      </c>
      <c r="G328" s="158">
        <v>0</v>
      </c>
      <c r="H328" s="134">
        <v>137115646.40682241</v>
      </c>
      <c r="I328" s="86">
        <v>14951177.078105122</v>
      </c>
      <c r="J328" s="134">
        <v>29870726.219123937</v>
      </c>
      <c r="K328" s="134">
        <v>102025000</v>
      </c>
      <c r="L328" s="159">
        <v>146846903.29722905</v>
      </c>
      <c r="M328" s="79" t="s">
        <v>115</v>
      </c>
      <c r="N328" s="108">
        <v>0.70227010942631418</v>
      </c>
      <c r="O328" s="149"/>
    </row>
    <row r="329" spans="1:15">
      <c r="A329" s="25"/>
      <c r="B329" s="25"/>
      <c r="C329" s="80" t="s">
        <v>200</v>
      </c>
      <c r="D329" s="147">
        <v>27625000</v>
      </c>
      <c r="E329" s="147">
        <v>0</v>
      </c>
      <c r="F329" s="158">
        <v>0.30361680688125764</v>
      </c>
      <c r="G329" s="158">
        <v>0</v>
      </c>
      <c r="H329" s="134">
        <v>110526814.72008772</v>
      </c>
      <c r="I329" s="86">
        <v>14951177.078105122</v>
      </c>
      <c r="J329" s="134">
        <v>29870726.219123937</v>
      </c>
      <c r="K329" s="134">
        <v>74400000</v>
      </c>
      <c r="L329" s="159">
        <v>119221903.29722905</v>
      </c>
      <c r="M329" s="79" t="s">
        <v>115</v>
      </c>
      <c r="N329" s="160">
        <v>0.7582793819572472</v>
      </c>
      <c r="O329" s="149"/>
    </row>
    <row r="330" spans="1:15">
      <c r="A330" s="25"/>
      <c r="B330" s="25"/>
      <c r="C330" s="80" t="s">
        <v>201</v>
      </c>
      <c r="D330" s="147">
        <v>51000000</v>
      </c>
      <c r="E330" s="147">
        <v>0</v>
      </c>
      <c r="F330" s="157">
        <v>0.14718279005550672</v>
      </c>
      <c r="G330" s="158">
        <v>0</v>
      </c>
      <c r="H330" s="134">
        <v>61085849.505277686</v>
      </c>
      <c r="I330" s="86">
        <v>14951177.078105122</v>
      </c>
      <c r="J330" s="134">
        <v>29870726.219123937</v>
      </c>
      <c r="K330" s="134">
        <v>23400000</v>
      </c>
      <c r="L330" s="159">
        <v>68221903.297229052</v>
      </c>
      <c r="M330" s="79" t="s">
        <v>115</v>
      </c>
      <c r="N330" s="160">
        <v>0.86168111586050822</v>
      </c>
      <c r="O330" s="149"/>
    </row>
    <row r="331" spans="1:15">
      <c r="A331" s="25"/>
      <c r="B331" s="25"/>
      <c r="C331" s="80" t="s">
        <v>202</v>
      </c>
      <c r="D331" s="147">
        <v>23400000</v>
      </c>
      <c r="E331" s="147">
        <v>0</v>
      </c>
      <c r="F331" s="157"/>
      <c r="G331" s="158"/>
      <c r="H331" s="134">
        <v>0</v>
      </c>
      <c r="I331" s="86">
        <v>14951177.078105122</v>
      </c>
      <c r="J331" s="134">
        <v>0</v>
      </c>
      <c r="K331" s="134">
        <v>0</v>
      </c>
      <c r="L331" s="159">
        <v>14951177.078105122</v>
      </c>
      <c r="M331" s="79" t="s">
        <v>115</v>
      </c>
      <c r="N331" s="160" t="s">
        <v>235</v>
      </c>
      <c r="O331" s="149"/>
    </row>
    <row r="332" spans="1:15" ht="17.100000000000001" thickBot="1">
      <c r="A332" s="25"/>
      <c r="B332" s="25"/>
      <c r="C332" s="136" t="s">
        <v>105</v>
      </c>
      <c r="D332" s="161">
        <v>448400000</v>
      </c>
      <c r="E332" s="161">
        <v>9966085.4897470493</v>
      </c>
      <c r="F332" s="162"/>
      <c r="G332" s="163"/>
      <c r="H332" s="137">
        <v>37685849.505277686</v>
      </c>
      <c r="I332" s="164">
        <v>14951177.078105122</v>
      </c>
      <c r="J332" s="137">
        <v>29870726.219123937</v>
      </c>
      <c r="K332" s="137">
        <v>0</v>
      </c>
      <c r="L332" s="165">
        <v>44821903.297229059</v>
      </c>
      <c r="M332" s="166" t="s">
        <v>115</v>
      </c>
      <c r="N332" s="167">
        <v>0.90912426435729854</v>
      </c>
      <c r="O332" s="149"/>
    </row>
    <row r="333" spans="1:15" ht="17.100000000000001" thickBot="1">
      <c r="A333" s="25"/>
      <c r="B333" s="25"/>
      <c r="D333" s="147"/>
      <c r="E333" s="147"/>
      <c r="F333" s="169"/>
      <c r="G333" s="158"/>
      <c r="H333" s="134"/>
      <c r="I333" s="86"/>
      <c r="J333" s="134"/>
      <c r="K333" s="134"/>
      <c r="L333" s="148"/>
      <c r="M333" s="79"/>
      <c r="N333" s="148"/>
      <c r="O333" s="149"/>
    </row>
    <row r="334" spans="1:15">
      <c r="A334" s="25"/>
      <c r="B334" s="25"/>
      <c r="C334" s="130" t="s">
        <v>203</v>
      </c>
      <c r="D334" s="150">
        <v>434105000</v>
      </c>
      <c r="E334" s="150">
        <v>0</v>
      </c>
      <c r="F334" s="151">
        <v>0.63088135027640846</v>
      </c>
      <c r="G334" s="152">
        <v>0</v>
      </c>
      <c r="H334" s="131">
        <v>273868748.56174028</v>
      </c>
      <c r="I334" s="153">
        <v>88514679.0553381</v>
      </c>
      <c r="J334" s="131">
        <v>41632086.115707144</v>
      </c>
      <c r="K334" s="131">
        <v>149295000</v>
      </c>
      <c r="L334" s="154">
        <v>279441765.17104524</v>
      </c>
      <c r="M334" s="155" t="s">
        <v>115</v>
      </c>
      <c r="N334" s="156">
        <v>0.60837638286530538</v>
      </c>
      <c r="O334" s="149"/>
    </row>
    <row r="335" spans="1:15">
      <c r="A335" s="25"/>
      <c r="B335" s="25"/>
      <c r="C335" s="80" t="s">
        <v>204</v>
      </c>
      <c r="D335" s="147">
        <v>66360000</v>
      </c>
      <c r="E335" s="147">
        <v>0</v>
      </c>
      <c r="F335" s="158">
        <v>0.41463188946627694</v>
      </c>
      <c r="G335" s="158">
        <v>0</v>
      </c>
      <c r="H335" s="134">
        <v>207508748.56174028</v>
      </c>
      <c r="I335" s="86">
        <v>88514679.0553381</v>
      </c>
      <c r="J335" s="134">
        <v>41632086.115707144</v>
      </c>
      <c r="K335" s="134">
        <v>82935000</v>
      </c>
      <c r="L335" s="159">
        <v>213081765.17104524</v>
      </c>
      <c r="M335" s="79" t="s">
        <v>115</v>
      </c>
      <c r="N335" s="108">
        <v>0.70137659425872789</v>
      </c>
      <c r="O335" s="149"/>
    </row>
    <row r="336" spans="1:15">
      <c r="A336" s="25"/>
      <c r="B336" s="25"/>
      <c r="C336" s="80" t="s">
        <v>205</v>
      </c>
      <c r="D336" s="147">
        <v>52535000</v>
      </c>
      <c r="E336" s="147">
        <v>0</v>
      </c>
      <c r="F336" s="158">
        <v>0.28024185996698059</v>
      </c>
      <c r="G336" s="158">
        <v>0</v>
      </c>
      <c r="H336" s="134">
        <v>151339674.14566293</v>
      </c>
      <c r="I336" s="86">
        <v>88514679.0553381</v>
      </c>
      <c r="J336" s="134">
        <v>41632086.115707144</v>
      </c>
      <c r="K336" s="134">
        <v>30400000</v>
      </c>
      <c r="L336" s="159">
        <v>160546765.17104524</v>
      </c>
      <c r="M336" s="79" t="s">
        <v>115</v>
      </c>
      <c r="N336" s="160">
        <v>0.77500176161185397</v>
      </c>
      <c r="O336" s="149"/>
    </row>
    <row r="337" spans="1:15">
      <c r="A337" s="25"/>
      <c r="B337" s="25"/>
      <c r="C337" s="80" t="s">
        <v>206</v>
      </c>
      <c r="D337" s="147">
        <v>30400000</v>
      </c>
      <c r="E337" s="147">
        <v>0</v>
      </c>
      <c r="F337" s="157"/>
      <c r="G337" s="158"/>
      <c r="H337" s="134">
        <v>0</v>
      </c>
      <c r="I337" s="86">
        <v>88514679.0553381</v>
      </c>
      <c r="J337" s="134">
        <v>0</v>
      </c>
      <c r="K337" s="134">
        <v>0</v>
      </c>
      <c r="L337" s="159">
        <v>88514679.0553381</v>
      </c>
      <c r="M337" s="79" t="s">
        <v>115</v>
      </c>
      <c r="N337" s="160" t="s">
        <v>235</v>
      </c>
      <c r="O337" s="149"/>
    </row>
    <row r="338" spans="1:15" ht="17.100000000000001" thickBot="1">
      <c r="A338" s="25"/>
      <c r="B338" s="25"/>
      <c r="C338" s="136" t="s">
        <v>106</v>
      </c>
      <c r="D338" s="161">
        <v>583400000</v>
      </c>
      <c r="E338" s="161">
        <v>12967635.943129692</v>
      </c>
      <c r="F338" s="162"/>
      <c r="G338" s="163"/>
      <c r="H338" s="137">
        <v>124573748.56174028</v>
      </c>
      <c r="I338" s="164">
        <v>88514679.0553381</v>
      </c>
      <c r="J338" s="137">
        <v>41632086.115707144</v>
      </c>
      <c r="K338" s="137">
        <v>0</v>
      </c>
      <c r="L338" s="165">
        <v>130146765.17104524</v>
      </c>
      <c r="M338" s="166" t="s">
        <v>115</v>
      </c>
      <c r="N338" s="167">
        <v>0.81760583675290344</v>
      </c>
      <c r="O338" s="149"/>
    </row>
    <row r="339" spans="1:15" ht="17.100000000000001" thickBot="1">
      <c r="A339" s="25"/>
      <c r="B339" s="25"/>
      <c r="D339" s="147"/>
      <c r="E339" s="147"/>
      <c r="F339" s="157"/>
      <c r="G339" s="158"/>
      <c r="H339" s="134"/>
      <c r="I339" s="86"/>
      <c r="J339" s="134"/>
      <c r="K339" s="134"/>
      <c r="L339" s="159"/>
      <c r="M339" s="79"/>
      <c r="N339" s="135"/>
      <c r="O339" s="149"/>
    </row>
    <row r="340" spans="1:15">
      <c r="A340" s="25"/>
      <c r="B340" s="25"/>
      <c r="C340" s="130" t="s">
        <v>207</v>
      </c>
      <c r="D340" s="150">
        <v>433700000</v>
      </c>
      <c r="E340" s="150">
        <v>0</v>
      </c>
      <c r="F340" s="151">
        <v>0.63217273510066196</v>
      </c>
      <c r="G340" s="152">
        <v>0</v>
      </c>
      <c r="H340" s="131">
        <v>274173315.21315712</v>
      </c>
      <c r="I340" s="153">
        <v>88944545.229840025</v>
      </c>
      <c r="J340" s="131">
        <v>41593691.244244188</v>
      </c>
      <c r="K340" s="131">
        <v>149190000</v>
      </c>
      <c r="L340" s="154">
        <v>279728236.4740842</v>
      </c>
      <c r="M340" s="155" t="s">
        <v>115</v>
      </c>
      <c r="N340" s="156">
        <v>0.60790977680311442</v>
      </c>
      <c r="O340" s="149"/>
    </row>
    <row r="341" spans="1:15">
      <c r="A341" s="25"/>
      <c r="B341" s="25"/>
      <c r="C341" s="80" t="s">
        <v>208</v>
      </c>
      <c r="D341" s="147">
        <v>66300000</v>
      </c>
      <c r="E341" s="147">
        <v>0</v>
      </c>
      <c r="F341" s="158">
        <v>0.41574663042631421</v>
      </c>
      <c r="G341" s="158">
        <v>0</v>
      </c>
      <c r="H341" s="134">
        <v>207873315.21315712</v>
      </c>
      <c r="I341" s="86">
        <v>88944545.229840025</v>
      </c>
      <c r="J341" s="134">
        <v>41593691.244244188</v>
      </c>
      <c r="K341" s="134">
        <v>82890000</v>
      </c>
      <c r="L341" s="159">
        <v>213428236.4740842</v>
      </c>
      <c r="M341" s="79" t="s">
        <v>115</v>
      </c>
      <c r="N341" s="108">
        <v>0.70084133825583861</v>
      </c>
      <c r="O341" s="149"/>
    </row>
    <row r="342" spans="1:15">
      <c r="A342" s="25"/>
      <c r="B342" s="25"/>
      <c r="C342" s="80" t="s">
        <v>209</v>
      </c>
      <c r="D342" s="147">
        <v>52490000</v>
      </c>
      <c r="E342" s="147">
        <v>0</v>
      </c>
      <c r="F342" s="158">
        <v>0.28124185996698059</v>
      </c>
      <c r="G342" s="158">
        <v>0</v>
      </c>
      <c r="H342" s="134">
        <v>151739636.61764032</v>
      </c>
      <c r="I342" s="86">
        <v>88944545.229840025</v>
      </c>
      <c r="J342" s="134">
        <v>41593691.244244188</v>
      </c>
      <c r="K342" s="134">
        <v>30400000</v>
      </c>
      <c r="L342" s="159">
        <v>160938236.4740842</v>
      </c>
      <c r="M342" s="79" t="s">
        <v>115</v>
      </c>
      <c r="N342" s="160">
        <v>0.77441566194593647</v>
      </c>
      <c r="O342" s="149"/>
    </row>
    <row r="343" spans="1:15">
      <c r="A343" s="25"/>
      <c r="B343" s="25"/>
      <c r="C343" s="80" t="s">
        <v>210</v>
      </c>
      <c r="D343" s="147">
        <v>30400000</v>
      </c>
      <c r="E343" s="147">
        <v>0</v>
      </c>
      <c r="F343" s="157"/>
      <c r="G343" s="158"/>
      <c r="H343" s="134">
        <v>0</v>
      </c>
      <c r="I343" s="86">
        <v>88944545.229840025</v>
      </c>
      <c r="J343" s="134">
        <v>0</v>
      </c>
      <c r="K343" s="134">
        <v>0</v>
      </c>
      <c r="L343" s="159">
        <v>88944545.229840025</v>
      </c>
      <c r="M343" s="79" t="s">
        <v>115</v>
      </c>
      <c r="N343" s="160" t="s">
        <v>235</v>
      </c>
      <c r="O343" s="149"/>
    </row>
    <row r="344" spans="1:15" ht="17.100000000000001" thickBot="1">
      <c r="A344" s="25"/>
      <c r="B344" s="25"/>
      <c r="C344" s="136" t="s">
        <v>107</v>
      </c>
      <c r="D344" s="161">
        <v>582890000</v>
      </c>
      <c r="E344" s="161">
        <v>12955676.640541997</v>
      </c>
      <c r="F344" s="162"/>
      <c r="G344" s="163"/>
      <c r="H344" s="137">
        <v>124983315.21315712</v>
      </c>
      <c r="I344" s="164">
        <v>88944545.229840025</v>
      </c>
      <c r="J344" s="137">
        <v>41593691.244244188</v>
      </c>
      <c r="K344" s="137">
        <v>0</v>
      </c>
      <c r="L344" s="165">
        <v>130538236.47408421</v>
      </c>
      <c r="M344" s="166" t="s">
        <v>115</v>
      </c>
      <c r="N344" s="167">
        <v>0.81702681531189136</v>
      </c>
      <c r="O344" s="149"/>
    </row>
    <row r="345" spans="1:15" ht="17.100000000000001" thickBot="1">
      <c r="A345" s="25"/>
      <c r="B345" s="25"/>
      <c r="D345" s="147"/>
      <c r="E345" s="147"/>
      <c r="F345" s="157"/>
      <c r="G345" s="158"/>
      <c r="H345" s="134"/>
      <c r="I345" s="86"/>
      <c r="J345" s="134"/>
      <c r="K345" s="134"/>
      <c r="L345" s="159"/>
      <c r="M345" s="79"/>
      <c r="N345" s="135"/>
      <c r="O345" s="149"/>
    </row>
    <row r="346" spans="1:15">
      <c r="A346" s="25"/>
      <c r="B346" s="25"/>
      <c r="C346" s="130" t="s">
        <v>211</v>
      </c>
      <c r="D346" s="150">
        <v>303590000</v>
      </c>
      <c r="E346" s="150">
        <v>0</v>
      </c>
      <c r="F346" s="151">
        <v>0.63088618506416572</v>
      </c>
      <c r="G346" s="152">
        <v>0</v>
      </c>
      <c r="H346" s="131">
        <v>191530736.92363006</v>
      </c>
      <c r="I346" s="153">
        <v>62829712.527778402</v>
      </c>
      <c r="J346" s="131">
        <v>28148508.01878586</v>
      </c>
      <c r="K346" s="131">
        <v>104450000</v>
      </c>
      <c r="L346" s="154">
        <v>195428220.54656428</v>
      </c>
      <c r="M346" s="155" t="s">
        <v>115</v>
      </c>
      <c r="N346" s="156">
        <v>0.60837457932394567</v>
      </c>
      <c r="O346" s="149"/>
    </row>
    <row r="347" spans="1:15">
      <c r="A347" s="25"/>
      <c r="B347" s="25"/>
      <c r="C347" s="80" t="s">
        <v>212</v>
      </c>
      <c r="D347" s="147">
        <v>46410000</v>
      </c>
      <c r="E347" s="147">
        <v>0</v>
      </c>
      <c r="F347" s="158">
        <v>0.41463067692465733</v>
      </c>
      <c r="G347" s="158">
        <v>0</v>
      </c>
      <c r="H347" s="134">
        <v>145120736.92363006</v>
      </c>
      <c r="I347" s="86">
        <v>62829712.527778402</v>
      </c>
      <c r="J347" s="134">
        <v>28148508.01878586</v>
      </c>
      <c r="K347" s="134">
        <v>58040000</v>
      </c>
      <c r="L347" s="159">
        <v>149018220.54656428</v>
      </c>
      <c r="M347" s="79" t="s">
        <v>115</v>
      </c>
      <c r="N347" s="108">
        <v>0.70137719543918109</v>
      </c>
      <c r="O347" s="149"/>
    </row>
    <row r="348" spans="1:15">
      <c r="A348" s="25"/>
      <c r="B348" s="25"/>
      <c r="C348" s="80" t="s">
        <v>213</v>
      </c>
      <c r="D348" s="147">
        <v>36740000</v>
      </c>
      <c r="E348" s="147">
        <v>0</v>
      </c>
      <c r="F348" s="158">
        <v>0.28024185996698059</v>
      </c>
      <c r="G348" s="158">
        <v>0</v>
      </c>
      <c r="H348" s="134">
        <v>105839250.59510611</v>
      </c>
      <c r="I348" s="86">
        <v>62829712.527778402</v>
      </c>
      <c r="J348" s="134">
        <v>28148508.01878586</v>
      </c>
      <c r="K348" s="134">
        <v>21300000</v>
      </c>
      <c r="L348" s="159">
        <v>112278220.54656427</v>
      </c>
      <c r="M348" s="79" t="s">
        <v>115</v>
      </c>
      <c r="N348" s="160">
        <v>0.77500176161185397</v>
      </c>
      <c r="O348" s="149"/>
    </row>
    <row r="349" spans="1:15">
      <c r="A349" s="25"/>
      <c r="B349" s="25"/>
      <c r="C349" s="80" t="s">
        <v>214</v>
      </c>
      <c r="D349" s="147">
        <v>21300000</v>
      </c>
      <c r="E349" s="147">
        <v>0</v>
      </c>
      <c r="F349" s="157"/>
      <c r="G349" s="158"/>
      <c r="H349" s="134">
        <v>0</v>
      </c>
      <c r="I349" s="86">
        <v>62829712.527778402</v>
      </c>
      <c r="J349" s="134">
        <v>0</v>
      </c>
      <c r="K349" s="134">
        <v>0</v>
      </c>
      <c r="L349" s="159">
        <v>62829712.527778402</v>
      </c>
      <c r="M349" s="79" t="s">
        <v>115</v>
      </c>
      <c r="N349" s="160" t="s">
        <v>235</v>
      </c>
      <c r="O349" s="149"/>
    </row>
    <row r="350" spans="1:15" ht="17.100000000000001" thickBot="1">
      <c r="A350" s="25"/>
      <c r="B350" s="25"/>
      <c r="C350" s="136" t="s">
        <v>108</v>
      </c>
      <c r="D350" s="161">
        <v>408040000</v>
      </c>
      <c r="E350" s="161">
        <v>9068903.2995406464</v>
      </c>
      <c r="F350" s="162"/>
      <c r="G350" s="163"/>
      <c r="H350" s="137">
        <v>87080736.923630059</v>
      </c>
      <c r="I350" s="164">
        <v>62829712.527778402</v>
      </c>
      <c r="J350" s="137">
        <v>28148508.01878586</v>
      </c>
      <c r="K350" s="137">
        <v>0</v>
      </c>
      <c r="L350" s="165">
        <v>90978220.546564266</v>
      </c>
      <c r="M350" s="166" t="s">
        <v>115</v>
      </c>
      <c r="N350" s="167">
        <v>0.81768557379143847</v>
      </c>
      <c r="O350" s="149"/>
    </row>
    <row r="351" spans="1:15" ht="17.100000000000001" thickBot="1">
      <c r="A351" s="25"/>
      <c r="B351" s="25"/>
      <c r="D351" s="147"/>
      <c r="E351" s="147"/>
      <c r="F351" s="157"/>
      <c r="G351" s="158"/>
      <c r="H351" s="134"/>
      <c r="I351" s="86"/>
      <c r="J351" s="134"/>
      <c r="K351" s="134"/>
      <c r="L351" s="159"/>
      <c r="M351" s="79"/>
      <c r="N351" s="135"/>
      <c r="O351" s="149"/>
    </row>
    <row r="352" spans="1:15">
      <c r="A352" s="25"/>
      <c r="B352" s="25"/>
      <c r="C352" s="130" t="s">
        <v>215</v>
      </c>
      <c r="D352" s="150">
        <v>353250000</v>
      </c>
      <c r="E352" s="150">
        <v>0</v>
      </c>
      <c r="F352" s="151">
        <v>0.63215523562672693</v>
      </c>
      <c r="G352" s="152">
        <v>0</v>
      </c>
      <c r="H352" s="131">
        <v>223308836.98514128</v>
      </c>
      <c r="I352" s="153">
        <v>72455461.372021243</v>
      </c>
      <c r="J352" s="131">
        <v>33877827.761425346</v>
      </c>
      <c r="K352" s="131">
        <v>121500000</v>
      </c>
      <c r="L352" s="154">
        <v>227833289.13344657</v>
      </c>
      <c r="M352" s="155" t="s">
        <v>115</v>
      </c>
      <c r="N352" s="156">
        <v>0.60791629462756014</v>
      </c>
      <c r="O352" s="149"/>
    </row>
    <row r="353" spans="1:15">
      <c r="A353" s="25"/>
      <c r="B353" s="25"/>
      <c r="C353" s="80" t="s">
        <v>216</v>
      </c>
      <c r="D353" s="147">
        <v>54000000</v>
      </c>
      <c r="E353" s="147">
        <v>0</v>
      </c>
      <c r="F353" s="158">
        <v>0.41573686184196751</v>
      </c>
      <c r="G353" s="158">
        <v>0</v>
      </c>
      <c r="H353" s="134">
        <v>169308836.98514128</v>
      </c>
      <c r="I353" s="86">
        <v>72455461.372021243</v>
      </c>
      <c r="J353" s="134">
        <v>33877827.761425346</v>
      </c>
      <c r="K353" s="134">
        <v>67500000</v>
      </c>
      <c r="L353" s="159">
        <v>173833289.13344657</v>
      </c>
      <c r="M353" s="79" t="s">
        <v>115</v>
      </c>
      <c r="N353" s="108">
        <v>0.70084617406107252</v>
      </c>
      <c r="O353" s="149"/>
    </row>
    <row r="354" spans="1:15">
      <c r="A354" s="25"/>
      <c r="B354" s="25"/>
      <c r="C354" s="80" t="s">
        <v>217</v>
      </c>
      <c r="D354" s="147">
        <v>42750000</v>
      </c>
      <c r="E354" s="147">
        <v>0</v>
      </c>
      <c r="F354" s="158">
        <v>0.28124185996698065</v>
      </c>
      <c r="G354" s="158">
        <v>0</v>
      </c>
      <c r="H354" s="134">
        <v>123591081.24660747</v>
      </c>
      <c r="I354" s="86">
        <v>72455461.372021243</v>
      </c>
      <c r="J354" s="134">
        <v>33877827.761425346</v>
      </c>
      <c r="K354" s="134">
        <v>24750000</v>
      </c>
      <c r="L354" s="159">
        <v>131083289.13344659</v>
      </c>
      <c r="M354" s="79" t="s">
        <v>115</v>
      </c>
      <c r="N354" s="160">
        <v>0.77441566194593647</v>
      </c>
      <c r="O354" s="149"/>
    </row>
    <row r="355" spans="1:15">
      <c r="A355" s="25"/>
      <c r="B355" s="25"/>
      <c r="C355" s="80" t="s">
        <v>218</v>
      </c>
      <c r="D355" s="147">
        <v>24750000</v>
      </c>
      <c r="E355" s="147">
        <v>0</v>
      </c>
      <c r="F355" s="157"/>
      <c r="G355" s="158"/>
      <c r="H355" s="134">
        <v>0</v>
      </c>
      <c r="I355" s="86">
        <v>72455461.372021243</v>
      </c>
      <c r="J355" s="134">
        <v>0</v>
      </c>
      <c r="K355" s="134">
        <v>0</v>
      </c>
      <c r="L355" s="159">
        <v>72455461.372021243</v>
      </c>
      <c r="M355" s="79" t="s">
        <v>115</v>
      </c>
      <c r="N355" s="160" t="s">
        <v>235</v>
      </c>
      <c r="O355" s="149"/>
    </row>
    <row r="356" spans="1:15" ht="17.100000000000001" thickBot="1">
      <c r="A356" s="25"/>
      <c r="B356" s="25"/>
      <c r="C356" s="136" t="s">
        <v>109</v>
      </c>
      <c r="D356" s="161">
        <v>474750000</v>
      </c>
      <c r="E356" s="161">
        <v>10552325.812673347</v>
      </c>
      <c r="F356" s="162"/>
      <c r="G356" s="163"/>
      <c r="H356" s="137">
        <v>101808836.98514128</v>
      </c>
      <c r="I356" s="164">
        <v>72455461.372021243</v>
      </c>
      <c r="J356" s="137">
        <v>33877827.761425346</v>
      </c>
      <c r="K356" s="137">
        <v>0</v>
      </c>
      <c r="L356" s="165">
        <v>106333289.13344659</v>
      </c>
      <c r="M356" s="166" t="s">
        <v>115</v>
      </c>
      <c r="N356" s="167">
        <v>0.81700852335296292</v>
      </c>
      <c r="O356" s="149"/>
    </row>
    <row r="357" spans="1:15" ht="17.100000000000001" thickBot="1">
      <c r="A357" s="25"/>
      <c r="B357" s="25"/>
      <c r="D357" s="147"/>
      <c r="E357" s="147"/>
      <c r="F357" s="157"/>
      <c r="G357" s="158"/>
      <c r="H357" s="134"/>
      <c r="I357" s="86"/>
      <c r="J357" s="134"/>
      <c r="K357" s="134"/>
      <c r="L357" s="159"/>
      <c r="M357" s="79"/>
      <c r="N357" s="135"/>
      <c r="O357" s="149"/>
    </row>
    <row r="358" spans="1:15">
      <c r="A358" s="25"/>
      <c r="B358" s="25"/>
      <c r="C358" s="130" t="s">
        <v>219</v>
      </c>
      <c r="D358" s="150">
        <v>431750000</v>
      </c>
      <c r="E358" s="150">
        <v>0</v>
      </c>
      <c r="F358" s="151">
        <v>0.63215523562672704</v>
      </c>
      <c r="G358" s="152">
        <v>0</v>
      </c>
      <c r="H358" s="131">
        <v>272933022.98183942</v>
      </c>
      <c r="I358" s="153">
        <v>88606675.010248214</v>
      </c>
      <c r="J358" s="131">
        <v>41406233.930630974</v>
      </c>
      <c r="K358" s="131">
        <v>148450000</v>
      </c>
      <c r="L358" s="154">
        <v>278462908.94087923</v>
      </c>
      <c r="M358" s="155" t="s">
        <v>115</v>
      </c>
      <c r="N358" s="156">
        <v>0.60791629462756003</v>
      </c>
      <c r="O358" s="149"/>
    </row>
    <row r="359" spans="1:15">
      <c r="A359" s="25"/>
      <c r="B359" s="25"/>
      <c r="C359" s="80" t="s">
        <v>220</v>
      </c>
      <c r="D359" s="147">
        <v>66000000</v>
      </c>
      <c r="E359" s="147">
        <v>0</v>
      </c>
      <c r="F359" s="158">
        <v>0.41573686184196762</v>
      </c>
      <c r="G359" s="158">
        <v>0</v>
      </c>
      <c r="H359" s="134">
        <v>206933022.98183939</v>
      </c>
      <c r="I359" s="86">
        <v>88606675.010248214</v>
      </c>
      <c r="J359" s="134">
        <v>41406233.930630974</v>
      </c>
      <c r="K359" s="134">
        <v>82450000</v>
      </c>
      <c r="L359" s="159">
        <v>212462908.9408792</v>
      </c>
      <c r="M359" s="79" t="s">
        <v>115</v>
      </c>
      <c r="N359" s="108">
        <v>0.70084617406107241</v>
      </c>
      <c r="O359" s="149"/>
    </row>
    <row r="360" spans="1:15">
      <c r="A360" s="25"/>
      <c r="B360" s="25"/>
      <c r="C360" s="80" t="s">
        <v>221</v>
      </c>
      <c r="D360" s="147">
        <v>52250000</v>
      </c>
      <c r="E360" s="147">
        <v>0</v>
      </c>
      <c r="F360" s="158">
        <v>0.2812418599669807</v>
      </c>
      <c r="G360" s="158">
        <v>0</v>
      </c>
      <c r="H360" s="134">
        <v>151055765.96807581</v>
      </c>
      <c r="I360" s="86">
        <v>88606675.010248214</v>
      </c>
      <c r="J360" s="134">
        <v>41406233.930630974</v>
      </c>
      <c r="K360" s="134">
        <v>30200000</v>
      </c>
      <c r="L360" s="159">
        <v>160212908.9408792</v>
      </c>
      <c r="M360" s="79" t="s">
        <v>115</v>
      </c>
      <c r="N360" s="160">
        <v>0.77441566194593636</v>
      </c>
      <c r="O360" s="149"/>
    </row>
    <row r="361" spans="1:15">
      <c r="A361" s="25"/>
      <c r="B361" s="25"/>
      <c r="C361" s="80" t="s">
        <v>222</v>
      </c>
      <c r="D361" s="147">
        <v>30200000</v>
      </c>
      <c r="E361" s="147">
        <v>0</v>
      </c>
      <c r="F361" s="157"/>
      <c r="G361" s="158"/>
      <c r="H361" s="134">
        <v>0</v>
      </c>
      <c r="I361" s="86">
        <v>88606675.010248214</v>
      </c>
      <c r="J361" s="134">
        <v>0</v>
      </c>
      <c r="K361" s="134">
        <v>0</v>
      </c>
      <c r="L361" s="159">
        <v>88606675.010248214</v>
      </c>
      <c r="M361" s="79" t="s">
        <v>115</v>
      </c>
      <c r="N361" s="160" t="s">
        <v>235</v>
      </c>
      <c r="O361" s="149"/>
    </row>
    <row r="362" spans="1:15" ht="17.100000000000001" thickBot="1">
      <c r="A362" s="25"/>
      <c r="B362" s="25"/>
      <c r="C362" s="136" t="s">
        <v>110</v>
      </c>
      <c r="D362" s="161">
        <v>580200000</v>
      </c>
      <c r="E362" s="161">
        <v>12897287.104378534</v>
      </c>
      <c r="F362" s="162"/>
      <c r="G362" s="163"/>
      <c r="H362" s="137">
        <v>124483022.98183939</v>
      </c>
      <c r="I362" s="164">
        <v>88606675.010248214</v>
      </c>
      <c r="J362" s="137">
        <v>41406233.930630974</v>
      </c>
      <c r="K362" s="137">
        <v>0</v>
      </c>
      <c r="L362" s="165">
        <v>130012908.9408792</v>
      </c>
      <c r="M362" s="166" t="s">
        <v>115</v>
      </c>
      <c r="N362" s="167">
        <v>0.81693812192914961</v>
      </c>
      <c r="O362" s="149"/>
    </row>
    <row r="363" spans="1:15" ht="17.100000000000001" thickBot="1">
      <c r="A363" s="25"/>
      <c r="B363" s="25"/>
      <c r="D363" s="147"/>
      <c r="E363" s="147"/>
      <c r="F363" s="169"/>
      <c r="G363" s="158"/>
      <c r="H363" s="134"/>
      <c r="I363" s="86"/>
      <c r="J363" s="134"/>
      <c r="K363" s="134"/>
      <c r="L363" s="148"/>
      <c r="M363" s="79"/>
      <c r="N363" s="148"/>
      <c r="O363" s="149"/>
    </row>
    <row r="364" spans="1:15" ht="17.100000000000001" thickBot="1">
      <c r="A364" s="25"/>
      <c r="B364" s="25"/>
      <c r="C364" s="141" t="s">
        <v>223</v>
      </c>
      <c r="D364" s="142">
        <v>13058146666.756666</v>
      </c>
      <c r="E364" s="142">
        <v>191072839.46122015</v>
      </c>
      <c r="F364" s="170"/>
      <c r="G364" s="171"/>
      <c r="H364" s="142">
        <v>2546366677.2264233</v>
      </c>
      <c r="I364" s="142">
        <v>1286171540.7365873</v>
      </c>
      <c r="J364" s="142">
        <v>769802500.00000012</v>
      </c>
      <c r="K364" s="142"/>
      <c r="L364" s="142">
        <v>2745724040.7365875</v>
      </c>
      <c r="M364" s="172" t="s">
        <v>115</v>
      </c>
      <c r="N364" s="173"/>
    </row>
    <row r="365" spans="1:15" ht="17.100000000000001" thickBot="1">
      <c r="A365" s="25"/>
      <c r="B365" s="25"/>
      <c r="C365" s="25"/>
      <c r="D365" s="25"/>
      <c r="E365" s="25"/>
      <c r="F365" s="25"/>
      <c r="G365" s="25"/>
      <c r="H365" s="25"/>
      <c r="I365" s="25"/>
      <c r="J365" s="145"/>
      <c r="K365" s="145"/>
      <c r="L365" s="145"/>
      <c r="M365" s="145"/>
      <c r="N365" s="145"/>
    </row>
    <row r="366" spans="1:15" ht="17.100000000000001" thickBot="1">
      <c r="A366" s="25"/>
      <c r="B366" s="25"/>
      <c r="C366" s="174" t="s">
        <v>236</v>
      </c>
      <c r="D366" s="142">
        <v>12368396666.756666</v>
      </c>
      <c r="E366" s="142">
        <v>191072839.46122015</v>
      </c>
      <c r="F366" s="170"/>
      <c r="G366" s="171"/>
      <c r="H366" s="142">
        <v>2546366677.2264233</v>
      </c>
      <c r="I366" s="142">
        <v>1286171540.7365873</v>
      </c>
      <c r="J366" s="142">
        <v>769802500.00000012</v>
      </c>
      <c r="K366" s="142">
        <v>689750000</v>
      </c>
      <c r="L366" s="142">
        <v>2745724040.7365875</v>
      </c>
      <c r="M366" s="172" t="s">
        <v>115</v>
      </c>
      <c r="N366" s="173">
        <v>0.81833385521558544</v>
      </c>
    </row>
    <row r="367" spans="1:1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</row>
    <row r="368" spans="1:15" ht="17.100000000000001" thickBot="1">
      <c r="A368" s="25"/>
      <c r="B368" s="25"/>
      <c r="C368" s="25"/>
      <c r="D368" s="120"/>
      <c r="E368" s="25"/>
      <c r="F368" s="25"/>
      <c r="G368" s="25"/>
      <c r="H368" s="25"/>
      <c r="I368" s="25"/>
      <c r="J368" s="25"/>
      <c r="K368" s="25"/>
      <c r="L368" s="120"/>
      <c r="M368" s="25"/>
      <c r="N368" s="25"/>
    </row>
    <row r="369" spans="1:15">
      <c r="A369" s="25"/>
      <c r="B369" s="70" t="s">
        <v>21</v>
      </c>
      <c r="C369" s="520" t="s">
        <v>22</v>
      </c>
      <c r="D369" s="520"/>
      <c r="E369" s="71"/>
      <c r="F369" s="25"/>
      <c r="G369" s="25"/>
      <c r="H369" s="55" t="s">
        <v>237</v>
      </c>
      <c r="I369" s="55"/>
      <c r="J369" s="57">
        <v>45036</v>
      </c>
      <c r="M369" s="25"/>
    </row>
    <row r="370" spans="1:15">
      <c r="A370" s="25"/>
      <c r="B370" s="25"/>
      <c r="C370" s="25"/>
      <c r="D370" s="25"/>
      <c r="E370" s="25"/>
      <c r="F370" s="25"/>
      <c r="G370" s="25"/>
      <c r="H370" s="60" t="s">
        <v>238</v>
      </c>
      <c r="I370" s="60"/>
      <c r="J370" s="62">
        <v>45068</v>
      </c>
      <c r="M370" s="25"/>
    </row>
    <row r="371" spans="1:15" ht="17.100000000000001" thickBot="1">
      <c r="A371" s="25"/>
      <c r="C371" s="126" t="s">
        <v>239</v>
      </c>
      <c r="D371" s="175"/>
      <c r="E371" s="175"/>
      <c r="F371" s="176"/>
      <c r="H371" s="65" t="s">
        <v>240</v>
      </c>
      <c r="I371" s="65"/>
      <c r="J371" s="67">
        <v>32</v>
      </c>
      <c r="M371" s="177"/>
    </row>
    <row r="372" spans="1:15" ht="17.100000000000001" thickBot="1">
      <c r="A372" s="25"/>
      <c r="C372" s="176"/>
      <c r="D372" s="176"/>
      <c r="E372" s="176"/>
      <c r="F372" s="176"/>
      <c r="H372" s="178"/>
      <c r="I372" s="178"/>
      <c r="J372" s="179"/>
      <c r="K372" s="179"/>
      <c r="L372" s="180"/>
      <c r="M372" s="181"/>
      <c r="N372" s="181"/>
    </row>
    <row r="373" spans="1:15" ht="51.95" thickBot="1">
      <c r="A373" s="25"/>
      <c r="C373" s="146" t="s">
        <v>81</v>
      </c>
      <c r="D373" s="102" t="s">
        <v>241</v>
      </c>
      <c r="E373" s="102" t="s">
        <v>242</v>
      </c>
      <c r="F373" s="102" t="s">
        <v>243</v>
      </c>
      <c r="G373" s="102" t="s">
        <v>244</v>
      </c>
      <c r="H373" s="102" t="s">
        <v>245</v>
      </c>
      <c r="I373" s="102" t="s">
        <v>246</v>
      </c>
      <c r="J373" s="103" t="s">
        <v>247</v>
      </c>
      <c r="M373" s="182">
        <v>40564</v>
      </c>
    </row>
    <row r="374" spans="1:15" ht="17.100000000000001" thickBot="1">
      <c r="A374" s="25"/>
      <c r="C374" s="183"/>
      <c r="D374" s="183"/>
      <c r="E374" s="84"/>
      <c r="F374" s="184"/>
      <c r="G374" s="185"/>
      <c r="I374" s="185"/>
      <c r="J374" s="186"/>
    </row>
    <row r="375" spans="1:15">
      <c r="A375" s="25"/>
      <c r="C375" s="130" t="s">
        <v>125</v>
      </c>
      <c r="D375" s="187">
        <v>2230580763.506249</v>
      </c>
      <c r="E375" s="188">
        <v>5.4247389891543374E-2</v>
      </c>
      <c r="F375" s="189">
        <v>32</v>
      </c>
      <c r="G375" s="150">
        <v>10755838.609999999</v>
      </c>
      <c r="H375" s="150">
        <v>0</v>
      </c>
      <c r="I375" s="150">
        <v>1982738.4200000002</v>
      </c>
      <c r="J375" s="190">
        <v>12738577.029999999</v>
      </c>
      <c r="M375" s="68"/>
    </row>
    <row r="376" spans="1:15">
      <c r="A376" s="25"/>
      <c r="C376" s="80" t="s">
        <v>126</v>
      </c>
      <c r="D376" s="109">
        <v>136492795.72999987</v>
      </c>
      <c r="E376" s="191">
        <v>5.6444855450394016E-2</v>
      </c>
      <c r="F376" s="84">
        <v>32</v>
      </c>
      <c r="G376" s="147">
        <v>684828.1</v>
      </c>
      <c r="H376" s="147">
        <v>0</v>
      </c>
      <c r="I376" s="147">
        <v>272985.58999999997</v>
      </c>
      <c r="J376" s="192">
        <v>957813.69</v>
      </c>
      <c r="M376" s="68"/>
    </row>
    <row r="377" spans="1:15">
      <c r="A377" s="25"/>
      <c r="C377" s="80" t="s">
        <v>127</v>
      </c>
      <c r="D377" s="109">
        <v>84401953.359375</v>
      </c>
      <c r="E377" s="191">
        <v>5.8500000000000003E-2</v>
      </c>
      <c r="F377" s="84">
        <v>32</v>
      </c>
      <c r="G377" s="147">
        <v>699562.5</v>
      </c>
      <c r="H377" s="147">
        <v>0</v>
      </c>
      <c r="I377" s="147">
        <v>0</v>
      </c>
      <c r="J377" s="192">
        <v>699562.5</v>
      </c>
      <c r="M377" s="68"/>
    </row>
    <row r="378" spans="1:15" ht="17.100000000000001" thickBot="1">
      <c r="A378" s="25"/>
      <c r="C378" s="136" t="s">
        <v>88</v>
      </c>
      <c r="D378" s="193">
        <v>2451475512.595624</v>
      </c>
      <c r="E378" s="194">
        <v>6.6064079731933553E-2</v>
      </c>
      <c r="F378" s="195">
        <v>32</v>
      </c>
      <c r="G378" s="161">
        <v>12140229.209999999</v>
      </c>
      <c r="H378" s="161">
        <v>0</v>
      </c>
      <c r="I378" s="161">
        <v>2255724.0100000002</v>
      </c>
      <c r="J378" s="196">
        <v>14395953.219999999</v>
      </c>
      <c r="M378" s="68"/>
    </row>
    <row r="379" spans="1:15" ht="17.100000000000001" thickBot="1">
      <c r="A379" s="25"/>
      <c r="D379" s="109"/>
      <c r="J379" s="24"/>
      <c r="M379" s="197">
        <v>6.4611906152384921E-2</v>
      </c>
    </row>
    <row r="380" spans="1:15">
      <c r="A380" s="25"/>
      <c r="C380" s="130" t="s">
        <v>128</v>
      </c>
      <c r="D380" s="187">
        <v>219177153.38</v>
      </c>
      <c r="E380" s="188">
        <v>5.2193106588190138E-2</v>
      </c>
      <c r="F380" s="189">
        <v>32</v>
      </c>
      <c r="G380" s="150">
        <v>1016847.6913829723</v>
      </c>
      <c r="H380" s="150">
        <v>0</v>
      </c>
      <c r="I380" s="150">
        <v>218681.33861702777</v>
      </c>
      <c r="J380" s="190">
        <v>1235529.03</v>
      </c>
      <c r="M380" s="68"/>
    </row>
    <row r="381" spans="1:15">
      <c r="A381" s="25"/>
      <c r="C381" s="80" t="s">
        <v>129</v>
      </c>
      <c r="D381" s="109">
        <v>13499287.48</v>
      </c>
      <c r="E381" s="191">
        <v>5.1374678184125909E-2</v>
      </c>
      <c r="F381" s="84">
        <v>32</v>
      </c>
      <c r="G381" s="147">
        <v>61646.36</v>
      </c>
      <c r="H381" s="147">
        <v>0</v>
      </c>
      <c r="I381" s="147">
        <v>32622.03</v>
      </c>
      <c r="J381" s="192">
        <v>94268.39</v>
      </c>
      <c r="M381" s="68"/>
    </row>
    <row r="382" spans="1:15">
      <c r="A382" s="25"/>
      <c r="C382" s="80" t="s">
        <v>130</v>
      </c>
      <c r="D382" s="109">
        <v>24011328.828125</v>
      </c>
      <c r="E382" s="191">
        <v>5.8500000000000003E-2</v>
      </c>
      <c r="F382" s="84">
        <v>32</v>
      </c>
      <c r="G382" s="147">
        <v>71500</v>
      </c>
      <c r="H382" s="147">
        <v>0</v>
      </c>
      <c r="I382" s="147">
        <v>0</v>
      </c>
      <c r="J382" s="192">
        <v>71500</v>
      </c>
      <c r="M382" s="197">
        <v>0.1536512813404457</v>
      </c>
      <c r="O382" s="133"/>
    </row>
    <row r="383" spans="1:15" ht="17.100000000000001" thickBot="1">
      <c r="A383" s="25"/>
      <c r="C383" s="136" t="s">
        <v>89</v>
      </c>
      <c r="D383" s="193">
        <v>256687769.68812498</v>
      </c>
      <c r="E383" s="194">
        <v>5.8500000000000003E-2</v>
      </c>
      <c r="F383" s="195">
        <v>32</v>
      </c>
      <c r="G383" s="161">
        <v>1149994.0513829724</v>
      </c>
      <c r="H383" s="161">
        <v>0</v>
      </c>
      <c r="I383" s="161">
        <v>251303.36861702777</v>
      </c>
      <c r="J383" s="196">
        <v>1401297.4200000002</v>
      </c>
      <c r="M383" s="68"/>
    </row>
    <row r="384" spans="1:15" ht="17.100000000000001" thickBot="1">
      <c r="A384" s="25"/>
      <c r="D384" s="109"/>
      <c r="F384" s="84"/>
      <c r="J384" s="24"/>
      <c r="M384" s="68"/>
    </row>
    <row r="385" spans="1:13">
      <c r="A385" s="25"/>
      <c r="C385" s="130" t="s">
        <v>131</v>
      </c>
      <c r="D385" s="187">
        <v>267187500</v>
      </c>
      <c r="E385" s="188">
        <v>6.7104331368421061E-2</v>
      </c>
      <c r="F385" s="189">
        <v>32</v>
      </c>
      <c r="G385" s="150">
        <v>1593727.87</v>
      </c>
      <c r="H385" s="150">
        <v>0</v>
      </c>
      <c r="I385" s="150">
        <v>1600</v>
      </c>
      <c r="J385" s="190">
        <v>1595327.87</v>
      </c>
      <c r="M385" s="68"/>
    </row>
    <row r="386" spans="1:13">
      <c r="A386" s="25"/>
      <c r="C386" s="80" t="s">
        <v>132</v>
      </c>
      <c r="D386" s="109">
        <v>26136329.34375</v>
      </c>
      <c r="E386" s="191">
        <v>6.0199999999999997E-2</v>
      </c>
      <c r="F386" s="84">
        <v>32</v>
      </c>
      <c r="G386" s="147">
        <v>96320</v>
      </c>
      <c r="H386" s="147">
        <v>0</v>
      </c>
      <c r="I386" s="147">
        <v>0</v>
      </c>
      <c r="J386" s="192">
        <v>96320</v>
      </c>
      <c r="M386" s="197">
        <v>2.584476246095397E-2</v>
      </c>
    </row>
    <row r="387" spans="1:13" ht="17.100000000000001" thickBot="1">
      <c r="A387" s="25"/>
      <c r="C387" s="136" t="s">
        <v>90</v>
      </c>
      <c r="D387" s="193">
        <v>293323829.34375</v>
      </c>
      <c r="E387" s="194">
        <v>6.4880642599266222E-2</v>
      </c>
      <c r="F387" s="195">
        <v>32</v>
      </c>
      <c r="G387" s="161">
        <v>1690047.87</v>
      </c>
      <c r="H387" s="161">
        <v>0</v>
      </c>
      <c r="I387" s="161">
        <v>1600</v>
      </c>
      <c r="J387" s="196">
        <v>1691647.87</v>
      </c>
      <c r="M387" s="197">
        <v>1.5636081288877151E-3</v>
      </c>
    </row>
    <row r="388" spans="1:13" hidden="1">
      <c r="A388" s="25"/>
      <c r="D388" s="109"/>
      <c r="J388" s="24"/>
      <c r="M388" s="197">
        <v>8.9125663346599757E-2</v>
      </c>
    </row>
    <row r="389" spans="1:13" hidden="1">
      <c r="A389" s="25"/>
      <c r="C389" s="130"/>
      <c r="D389" s="187"/>
      <c r="E389" s="188"/>
      <c r="F389" s="189"/>
      <c r="G389" s="150"/>
      <c r="H389" s="150"/>
      <c r="I389" s="150"/>
      <c r="J389" s="190"/>
      <c r="M389" s="197">
        <v>4.3031529497488362E-3</v>
      </c>
    </row>
    <row r="390" spans="1:13" hidden="1">
      <c r="A390" s="25"/>
      <c r="C390" s="80"/>
      <c r="D390" s="109"/>
      <c r="E390" s="191"/>
      <c r="F390" s="84"/>
      <c r="G390" s="147"/>
      <c r="H390" s="147"/>
      <c r="I390" s="147"/>
      <c r="J390" s="192"/>
      <c r="M390" s="68"/>
    </row>
    <row r="391" spans="1:13" hidden="1">
      <c r="A391" s="25"/>
      <c r="C391" s="80"/>
      <c r="D391" s="109"/>
      <c r="E391" s="191"/>
      <c r="F391" s="84"/>
      <c r="G391" s="147"/>
      <c r="H391" s="147"/>
      <c r="I391" s="147"/>
      <c r="J391" s="192"/>
      <c r="M391" s="68"/>
    </row>
    <row r="392" spans="1:13" ht="17.100000000000001" hidden="1" thickBot="1">
      <c r="A392" s="25"/>
      <c r="C392" s="136"/>
      <c r="D392" s="193"/>
      <c r="E392" s="194"/>
      <c r="F392" s="195"/>
      <c r="G392" s="161"/>
      <c r="H392" s="161"/>
      <c r="I392" s="161"/>
      <c r="J392" s="196"/>
      <c r="M392" s="68"/>
    </row>
    <row r="393" spans="1:13" hidden="1">
      <c r="A393" s="25"/>
      <c r="D393" s="109"/>
      <c r="J393" s="24"/>
      <c r="M393" s="197">
        <v>9.6917859228577388E-2</v>
      </c>
    </row>
    <row r="394" spans="1:13" hidden="1">
      <c r="A394" s="25"/>
      <c r="C394" s="130" t="s">
        <v>136</v>
      </c>
      <c r="D394" s="187">
        <v>0</v>
      </c>
      <c r="E394" s="188">
        <v>3.0700000000000002E-2</v>
      </c>
      <c r="F394" s="189" t="s">
        <v>248</v>
      </c>
      <c r="G394" s="150">
        <v>0</v>
      </c>
      <c r="H394" s="150">
        <v>0</v>
      </c>
      <c r="I394" s="150">
        <v>0</v>
      </c>
      <c r="J394" s="190">
        <v>0</v>
      </c>
      <c r="M394" s="197">
        <v>4.6132900992802836E-3</v>
      </c>
    </row>
    <row r="395" spans="1:13" hidden="1">
      <c r="A395" s="25"/>
      <c r="C395" s="80" t="s">
        <v>137</v>
      </c>
      <c r="D395" s="109">
        <v>0</v>
      </c>
      <c r="E395" s="191">
        <v>3.4099999999999998E-2</v>
      </c>
      <c r="F395" s="84" t="s">
        <v>248</v>
      </c>
      <c r="G395" s="147">
        <v>0</v>
      </c>
      <c r="H395" s="147">
        <v>0</v>
      </c>
      <c r="I395" s="147">
        <v>0</v>
      </c>
      <c r="J395" s="192">
        <v>0</v>
      </c>
      <c r="M395" s="197"/>
    </row>
    <row r="396" spans="1:13" hidden="1">
      <c r="A396" s="25"/>
      <c r="C396" s="80" t="s">
        <v>138</v>
      </c>
      <c r="D396" s="109">
        <v>0</v>
      </c>
      <c r="E396" s="191">
        <v>4.1500000000000002E-2</v>
      </c>
      <c r="F396" s="84" t="s">
        <v>248</v>
      </c>
      <c r="G396" s="147">
        <v>0</v>
      </c>
      <c r="H396" s="147">
        <v>0</v>
      </c>
      <c r="I396" s="147">
        <v>0</v>
      </c>
      <c r="J396" s="192">
        <v>0</v>
      </c>
      <c r="M396" s="68"/>
    </row>
    <row r="397" spans="1:13" hidden="1">
      <c r="A397" s="25"/>
      <c r="C397" s="80" t="s">
        <v>139</v>
      </c>
      <c r="D397" s="109">
        <v>0</v>
      </c>
      <c r="E397" s="191">
        <v>6.7500000000000004E-2</v>
      </c>
      <c r="F397" s="84" t="s">
        <v>248</v>
      </c>
      <c r="G397" s="147">
        <v>0</v>
      </c>
      <c r="H397" s="147">
        <v>0</v>
      </c>
      <c r="I397" s="147">
        <v>0</v>
      </c>
      <c r="J397" s="192">
        <v>0</v>
      </c>
      <c r="M397" s="197">
        <v>7.1073096767623412E-2</v>
      </c>
    </row>
    <row r="398" spans="1:13" ht="17.100000000000001" hidden="1" thickBot="1">
      <c r="A398" s="25"/>
      <c r="C398" s="136" t="s">
        <v>92</v>
      </c>
      <c r="D398" s="193">
        <v>0</v>
      </c>
      <c r="E398" s="194">
        <v>0</v>
      </c>
      <c r="F398" s="195" t="s">
        <v>248</v>
      </c>
      <c r="G398" s="161">
        <v>0</v>
      </c>
      <c r="H398" s="161">
        <v>0</v>
      </c>
      <c r="I398" s="161">
        <v>0</v>
      </c>
      <c r="J398" s="196">
        <v>0</v>
      </c>
      <c r="M398" s="197"/>
    </row>
    <row r="399" spans="1:13" hidden="1">
      <c r="A399" s="25"/>
      <c r="D399" s="109"/>
      <c r="J399" s="24"/>
    </row>
    <row r="400" spans="1:13" hidden="1">
      <c r="A400" s="25"/>
      <c r="C400" s="130" t="s">
        <v>140</v>
      </c>
      <c r="D400" s="187">
        <v>0</v>
      </c>
      <c r="E400" s="188">
        <v>2.9700000000000001E-2</v>
      </c>
      <c r="F400" s="189" t="s">
        <v>248</v>
      </c>
      <c r="G400" s="150">
        <v>0</v>
      </c>
      <c r="H400" s="150">
        <v>0</v>
      </c>
      <c r="I400" s="150">
        <v>0</v>
      </c>
      <c r="J400" s="190">
        <v>0</v>
      </c>
    </row>
    <row r="401" spans="1:10" hidden="1">
      <c r="A401" s="25"/>
      <c r="C401" s="80" t="s">
        <v>141</v>
      </c>
      <c r="D401" s="109">
        <v>0</v>
      </c>
      <c r="E401" s="191">
        <v>3.3300000000000003E-2</v>
      </c>
      <c r="F401" s="84" t="s">
        <v>248</v>
      </c>
      <c r="G401" s="147">
        <v>0</v>
      </c>
      <c r="H401" s="147">
        <v>0</v>
      </c>
      <c r="I401" s="147">
        <v>0</v>
      </c>
      <c r="J401" s="192">
        <v>0</v>
      </c>
    </row>
    <row r="402" spans="1:10" hidden="1">
      <c r="A402" s="25"/>
      <c r="C402" s="80" t="s">
        <v>142</v>
      </c>
      <c r="D402" s="109">
        <v>0</v>
      </c>
      <c r="E402" s="191">
        <v>4.1700000000000001E-2</v>
      </c>
      <c r="F402" s="84" t="s">
        <v>248</v>
      </c>
      <c r="G402" s="147">
        <v>0</v>
      </c>
      <c r="H402" s="147">
        <v>0</v>
      </c>
      <c r="I402" s="147">
        <v>0</v>
      </c>
      <c r="J402" s="192">
        <v>0</v>
      </c>
    </row>
    <row r="403" spans="1:10" hidden="1">
      <c r="A403" s="25"/>
      <c r="C403" s="80" t="s">
        <v>143</v>
      </c>
      <c r="D403" s="109">
        <v>0</v>
      </c>
      <c r="E403" s="191">
        <v>4.5600000000000002E-2</v>
      </c>
      <c r="F403" s="84" t="s">
        <v>249</v>
      </c>
      <c r="G403" s="147">
        <v>0</v>
      </c>
      <c r="H403" s="147">
        <v>0</v>
      </c>
      <c r="I403" s="147">
        <v>0</v>
      </c>
      <c r="J403" s="192">
        <v>0</v>
      </c>
    </row>
    <row r="404" spans="1:10" hidden="1">
      <c r="A404" s="25"/>
      <c r="C404" s="80" t="s">
        <v>144</v>
      </c>
      <c r="D404" s="109">
        <v>0</v>
      </c>
      <c r="E404" s="191">
        <v>6.5000000000000002E-2</v>
      </c>
      <c r="F404" s="84" t="s">
        <v>248</v>
      </c>
      <c r="G404" s="147">
        <v>0</v>
      </c>
      <c r="H404" s="147">
        <v>0</v>
      </c>
      <c r="I404" s="147">
        <v>0</v>
      </c>
      <c r="J404" s="192">
        <v>0</v>
      </c>
    </row>
    <row r="405" spans="1:10" ht="17.100000000000001" hidden="1" thickBot="1">
      <c r="A405" s="25"/>
      <c r="C405" s="136" t="s">
        <v>93</v>
      </c>
      <c r="D405" s="193">
        <v>0</v>
      </c>
      <c r="E405" s="194"/>
      <c r="F405" s="195" t="s">
        <v>248</v>
      </c>
      <c r="G405" s="161">
        <v>0</v>
      </c>
      <c r="H405" s="161">
        <v>0</v>
      </c>
      <c r="I405" s="161">
        <v>0</v>
      </c>
      <c r="J405" s="196">
        <v>0</v>
      </c>
    </row>
    <row r="406" spans="1:10" ht="17.100000000000001" thickBot="1">
      <c r="A406" s="25"/>
      <c r="D406" s="109"/>
      <c r="J406" s="24"/>
    </row>
    <row r="407" spans="1:10">
      <c r="A407" s="25"/>
      <c r="C407" s="130" t="s">
        <v>145</v>
      </c>
      <c r="D407" s="187">
        <v>273333333.33333331</v>
      </c>
      <c r="E407" s="188">
        <v>3.6999999999999998E-2</v>
      </c>
      <c r="F407" s="189" t="s">
        <v>248</v>
      </c>
      <c r="G407" s="150">
        <v>842777.77777777764</v>
      </c>
      <c r="H407" s="150">
        <v>0</v>
      </c>
      <c r="I407" s="150">
        <v>0</v>
      </c>
      <c r="J407" s="190">
        <v>842777.77777777764</v>
      </c>
    </row>
    <row r="408" spans="1:10">
      <c r="A408" s="25"/>
      <c r="C408" s="80" t="s">
        <v>146</v>
      </c>
      <c r="D408" s="109">
        <v>33333333.333333332</v>
      </c>
      <c r="E408" s="191">
        <v>0.04</v>
      </c>
      <c r="F408" s="84" t="s">
        <v>248</v>
      </c>
      <c r="G408" s="147">
        <v>111111.11111111111</v>
      </c>
      <c r="H408" s="147">
        <v>0</v>
      </c>
      <c r="I408" s="147">
        <v>0</v>
      </c>
      <c r="J408" s="192">
        <v>111111.11111111111</v>
      </c>
    </row>
    <row r="409" spans="1:10">
      <c r="A409" s="25"/>
      <c r="C409" s="80" t="s">
        <v>147</v>
      </c>
      <c r="D409" s="109">
        <v>26666666.666666668</v>
      </c>
      <c r="E409" s="191">
        <v>4.7300000000000002E-2</v>
      </c>
      <c r="F409" s="84" t="s">
        <v>248</v>
      </c>
      <c r="G409" s="147">
        <v>105111.11111111114</v>
      </c>
      <c r="H409" s="147">
        <v>0</v>
      </c>
      <c r="I409" s="147">
        <v>0</v>
      </c>
      <c r="J409" s="192">
        <v>105111.11111111114</v>
      </c>
    </row>
    <row r="410" spans="1:10">
      <c r="A410" s="25"/>
      <c r="C410" s="80" t="s">
        <v>148</v>
      </c>
      <c r="D410" s="109">
        <v>45833333.333333336</v>
      </c>
      <c r="E410" s="191">
        <v>5.2499999999999998E-2</v>
      </c>
      <c r="F410" s="84" t="s">
        <v>249</v>
      </c>
      <c r="G410" s="147">
        <v>200520.83333333334</v>
      </c>
      <c r="H410" s="147">
        <v>0</v>
      </c>
      <c r="I410" s="147">
        <v>0</v>
      </c>
      <c r="J410" s="192">
        <v>200520.83333333334</v>
      </c>
    </row>
    <row r="411" spans="1:10">
      <c r="A411" s="25"/>
      <c r="C411" s="80" t="s">
        <v>149</v>
      </c>
      <c r="D411" s="109">
        <v>25000000</v>
      </c>
      <c r="E411" s="191">
        <v>6.3539999999999999E-2</v>
      </c>
      <c r="F411" s="84" t="s">
        <v>248</v>
      </c>
      <c r="G411" s="147">
        <v>132375</v>
      </c>
      <c r="H411" s="147">
        <v>0</v>
      </c>
      <c r="I411" s="147">
        <v>0</v>
      </c>
      <c r="J411" s="192">
        <v>132375</v>
      </c>
    </row>
    <row r="412" spans="1:10" ht="17.100000000000001" thickBot="1">
      <c r="A412" s="25"/>
      <c r="C412" s="136" t="s">
        <v>94</v>
      </c>
      <c r="D412" s="193">
        <v>404166666.66666663</v>
      </c>
      <c r="E412" s="194">
        <v>4.1326391752577324E-2</v>
      </c>
      <c r="F412" s="195" t="s">
        <v>248</v>
      </c>
      <c r="G412" s="161">
        <v>1391895.8333333333</v>
      </c>
      <c r="H412" s="161">
        <v>0</v>
      </c>
      <c r="I412" s="161">
        <v>0</v>
      </c>
      <c r="J412" s="196">
        <v>1391895.8333333333</v>
      </c>
    </row>
    <row r="413" spans="1:10" ht="17.100000000000001" thickBot="1">
      <c r="A413" s="25"/>
      <c r="D413" s="109"/>
      <c r="J413" s="24"/>
    </row>
    <row r="414" spans="1:10">
      <c r="A414" s="25"/>
      <c r="C414" s="130" t="s">
        <v>150</v>
      </c>
      <c r="D414" s="187">
        <v>451000000</v>
      </c>
      <c r="E414" s="188">
        <v>0.04</v>
      </c>
      <c r="F414" s="189" t="s">
        <v>248</v>
      </c>
      <c r="G414" s="150">
        <v>1503333.3333333333</v>
      </c>
      <c r="H414" s="150">
        <v>0</v>
      </c>
      <c r="I414" s="150">
        <v>0</v>
      </c>
      <c r="J414" s="190">
        <v>1503333.3333333333</v>
      </c>
    </row>
    <row r="415" spans="1:10">
      <c r="A415" s="25"/>
      <c r="C415" s="80" t="s">
        <v>151</v>
      </c>
      <c r="D415" s="109">
        <v>53625000</v>
      </c>
      <c r="E415" s="191">
        <v>4.2700000000000002E-2</v>
      </c>
      <c r="F415" s="84" t="s">
        <v>248</v>
      </c>
      <c r="G415" s="147">
        <v>190815.625</v>
      </c>
      <c r="H415" s="147">
        <v>0</v>
      </c>
      <c r="I415" s="147">
        <v>0</v>
      </c>
      <c r="J415" s="192">
        <v>190815.625</v>
      </c>
    </row>
    <row r="416" spans="1:10">
      <c r="A416" s="25"/>
      <c r="C416" s="80" t="s">
        <v>152</v>
      </c>
      <c r="D416" s="109">
        <v>45375000</v>
      </c>
      <c r="E416" s="191">
        <v>4.9500000000000002E-2</v>
      </c>
      <c r="F416" s="84" t="s">
        <v>248</v>
      </c>
      <c r="G416" s="147">
        <v>187171.875</v>
      </c>
      <c r="H416" s="147">
        <v>0</v>
      </c>
      <c r="I416" s="147">
        <v>0</v>
      </c>
      <c r="J416" s="192">
        <v>187171.875</v>
      </c>
    </row>
    <row r="417" spans="1:15">
      <c r="A417" s="25"/>
      <c r="C417" s="80" t="s">
        <v>153</v>
      </c>
      <c r="D417" s="109">
        <v>96000000</v>
      </c>
      <c r="E417" s="191">
        <v>3.04E-2</v>
      </c>
      <c r="F417" s="84" t="s">
        <v>248</v>
      </c>
      <c r="G417" s="147">
        <v>243200</v>
      </c>
      <c r="H417" s="147">
        <v>0</v>
      </c>
      <c r="I417" s="147">
        <v>0</v>
      </c>
      <c r="J417" s="192">
        <v>243200</v>
      </c>
    </row>
    <row r="418" spans="1:15">
      <c r="A418" s="25"/>
      <c r="C418" s="80" t="s">
        <v>154</v>
      </c>
      <c r="D418" s="109">
        <v>35500000</v>
      </c>
      <c r="E418" s="191">
        <v>6.3259999999999997E-2</v>
      </c>
      <c r="F418" s="84" t="s">
        <v>248</v>
      </c>
      <c r="G418" s="147">
        <v>187144.17</v>
      </c>
      <c r="H418" s="147">
        <v>0</v>
      </c>
      <c r="I418" s="147">
        <v>0</v>
      </c>
      <c r="J418" s="192">
        <v>187144.17</v>
      </c>
    </row>
    <row r="419" spans="1:15" ht="17.100000000000001" thickBot="1">
      <c r="A419" s="25"/>
      <c r="C419" s="136" t="s">
        <v>95</v>
      </c>
      <c r="D419" s="193">
        <v>681500000</v>
      </c>
      <c r="E419" s="194">
        <v>4.0704299398385907E-2</v>
      </c>
      <c r="F419" s="195" t="s">
        <v>248</v>
      </c>
      <c r="G419" s="161">
        <v>2311665.0033333329</v>
      </c>
      <c r="H419" s="161">
        <v>0</v>
      </c>
      <c r="I419" s="161">
        <v>0</v>
      </c>
      <c r="J419" s="196">
        <v>2311665.0033333329</v>
      </c>
    </row>
    <row r="420" spans="1:15" hidden="1">
      <c r="A420" s="25"/>
      <c r="D420" s="109"/>
      <c r="J420" s="24"/>
    </row>
    <row r="421" spans="1:15" hidden="1">
      <c r="A421" s="25"/>
      <c r="C421" s="130" t="s">
        <v>155</v>
      </c>
      <c r="D421" s="187">
        <v>0</v>
      </c>
      <c r="E421" s="188">
        <v>3.4500000000000003E-2</v>
      </c>
      <c r="F421" s="189" t="s">
        <v>248</v>
      </c>
      <c r="G421" s="150">
        <v>0</v>
      </c>
      <c r="H421" s="150">
        <v>0</v>
      </c>
      <c r="I421" s="150">
        <v>0</v>
      </c>
      <c r="J421" s="190">
        <v>0</v>
      </c>
    </row>
    <row r="422" spans="1:15" hidden="1">
      <c r="A422" s="25"/>
      <c r="C422" s="80" t="s">
        <v>156</v>
      </c>
      <c r="D422" s="109">
        <v>0</v>
      </c>
      <c r="E422" s="191">
        <v>3.6999999999999998E-2</v>
      </c>
      <c r="F422" s="84" t="s">
        <v>248</v>
      </c>
      <c r="G422" s="147">
        <v>0</v>
      </c>
      <c r="H422" s="147">
        <v>0</v>
      </c>
      <c r="I422" s="147">
        <v>0</v>
      </c>
      <c r="J422" s="192">
        <v>0</v>
      </c>
    </row>
    <row r="423" spans="1:15" hidden="1">
      <c r="A423" s="25"/>
      <c r="C423" s="80" t="s">
        <v>157</v>
      </c>
      <c r="D423" s="109">
        <v>0</v>
      </c>
      <c r="E423" s="191">
        <v>4.53E-2</v>
      </c>
      <c r="F423" s="84" t="s">
        <v>248</v>
      </c>
      <c r="G423" s="147">
        <v>0</v>
      </c>
      <c r="H423" s="147">
        <v>0</v>
      </c>
      <c r="I423" s="147">
        <v>0</v>
      </c>
      <c r="J423" s="192">
        <v>0</v>
      </c>
      <c r="M423" s="197"/>
      <c r="O423" s="133"/>
    </row>
    <row r="424" spans="1:15" hidden="1">
      <c r="A424" s="25"/>
      <c r="C424" s="80" t="s">
        <v>158</v>
      </c>
      <c r="D424" s="109">
        <v>0</v>
      </c>
      <c r="E424" s="191">
        <v>6.1920000000000003E-2</v>
      </c>
      <c r="F424" s="84" t="s">
        <v>248</v>
      </c>
      <c r="G424" s="147">
        <v>0</v>
      </c>
      <c r="H424" s="147">
        <v>0</v>
      </c>
      <c r="I424" s="147">
        <v>0</v>
      </c>
      <c r="J424" s="192">
        <v>0</v>
      </c>
    </row>
    <row r="425" spans="1:15" ht="17.100000000000001" hidden="1" thickBot="1">
      <c r="A425" s="25"/>
      <c r="C425" s="136" t="s">
        <v>96</v>
      </c>
      <c r="D425" s="193">
        <v>0</v>
      </c>
      <c r="E425" s="194">
        <v>0</v>
      </c>
      <c r="F425" s="195" t="s">
        <v>248</v>
      </c>
      <c r="G425" s="161">
        <v>0</v>
      </c>
      <c r="H425" s="161">
        <v>0</v>
      </c>
      <c r="I425" s="161">
        <v>0</v>
      </c>
      <c r="J425" s="196">
        <v>0</v>
      </c>
    </row>
    <row r="426" spans="1:15" ht="17.100000000000001" thickBot="1">
      <c r="A426" s="25"/>
      <c r="D426" s="109"/>
      <c r="J426" s="24"/>
    </row>
    <row r="427" spans="1:15">
      <c r="A427" s="25"/>
      <c r="C427" s="130" t="s">
        <v>159</v>
      </c>
      <c r="D427" s="187">
        <v>535600000</v>
      </c>
      <c r="E427" s="188">
        <v>3.3500000000000002E-2</v>
      </c>
      <c r="F427" s="189" t="s">
        <v>248</v>
      </c>
      <c r="G427" s="150">
        <v>1495216.6666666667</v>
      </c>
      <c r="H427" s="150">
        <v>0</v>
      </c>
      <c r="I427" s="150">
        <v>0</v>
      </c>
      <c r="J427" s="190">
        <v>1495216.6666666667</v>
      </c>
    </row>
    <row r="428" spans="1:15">
      <c r="A428" s="25"/>
      <c r="C428" s="80" t="s">
        <v>160</v>
      </c>
      <c r="D428" s="109">
        <v>62400000</v>
      </c>
      <c r="E428" s="191">
        <v>3.5499999999999997E-2</v>
      </c>
      <c r="F428" s="84" t="s">
        <v>248</v>
      </c>
      <c r="G428" s="147">
        <v>184600</v>
      </c>
      <c r="H428" s="147">
        <v>0</v>
      </c>
      <c r="I428" s="147">
        <v>0</v>
      </c>
      <c r="J428" s="192">
        <v>184600</v>
      </c>
    </row>
    <row r="429" spans="1:15">
      <c r="A429" s="25"/>
      <c r="C429" s="80" t="s">
        <v>161</v>
      </c>
      <c r="D429" s="109">
        <v>52000000</v>
      </c>
      <c r="E429" s="191">
        <v>4.24E-2</v>
      </c>
      <c r="F429" s="84" t="s">
        <v>248</v>
      </c>
      <c r="G429" s="147">
        <v>183733.33333333334</v>
      </c>
      <c r="H429" s="147">
        <v>0</v>
      </c>
      <c r="I429" s="147">
        <v>0</v>
      </c>
      <c r="J429" s="192">
        <v>183733.33333333334</v>
      </c>
    </row>
    <row r="430" spans="1:15">
      <c r="A430" s="25"/>
      <c r="C430" s="80" t="s">
        <v>162</v>
      </c>
      <c r="D430" s="109">
        <v>105000000</v>
      </c>
      <c r="E430" s="191">
        <v>3.04E-2</v>
      </c>
      <c r="F430" s="84" t="s">
        <v>248</v>
      </c>
      <c r="G430" s="147">
        <v>266000</v>
      </c>
      <c r="H430" s="147">
        <v>0</v>
      </c>
      <c r="I430" s="147">
        <v>0</v>
      </c>
      <c r="J430" s="192">
        <v>266000</v>
      </c>
    </row>
    <row r="431" spans="1:15">
      <c r="A431" s="25"/>
      <c r="C431" s="80" t="s">
        <v>163</v>
      </c>
      <c r="D431" s="109">
        <v>41500000</v>
      </c>
      <c r="E431" s="191">
        <v>5.926E-2</v>
      </c>
      <c r="F431" s="84" t="s">
        <v>248</v>
      </c>
      <c r="G431" s="147">
        <v>204940.84000000003</v>
      </c>
      <c r="H431" s="147">
        <v>0</v>
      </c>
      <c r="I431" s="147">
        <v>0</v>
      </c>
      <c r="J431" s="192">
        <v>204940.84000000003</v>
      </c>
    </row>
    <row r="432" spans="1:15" ht="17.100000000000001" thickBot="1">
      <c r="A432" s="25"/>
      <c r="C432" s="136" t="s">
        <v>97</v>
      </c>
      <c r="D432" s="193">
        <v>796500000</v>
      </c>
      <c r="E432" s="194">
        <v>3.5171236760828624E-2</v>
      </c>
      <c r="F432" s="195" t="s">
        <v>248</v>
      </c>
      <c r="G432" s="161">
        <v>2334490.84</v>
      </c>
      <c r="H432" s="161">
        <v>0</v>
      </c>
      <c r="I432" s="161">
        <v>0</v>
      </c>
      <c r="J432" s="196">
        <v>2334490.84</v>
      </c>
    </row>
    <row r="433" spans="1:15" ht="17.100000000000001" thickBot="1">
      <c r="A433" s="25"/>
      <c r="D433" s="109"/>
      <c r="J433" s="24"/>
    </row>
    <row r="434" spans="1:15">
      <c r="A434" s="25"/>
      <c r="C434" s="130" t="s">
        <v>164</v>
      </c>
      <c r="D434" s="187">
        <v>535600000</v>
      </c>
      <c r="E434" s="188">
        <v>2.3599999999999999E-2</v>
      </c>
      <c r="F434" s="189" t="s">
        <v>248</v>
      </c>
      <c r="G434" s="150">
        <v>1053346.6666666667</v>
      </c>
      <c r="H434" s="150">
        <v>0</v>
      </c>
      <c r="I434" s="150">
        <v>0</v>
      </c>
      <c r="J434" s="190">
        <v>1053346.6666666667</v>
      </c>
    </row>
    <row r="435" spans="1:15">
      <c r="A435" s="25"/>
      <c r="C435" s="80" t="s">
        <v>165</v>
      </c>
      <c r="D435" s="109">
        <v>61750000</v>
      </c>
      <c r="E435" s="191">
        <v>2.6499999999999999E-2</v>
      </c>
      <c r="F435" s="84" t="s">
        <v>248</v>
      </c>
      <c r="G435" s="147">
        <v>136364.58333333334</v>
      </c>
      <c r="H435" s="147">
        <v>0</v>
      </c>
      <c r="I435" s="147">
        <v>0</v>
      </c>
      <c r="J435" s="192">
        <v>136364.58333333334</v>
      </c>
    </row>
    <row r="436" spans="1:15">
      <c r="A436" s="25"/>
      <c r="C436" s="80" t="s">
        <v>166</v>
      </c>
      <c r="D436" s="109">
        <v>52650000</v>
      </c>
      <c r="E436" s="191">
        <v>3.15E-2</v>
      </c>
      <c r="F436" s="84" t="s">
        <v>248</v>
      </c>
      <c r="G436" s="147">
        <v>138206.25</v>
      </c>
      <c r="H436" s="147">
        <v>0</v>
      </c>
      <c r="I436" s="147">
        <v>0</v>
      </c>
      <c r="J436" s="192">
        <v>138206.25</v>
      </c>
    </row>
    <row r="437" spans="1:15">
      <c r="A437" s="25"/>
      <c r="C437" s="80" t="s">
        <v>167</v>
      </c>
      <c r="D437" s="109">
        <v>87000000</v>
      </c>
      <c r="E437" s="191">
        <v>5.4300000000000001E-2</v>
      </c>
      <c r="F437" s="84" t="s">
        <v>248</v>
      </c>
      <c r="G437" s="147">
        <v>393675</v>
      </c>
      <c r="H437" s="147">
        <v>0</v>
      </c>
      <c r="I437" s="147">
        <v>0</v>
      </c>
      <c r="J437" s="192">
        <v>393675</v>
      </c>
    </row>
    <row r="438" spans="1:15">
      <c r="A438" s="25"/>
      <c r="C438" s="80" t="s">
        <v>168</v>
      </c>
      <c r="D438" s="109">
        <v>40550000</v>
      </c>
      <c r="E438" s="191">
        <v>4.8739999999999999E-2</v>
      </c>
      <c r="F438" s="84" t="s">
        <v>248</v>
      </c>
      <c r="G438" s="147">
        <v>164700.58333333334</v>
      </c>
      <c r="H438" s="147">
        <v>0</v>
      </c>
      <c r="I438" s="147">
        <v>0</v>
      </c>
      <c r="J438" s="192">
        <v>164700.58333333334</v>
      </c>
    </row>
    <row r="439" spans="1:15" ht="17.100000000000001" thickBot="1">
      <c r="A439" s="25"/>
      <c r="C439" s="136" t="s">
        <v>98</v>
      </c>
      <c r="D439" s="193">
        <v>777550000</v>
      </c>
      <c r="E439" s="194">
        <v>2.9111333033245448E-2</v>
      </c>
      <c r="F439" s="195" t="s">
        <v>248</v>
      </c>
      <c r="G439" s="161">
        <v>1886293.0833333333</v>
      </c>
      <c r="H439" s="161">
        <v>0</v>
      </c>
      <c r="I439" s="161">
        <v>0</v>
      </c>
      <c r="J439" s="196">
        <v>1886293.0833333333</v>
      </c>
    </row>
    <row r="440" spans="1:15" ht="17.100000000000001" thickBot="1">
      <c r="A440" s="25"/>
      <c r="D440" s="109"/>
      <c r="J440" s="24"/>
    </row>
    <row r="441" spans="1:15">
      <c r="A441" s="25"/>
      <c r="C441" s="130" t="s">
        <v>169</v>
      </c>
      <c r="D441" s="187">
        <v>576800000</v>
      </c>
      <c r="E441" s="188">
        <v>2.3300000000000001E-2</v>
      </c>
      <c r="F441" s="189" t="s">
        <v>248</v>
      </c>
      <c r="G441" s="150">
        <v>1119953.3333333333</v>
      </c>
      <c r="H441" s="150">
        <v>0</v>
      </c>
      <c r="I441" s="150">
        <v>0</v>
      </c>
      <c r="J441" s="190">
        <v>1119953.3333333333</v>
      </c>
    </row>
    <row r="442" spans="1:15">
      <c r="A442" s="25"/>
      <c r="C442" s="80" t="s">
        <v>170</v>
      </c>
      <c r="D442" s="109">
        <v>66500000</v>
      </c>
      <c r="E442" s="191">
        <v>2.6800000000000001E-2</v>
      </c>
      <c r="F442" s="84" t="s">
        <v>248</v>
      </c>
      <c r="G442" s="147">
        <v>148516.66666666666</v>
      </c>
      <c r="H442" s="147">
        <v>0</v>
      </c>
      <c r="I442" s="147">
        <v>0</v>
      </c>
      <c r="J442" s="192">
        <v>148516.66666666666</v>
      </c>
      <c r="M442" s="197"/>
      <c r="O442" s="133"/>
    </row>
    <row r="443" spans="1:15">
      <c r="A443" s="25"/>
      <c r="C443" s="80" t="s">
        <v>171</v>
      </c>
      <c r="D443" s="109">
        <v>56700000</v>
      </c>
      <c r="E443" s="191">
        <v>3.0200000000000001E-2</v>
      </c>
      <c r="F443" s="84" t="s">
        <v>248</v>
      </c>
      <c r="G443" s="147">
        <v>142695</v>
      </c>
      <c r="H443" s="147">
        <v>0</v>
      </c>
      <c r="I443" s="147">
        <v>0</v>
      </c>
      <c r="J443" s="192">
        <v>142695</v>
      </c>
    </row>
    <row r="444" spans="1:15">
      <c r="A444" s="25"/>
      <c r="C444" s="80" t="s">
        <v>172</v>
      </c>
      <c r="D444" s="109">
        <v>103000000</v>
      </c>
      <c r="E444" s="191">
        <v>3.3399999999999999E-2</v>
      </c>
      <c r="F444" s="84" t="s">
        <v>248</v>
      </c>
      <c r="G444" s="147">
        <v>286683.33</v>
      </c>
      <c r="H444" s="147">
        <v>0</v>
      </c>
      <c r="I444" s="147">
        <v>0</v>
      </c>
      <c r="J444" s="192">
        <v>286683.33</v>
      </c>
    </row>
    <row r="445" spans="1:15">
      <c r="A445" s="25"/>
      <c r="C445" s="80" t="s">
        <v>173</v>
      </c>
      <c r="D445" s="109">
        <v>44250000</v>
      </c>
      <c r="E445" s="191">
        <v>4.7530000000000003E-2</v>
      </c>
      <c r="F445" s="84" t="s">
        <v>248</v>
      </c>
      <c r="G445" s="147">
        <v>175266.87</v>
      </c>
      <c r="H445" s="147">
        <v>0</v>
      </c>
      <c r="I445" s="147">
        <v>0</v>
      </c>
      <c r="J445" s="192">
        <v>175266.87</v>
      </c>
    </row>
    <row r="446" spans="1:15" ht="17.100000000000001" thickBot="1">
      <c r="A446" s="25"/>
      <c r="C446" s="136" t="s">
        <v>99</v>
      </c>
      <c r="D446" s="193">
        <v>847250000</v>
      </c>
      <c r="E446" s="194">
        <v>2.6529811035703746E-2</v>
      </c>
      <c r="F446" s="195" t="s">
        <v>248</v>
      </c>
      <c r="G446" s="161">
        <v>1873115.2000000002</v>
      </c>
      <c r="H446" s="161">
        <v>0</v>
      </c>
      <c r="I446" s="161">
        <v>0</v>
      </c>
      <c r="J446" s="196">
        <v>1873115.2000000002</v>
      </c>
    </row>
    <row r="447" spans="1:15" ht="17.100000000000001" thickBot="1">
      <c r="A447" s="25"/>
      <c r="D447" s="109"/>
      <c r="F447" s="84"/>
      <c r="J447" s="24"/>
    </row>
    <row r="448" spans="1:15">
      <c r="A448" s="25"/>
      <c r="C448" s="130" t="s">
        <v>174</v>
      </c>
      <c r="D448" s="187">
        <v>542750000</v>
      </c>
      <c r="E448" s="188">
        <v>2.0199999999999999E-2</v>
      </c>
      <c r="F448" s="189" t="s">
        <v>248</v>
      </c>
      <c r="G448" s="150">
        <v>913629.16666666663</v>
      </c>
      <c r="H448" s="150">
        <v>0</v>
      </c>
      <c r="I448" s="150">
        <v>0</v>
      </c>
      <c r="J448" s="190">
        <v>913629.16666666663</v>
      </c>
    </row>
    <row r="449" spans="1:10">
      <c r="A449" s="25"/>
      <c r="C449" s="80" t="s">
        <v>175</v>
      </c>
      <c r="D449" s="109">
        <v>54600000</v>
      </c>
      <c r="E449" s="191">
        <v>2.9600000000000001E-2</v>
      </c>
      <c r="F449" s="84" t="s">
        <v>248</v>
      </c>
      <c r="G449" s="147">
        <v>134680</v>
      </c>
      <c r="H449" s="147">
        <v>0</v>
      </c>
      <c r="I449" s="147">
        <v>0</v>
      </c>
      <c r="J449" s="192">
        <v>134680</v>
      </c>
    </row>
    <row r="450" spans="1:10">
      <c r="A450" s="25"/>
      <c r="C450" s="80" t="s">
        <v>176</v>
      </c>
      <c r="D450" s="109">
        <v>52650000</v>
      </c>
      <c r="E450" s="191">
        <v>4.2500000000000003E-2</v>
      </c>
      <c r="F450" s="84" t="s">
        <v>248</v>
      </c>
      <c r="G450" s="147">
        <v>186468.75</v>
      </c>
      <c r="H450" s="147">
        <v>0</v>
      </c>
      <c r="I450" s="147">
        <v>0</v>
      </c>
      <c r="J450" s="192">
        <v>186468.75</v>
      </c>
    </row>
    <row r="451" spans="1:10">
      <c r="A451" s="25"/>
      <c r="C451" s="80" t="s">
        <v>177</v>
      </c>
      <c r="D451" s="109">
        <v>35750000</v>
      </c>
      <c r="E451" s="191">
        <v>6.4000000000000001E-2</v>
      </c>
      <c r="F451" s="84" t="s">
        <v>248</v>
      </c>
      <c r="G451" s="147">
        <v>190666.66666666666</v>
      </c>
      <c r="H451" s="147">
        <v>0</v>
      </c>
      <c r="I451" s="147">
        <v>0</v>
      </c>
      <c r="J451" s="192">
        <v>190666.66666666666</v>
      </c>
    </row>
    <row r="452" spans="1:10" ht="17.100000000000001" thickBot="1">
      <c r="A452" s="25"/>
      <c r="C452" s="136" t="s">
        <v>100</v>
      </c>
      <c r="D452" s="193">
        <v>685750000</v>
      </c>
      <c r="E452" s="194">
        <v>2.4943981042654027E-2</v>
      </c>
      <c r="F452" s="195" t="s">
        <v>248</v>
      </c>
      <c r="G452" s="161">
        <v>1425444.5833333333</v>
      </c>
      <c r="H452" s="161">
        <v>0</v>
      </c>
      <c r="I452" s="161">
        <v>0</v>
      </c>
      <c r="J452" s="196">
        <v>1425444.5833333333</v>
      </c>
    </row>
    <row r="453" spans="1:10" ht="17.100000000000001" thickBot="1">
      <c r="A453" s="25"/>
      <c r="C453" s="183"/>
      <c r="D453" s="198"/>
      <c r="E453" s="84"/>
      <c r="F453" s="84"/>
      <c r="G453" s="199"/>
      <c r="H453" s="199"/>
      <c r="I453" s="199"/>
      <c r="J453" s="200"/>
    </row>
    <row r="454" spans="1:10">
      <c r="A454" s="25"/>
      <c r="C454" s="130" t="s">
        <v>178</v>
      </c>
      <c r="D454" s="187">
        <v>584000000</v>
      </c>
      <c r="E454" s="188">
        <v>1.38E-2</v>
      </c>
      <c r="F454" s="189" t="s">
        <v>248</v>
      </c>
      <c r="G454" s="150">
        <v>671600</v>
      </c>
      <c r="H454" s="150">
        <v>0</v>
      </c>
      <c r="I454" s="150">
        <v>0</v>
      </c>
      <c r="J454" s="190">
        <v>671600</v>
      </c>
    </row>
    <row r="455" spans="1:10">
      <c r="A455" s="25"/>
      <c r="C455" s="80" t="s">
        <v>179</v>
      </c>
      <c r="D455" s="109">
        <v>72000000</v>
      </c>
      <c r="E455" s="191">
        <v>1.6299999999999999E-2</v>
      </c>
      <c r="F455" s="84" t="s">
        <v>248</v>
      </c>
      <c r="G455" s="147">
        <v>97800</v>
      </c>
      <c r="H455" s="147">
        <v>0</v>
      </c>
      <c r="I455" s="147">
        <v>0</v>
      </c>
      <c r="J455" s="192">
        <v>97800</v>
      </c>
    </row>
    <row r="456" spans="1:10">
      <c r="A456" s="25"/>
      <c r="C456" s="80" t="s">
        <v>180</v>
      </c>
      <c r="D456" s="109">
        <v>48000000</v>
      </c>
      <c r="E456" s="191">
        <v>2.1299999999999999E-2</v>
      </c>
      <c r="F456" s="84" t="s">
        <v>248</v>
      </c>
      <c r="G456" s="147">
        <v>85200</v>
      </c>
      <c r="H456" s="147">
        <v>0</v>
      </c>
      <c r="I456" s="147">
        <v>0</v>
      </c>
      <c r="J456" s="192">
        <v>85200</v>
      </c>
    </row>
    <row r="457" spans="1:10">
      <c r="A457" s="25"/>
      <c r="C457" s="80" t="s">
        <v>181</v>
      </c>
      <c r="D457" s="109">
        <v>96000000</v>
      </c>
      <c r="E457" s="191">
        <v>3.7100000000000001E-2</v>
      </c>
      <c r="F457" s="84" t="s">
        <v>249</v>
      </c>
      <c r="G457" s="147">
        <v>296800</v>
      </c>
      <c r="H457" s="147">
        <v>0</v>
      </c>
      <c r="I457" s="147">
        <v>0</v>
      </c>
      <c r="J457" s="192">
        <v>296800</v>
      </c>
    </row>
    <row r="458" spans="1:10">
      <c r="A458" s="25"/>
      <c r="C458" s="80" t="s">
        <v>182</v>
      </c>
      <c r="D458" s="109">
        <v>44000000</v>
      </c>
      <c r="E458" s="191">
        <v>5.7149999999999999E-2</v>
      </c>
      <c r="F458" s="84" t="s">
        <v>248</v>
      </c>
      <c r="G458" s="147">
        <v>209550</v>
      </c>
      <c r="H458" s="147">
        <v>0</v>
      </c>
      <c r="I458" s="147">
        <v>0</v>
      </c>
      <c r="J458" s="192">
        <v>209550</v>
      </c>
    </row>
    <row r="459" spans="1:10" ht="17.100000000000001" thickBot="1">
      <c r="A459" s="25"/>
      <c r="C459" s="136" t="s">
        <v>101</v>
      </c>
      <c r="D459" s="193">
        <v>844000000</v>
      </c>
      <c r="E459" s="194">
        <v>1.9349999999999999E-2</v>
      </c>
      <c r="F459" s="195" t="s">
        <v>248</v>
      </c>
      <c r="G459" s="161">
        <v>1360950</v>
      </c>
      <c r="H459" s="161">
        <v>0</v>
      </c>
      <c r="I459" s="161">
        <v>0</v>
      </c>
      <c r="J459" s="196">
        <v>1360950</v>
      </c>
    </row>
    <row r="460" spans="1:10" ht="17.100000000000001" thickBot="1">
      <c r="A460" s="25"/>
      <c r="D460" s="109"/>
      <c r="E460" s="191"/>
      <c r="F460" s="84"/>
      <c r="G460" s="147"/>
      <c r="H460" s="147"/>
      <c r="I460" s="147"/>
      <c r="J460" s="192"/>
    </row>
    <row r="461" spans="1:10">
      <c r="A461" s="25"/>
      <c r="C461" s="130" t="s">
        <v>183</v>
      </c>
      <c r="D461" s="187">
        <v>474500000</v>
      </c>
      <c r="E461" s="188">
        <v>1.66E-2</v>
      </c>
      <c r="F461" s="189" t="s">
        <v>248</v>
      </c>
      <c r="G461" s="150">
        <v>656391.66666666663</v>
      </c>
      <c r="H461" s="150">
        <v>0</v>
      </c>
      <c r="I461" s="150">
        <v>0</v>
      </c>
      <c r="J461" s="190">
        <v>656391.66666666663</v>
      </c>
    </row>
    <row r="462" spans="1:10">
      <c r="A462" s="25"/>
      <c r="C462" s="80" t="s">
        <v>184</v>
      </c>
      <c r="D462" s="109">
        <v>58500000</v>
      </c>
      <c r="E462" s="191">
        <v>1.9E-2</v>
      </c>
      <c r="F462" s="84" t="s">
        <v>248</v>
      </c>
      <c r="G462" s="147">
        <v>92625</v>
      </c>
      <c r="H462" s="147">
        <v>0</v>
      </c>
      <c r="I462" s="147">
        <v>0</v>
      </c>
      <c r="J462" s="192">
        <v>92625</v>
      </c>
    </row>
    <row r="463" spans="1:10">
      <c r="A463" s="25"/>
      <c r="C463" s="80" t="s">
        <v>185</v>
      </c>
      <c r="D463" s="109">
        <v>39000000</v>
      </c>
      <c r="E463" s="191">
        <v>2.35E-2</v>
      </c>
      <c r="F463" s="84" t="s">
        <v>248</v>
      </c>
      <c r="G463" s="147">
        <v>76375</v>
      </c>
      <c r="H463" s="147">
        <v>0</v>
      </c>
      <c r="I463" s="147">
        <v>0</v>
      </c>
      <c r="J463" s="192">
        <v>76375</v>
      </c>
    </row>
    <row r="464" spans="1:10">
      <c r="A464" s="25"/>
      <c r="C464" s="80" t="s">
        <v>186</v>
      </c>
      <c r="D464" s="109">
        <v>78000000</v>
      </c>
      <c r="E464" s="191">
        <v>4.0800000000000003E-2</v>
      </c>
      <c r="F464" s="84" t="s">
        <v>249</v>
      </c>
      <c r="G464" s="147">
        <v>265200</v>
      </c>
      <c r="H464" s="147">
        <v>0</v>
      </c>
      <c r="I464" s="147">
        <v>0</v>
      </c>
      <c r="J464" s="192">
        <v>265200</v>
      </c>
    </row>
    <row r="465" spans="1:10">
      <c r="A465" s="25"/>
      <c r="C465" s="80" t="s">
        <v>187</v>
      </c>
      <c r="D465" s="109">
        <v>35750000</v>
      </c>
      <c r="E465" s="191">
        <v>7.0319999999999994E-2</v>
      </c>
      <c r="F465" s="84" t="s">
        <v>248</v>
      </c>
      <c r="G465" s="147">
        <v>209495</v>
      </c>
      <c r="H465" s="147">
        <v>0</v>
      </c>
      <c r="I465" s="147">
        <v>0</v>
      </c>
      <c r="J465" s="192">
        <v>209495</v>
      </c>
    </row>
    <row r="466" spans="1:10" ht="17.100000000000001" thickBot="1">
      <c r="A466" s="25"/>
      <c r="C466" s="136" t="s">
        <v>102</v>
      </c>
      <c r="D466" s="193">
        <v>685750000</v>
      </c>
      <c r="E466" s="194">
        <v>2.2750331753554502E-2</v>
      </c>
      <c r="F466" s="195" t="s">
        <v>248</v>
      </c>
      <c r="G466" s="161">
        <v>1300086.6666666665</v>
      </c>
      <c r="H466" s="161">
        <v>0</v>
      </c>
      <c r="I466" s="161">
        <v>0</v>
      </c>
      <c r="J466" s="196">
        <v>1300086.6666666665</v>
      </c>
    </row>
    <row r="467" spans="1:10" ht="17.100000000000001" thickBot="1">
      <c r="A467" s="25"/>
      <c r="D467" s="109"/>
      <c r="E467" s="191"/>
      <c r="F467" s="84"/>
      <c r="G467" s="147"/>
      <c r="H467" s="147"/>
      <c r="I467" s="147"/>
      <c r="J467" s="192"/>
    </row>
    <row r="468" spans="1:10">
      <c r="A468" s="25"/>
      <c r="C468" s="130" t="s">
        <v>188</v>
      </c>
      <c r="D468" s="187">
        <v>540000000</v>
      </c>
      <c r="E468" s="188">
        <v>3.8300000000000001E-2</v>
      </c>
      <c r="F468" s="189" t="s">
        <v>248</v>
      </c>
      <c r="G468" s="150">
        <v>1723500</v>
      </c>
      <c r="H468" s="150">
        <v>0</v>
      </c>
      <c r="I468" s="150">
        <v>0</v>
      </c>
      <c r="J468" s="190">
        <v>1723500</v>
      </c>
    </row>
    <row r="469" spans="1:10">
      <c r="A469" s="25"/>
      <c r="C469" s="80" t="s">
        <v>189</v>
      </c>
      <c r="D469" s="109">
        <v>71250000</v>
      </c>
      <c r="E469" s="191">
        <v>4.2999999999999997E-2</v>
      </c>
      <c r="F469" s="84" t="s">
        <v>248</v>
      </c>
      <c r="G469" s="147">
        <v>255312.49999999997</v>
      </c>
      <c r="H469" s="147">
        <v>0</v>
      </c>
      <c r="I469" s="147">
        <v>0</v>
      </c>
      <c r="J469" s="192">
        <v>255312.49999999997</v>
      </c>
    </row>
    <row r="470" spans="1:10">
      <c r="A470" s="25"/>
      <c r="C470" s="80" t="s">
        <v>190</v>
      </c>
      <c r="D470" s="109">
        <v>48750000</v>
      </c>
      <c r="E470" s="191">
        <v>4.8399999999999999E-2</v>
      </c>
      <c r="F470" s="84" t="s">
        <v>248</v>
      </c>
      <c r="G470" s="147">
        <v>196625</v>
      </c>
      <c r="H470" s="147">
        <v>0</v>
      </c>
      <c r="I470" s="147">
        <v>0</v>
      </c>
      <c r="J470" s="192">
        <v>196625</v>
      </c>
    </row>
    <row r="471" spans="1:10">
      <c r="A471" s="25"/>
      <c r="C471" s="80" t="s">
        <v>191</v>
      </c>
      <c r="D471" s="109">
        <v>90000000</v>
      </c>
      <c r="E471" s="191">
        <v>6.7900000000000002E-2</v>
      </c>
      <c r="F471" s="84" t="s">
        <v>249</v>
      </c>
      <c r="G471" s="147">
        <v>0</v>
      </c>
      <c r="H471" s="147">
        <v>0</v>
      </c>
      <c r="I471" s="147">
        <v>0</v>
      </c>
      <c r="J471" s="192">
        <v>0</v>
      </c>
    </row>
    <row r="472" spans="1:10">
      <c r="A472" s="25"/>
      <c r="C472" s="80" t="s">
        <v>192</v>
      </c>
      <c r="D472" s="109">
        <v>41250000</v>
      </c>
      <c r="E472" s="191">
        <v>7.7670000000000003E-2</v>
      </c>
      <c r="F472" s="84" t="s">
        <v>248</v>
      </c>
      <c r="G472" s="147">
        <v>266990.625</v>
      </c>
      <c r="H472" s="147">
        <v>0</v>
      </c>
      <c r="I472" s="147">
        <v>0</v>
      </c>
      <c r="J472" s="192">
        <v>266990.625</v>
      </c>
    </row>
    <row r="473" spans="1:10" ht="17.100000000000001" thickBot="1">
      <c r="A473" s="25"/>
      <c r="C473" s="136" t="s">
        <v>102</v>
      </c>
      <c r="D473" s="193">
        <v>791250000</v>
      </c>
      <c r="E473" s="194">
        <v>3.7041563981042656E-2</v>
      </c>
      <c r="F473" s="195" t="s">
        <v>248</v>
      </c>
      <c r="G473" s="161">
        <v>2442428.125</v>
      </c>
      <c r="H473" s="161">
        <v>0</v>
      </c>
      <c r="I473" s="161">
        <v>0</v>
      </c>
      <c r="J473" s="196">
        <v>2442428.125</v>
      </c>
    </row>
    <row r="474" spans="1:10" ht="17.100000000000001" thickBot="1">
      <c r="A474" s="25"/>
      <c r="D474" s="109"/>
      <c r="E474" s="191"/>
      <c r="F474" s="84"/>
      <c r="G474" s="147"/>
      <c r="H474" s="147"/>
      <c r="I474" s="147"/>
      <c r="J474" s="192"/>
    </row>
    <row r="475" spans="1:10">
      <c r="A475" s="25"/>
      <c r="C475" s="130" t="s">
        <v>193</v>
      </c>
      <c r="D475" s="187">
        <v>321750000</v>
      </c>
      <c r="E475" s="188">
        <v>4.6199999999999998E-2</v>
      </c>
      <c r="F475" s="189" t="s">
        <v>248</v>
      </c>
      <c r="G475" s="150">
        <v>1238737.5</v>
      </c>
      <c r="H475" s="150">
        <v>0</v>
      </c>
      <c r="I475" s="150">
        <v>0</v>
      </c>
      <c r="J475" s="190">
        <v>1238737.5</v>
      </c>
    </row>
    <row r="476" spans="1:10">
      <c r="A476" s="25"/>
      <c r="C476" s="80" t="s">
        <v>194</v>
      </c>
      <c r="D476" s="109">
        <v>45000000</v>
      </c>
      <c r="E476" s="191">
        <v>5.3100000000000001E-2</v>
      </c>
      <c r="F476" s="84" t="s">
        <v>248</v>
      </c>
      <c r="G476" s="147">
        <v>199125</v>
      </c>
      <c r="H476" s="147">
        <v>0</v>
      </c>
      <c r="I476" s="147">
        <v>0</v>
      </c>
      <c r="J476" s="192">
        <v>199125</v>
      </c>
    </row>
    <row r="477" spans="1:10">
      <c r="A477" s="25"/>
      <c r="C477" s="80" t="s">
        <v>195</v>
      </c>
      <c r="D477" s="109">
        <v>29250000</v>
      </c>
      <c r="E477" s="191">
        <v>6.4799999999999996E-2</v>
      </c>
      <c r="F477" s="84" t="s">
        <v>248</v>
      </c>
      <c r="G477" s="147">
        <v>157950</v>
      </c>
      <c r="H477" s="147">
        <v>0</v>
      </c>
      <c r="I477" s="147">
        <v>0</v>
      </c>
      <c r="J477" s="192">
        <v>157950</v>
      </c>
    </row>
    <row r="478" spans="1:10">
      <c r="A478" s="25"/>
      <c r="C478" s="80" t="s">
        <v>196</v>
      </c>
      <c r="D478" s="109">
        <v>54000000</v>
      </c>
      <c r="E478" s="191">
        <v>8.4199999999999997E-2</v>
      </c>
      <c r="F478" s="84" t="s">
        <v>249</v>
      </c>
      <c r="G478" s="147">
        <v>0</v>
      </c>
      <c r="H478" s="147">
        <v>0</v>
      </c>
      <c r="I478" s="147">
        <v>0</v>
      </c>
      <c r="J478" s="192">
        <v>0</v>
      </c>
    </row>
    <row r="479" spans="1:10">
      <c r="A479" s="25"/>
      <c r="C479" s="80" t="s">
        <v>197</v>
      </c>
      <c r="D479" s="109">
        <v>24750000</v>
      </c>
      <c r="E479" s="191">
        <v>9.3810000000000004E-2</v>
      </c>
      <c r="F479" s="84" t="s">
        <v>248</v>
      </c>
      <c r="G479" s="147">
        <v>193483.125</v>
      </c>
      <c r="H479" s="147">
        <v>0</v>
      </c>
      <c r="I479" s="147">
        <v>0</v>
      </c>
      <c r="J479" s="192">
        <v>193483.125</v>
      </c>
    </row>
    <row r="480" spans="1:10" ht="17.100000000000001" thickBot="1">
      <c r="A480" s="25"/>
      <c r="C480" s="136" t="s">
        <v>104</v>
      </c>
      <c r="D480" s="193">
        <v>474750000</v>
      </c>
      <c r="E480" s="194">
        <v>4.5227061611374401E-2</v>
      </c>
      <c r="F480" s="195" t="s">
        <v>248</v>
      </c>
      <c r="G480" s="161">
        <v>1789295.625</v>
      </c>
      <c r="H480" s="161">
        <v>0</v>
      </c>
      <c r="I480" s="161">
        <v>0</v>
      </c>
      <c r="J480" s="196">
        <v>1789295.625</v>
      </c>
    </row>
    <row r="481" spans="1:10" ht="17.100000000000001" thickBot="1">
      <c r="A481" s="25"/>
      <c r="D481" s="109"/>
      <c r="E481" s="191"/>
      <c r="F481" s="84"/>
      <c r="G481" s="147"/>
      <c r="H481" s="147"/>
      <c r="I481" s="147"/>
      <c r="J481" s="192"/>
    </row>
    <row r="482" spans="1:10">
      <c r="A482" s="25"/>
      <c r="C482" s="130" t="s">
        <v>198</v>
      </c>
      <c r="D482" s="187">
        <v>303875000</v>
      </c>
      <c r="E482" s="188">
        <v>4.7699999999999999E-2</v>
      </c>
      <c r="F482" s="189" t="s">
        <v>248</v>
      </c>
      <c r="G482" s="150">
        <v>1207903.125</v>
      </c>
      <c r="H482" s="150">
        <v>0</v>
      </c>
      <c r="I482" s="150">
        <v>0</v>
      </c>
      <c r="J482" s="190">
        <v>1207903.125</v>
      </c>
    </row>
    <row r="483" spans="1:10">
      <c r="A483" s="25"/>
      <c r="C483" s="80" t="s">
        <v>199</v>
      </c>
      <c r="D483" s="109">
        <v>42500000</v>
      </c>
      <c r="E483" s="191">
        <v>5.4600000000000003E-2</v>
      </c>
      <c r="F483" s="84" t="s">
        <v>248</v>
      </c>
      <c r="G483" s="147">
        <v>193375</v>
      </c>
      <c r="H483" s="147">
        <v>0</v>
      </c>
      <c r="I483" s="147">
        <v>0</v>
      </c>
      <c r="J483" s="192">
        <v>193375</v>
      </c>
    </row>
    <row r="484" spans="1:10">
      <c r="A484" s="25"/>
      <c r="C484" s="80" t="s">
        <v>200</v>
      </c>
      <c r="D484" s="109">
        <v>27625000</v>
      </c>
      <c r="E484" s="191">
        <v>6.6799999999999998E-2</v>
      </c>
      <c r="F484" s="84" t="s">
        <v>248</v>
      </c>
      <c r="G484" s="147">
        <v>153779.16666666666</v>
      </c>
      <c r="H484" s="147">
        <v>0</v>
      </c>
      <c r="I484" s="147">
        <v>0</v>
      </c>
      <c r="J484" s="192">
        <v>153779.16666666666</v>
      </c>
    </row>
    <row r="485" spans="1:10">
      <c r="A485" s="25"/>
      <c r="C485" s="80" t="s">
        <v>201</v>
      </c>
      <c r="D485" s="109">
        <v>51000000</v>
      </c>
      <c r="E485" s="191">
        <v>8.6099999999999996E-2</v>
      </c>
      <c r="F485" s="84" t="s">
        <v>249</v>
      </c>
      <c r="G485" s="147">
        <v>0</v>
      </c>
      <c r="H485" s="147">
        <v>0</v>
      </c>
      <c r="I485" s="147">
        <v>0</v>
      </c>
      <c r="J485" s="192">
        <v>0</v>
      </c>
    </row>
    <row r="486" spans="1:10">
      <c r="A486" s="25"/>
      <c r="C486" s="80" t="s">
        <v>202</v>
      </c>
      <c r="D486" s="109">
        <v>23400000</v>
      </c>
      <c r="E486" s="191">
        <v>9.5850000000000005E-2</v>
      </c>
      <c r="F486" s="84" t="s">
        <v>248</v>
      </c>
      <c r="G486" s="147">
        <v>186907.5</v>
      </c>
      <c r="H486" s="147">
        <v>0</v>
      </c>
      <c r="I486" s="147">
        <v>0</v>
      </c>
      <c r="J486" s="192">
        <v>186907.5</v>
      </c>
    </row>
    <row r="487" spans="1:10" ht="17.100000000000001" thickBot="1">
      <c r="A487" s="25"/>
      <c r="C487" s="136" t="s">
        <v>105</v>
      </c>
      <c r="D487" s="193">
        <v>448400000</v>
      </c>
      <c r="E487" s="194">
        <v>4.6618147859054417E-2</v>
      </c>
      <c r="F487" s="195" t="s">
        <v>248</v>
      </c>
      <c r="G487" s="161">
        <v>1741964.7916666667</v>
      </c>
      <c r="H487" s="161">
        <v>0</v>
      </c>
      <c r="I487" s="161">
        <v>0</v>
      </c>
      <c r="J487" s="196">
        <v>1741964.7916666667</v>
      </c>
    </row>
    <row r="488" spans="1:10" ht="17.100000000000001" thickBot="1">
      <c r="A488" s="25"/>
      <c r="D488" s="109"/>
      <c r="E488" s="191"/>
      <c r="F488" s="84"/>
      <c r="G488" s="147"/>
      <c r="H488" s="147"/>
      <c r="I488" s="147"/>
      <c r="J488" s="192"/>
    </row>
    <row r="489" spans="1:10">
      <c r="A489" s="25"/>
      <c r="C489" s="130" t="s">
        <v>203</v>
      </c>
      <c r="D489" s="187">
        <v>434105000</v>
      </c>
      <c r="E489" s="188">
        <v>6.1199999999999997E-2</v>
      </c>
      <c r="F489" s="189" t="s">
        <v>248</v>
      </c>
      <c r="G489" s="150">
        <v>2213935.5</v>
      </c>
      <c r="H489" s="150">
        <v>0</v>
      </c>
      <c r="I489" s="150">
        <v>0</v>
      </c>
      <c r="J489" s="190">
        <v>2213935.5</v>
      </c>
    </row>
    <row r="490" spans="1:10">
      <c r="A490" s="25"/>
      <c r="C490" s="80" t="s">
        <v>204</v>
      </c>
      <c r="D490" s="109">
        <v>66360000</v>
      </c>
      <c r="E490" s="191">
        <v>7.0900000000000005E-2</v>
      </c>
      <c r="F490" s="84" t="s">
        <v>248</v>
      </c>
      <c r="G490" s="147">
        <v>392077</v>
      </c>
      <c r="H490" s="147">
        <v>0</v>
      </c>
      <c r="I490" s="147">
        <v>0</v>
      </c>
      <c r="J490" s="192">
        <v>392077</v>
      </c>
    </row>
    <row r="491" spans="1:10">
      <c r="A491" s="25"/>
      <c r="C491" s="80" t="s">
        <v>205</v>
      </c>
      <c r="D491" s="109">
        <v>52535000</v>
      </c>
      <c r="E491" s="191">
        <v>9.2700000000000005E-2</v>
      </c>
      <c r="F491" s="84" t="s">
        <v>248</v>
      </c>
      <c r="G491" s="147">
        <v>0</v>
      </c>
      <c r="H491" s="147">
        <v>0</v>
      </c>
      <c r="I491" s="147">
        <v>0</v>
      </c>
      <c r="J491" s="192">
        <v>0</v>
      </c>
    </row>
    <row r="492" spans="1:10">
      <c r="A492" s="25"/>
      <c r="C492" s="80" t="s">
        <v>206</v>
      </c>
      <c r="D492" s="109">
        <v>30400000</v>
      </c>
      <c r="E492" s="191">
        <v>0.11162</v>
      </c>
      <c r="F492" s="84" t="s">
        <v>248</v>
      </c>
      <c r="G492" s="147">
        <v>282770.66666666669</v>
      </c>
      <c r="H492" s="147">
        <v>0</v>
      </c>
      <c r="I492" s="147">
        <v>0</v>
      </c>
      <c r="J492" s="192">
        <v>282770.66666666669</v>
      </c>
    </row>
    <row r="493" spans="1:10" ht="17.100000000000001" thickBot="1">
      <c r="A493" s="25"/>
      <c r="C493" s="136" t="s">
        <v>106</v>
      </c>
      <c r="D493" s="193">
        <v>583400000</v>
      </c>
      <c r="E493" s="194">
        <v>5.9419605759341791E-2</v>
      </c>
      <c r="F493" s="195" t="s">
        <v>248</v>
      </c>
      <c r="G493" s="161">
        <v>2888783.1666666665</v>
      </c>
      <c r="H493" s="161">
        <v>0</v>
      </c>
      <c r="I493" s="161">
        <v>0</v>
      </c>
      <c r="J493" s="196">
        <v>2888783.1666666665</v>
      </c>
    </row>
    <row r="494" spans="1:10" ht="17.100000000000001" thickBot="1">
      <c r="A494" s="25"/>
      <c r="D494" s="109"/>
      <c r="E494" s="191"/>
      <c r="F494" s="84"/>
      <c r="G494" s="147"/>
      <c r="H494" s="147"/>
      <c r="I494" s="147"/>
      <c r="J494" s="192"/>
    </row>
    <row r="495" spans="1:10">
      <c r="A495" s="25"/>
      <c r="C495" s="130" t="s">
        <v>207</v>
      </c>
      <c r="D495" s="187">
        <v>433700000</v>
      </c>
      <c r="E495" s="188">
        <v>5.2499999999999998E-2</v>
      </c>
      <c r="F495" s="189" t="s">
        <v>248</v>
      </c>
      <c r="G495" s="150">
        <v>1897437.5</v>
      </c>
      <c r="H495" s="150">
        <v>0</v>
      </c>
      <c r="I495" s="150">
        <v>0</v>
      </c>
      <c r="J495" s="190">
        <v>1897437.5</v>
      </c>
    </row>
    <row r="496" spans="1:10">
      <c r="A496" s="25"/>
      <c r="C496" s="80" t="s">
        <v>208</v>
      </c>
      <c r="D496" s="109">
        <v>66300000</v>
      </c>
      <c r="E496" s="191">
        <v>6.08E-2</v>
      </c>
      <c r="F496" s="84" t="s">
        <v>248</v>
      </c>
      <c r="G496" s="147">
        <v>335920</v>
      </c>
      <c r="H496" s="147">
        <v>0</v>
      </c>
      <c r="I496" s="147">
        <v>0</v>
      </c>
      <c r="J496" s="192">
        <v>335920</v>
      </c>
    </row>
    <row r="497" spans="1:10">
      <c r="A497" s="25"/>
      <c r="C497" s="80" t="s">
        <v>209</v>
      </c>
      <c r="D497" s="109">
        <v>52490000</v>
      </c>
      <c r="E497" s="191">
        <v>8.6999999999999994E-2</v>
      </c>
      <c r="F497" s="84" t="s">
        <v>248</v>
      </c>
      <c r="G497" s="147">
        <v>0</v>
      </c>
      <c r="H497" s="147">
        <v>0</v>
      </c>
      <c r="I497" s="147">
        <v>0</v>
      </c>
      <c r="J497" s="192">
        <v>0</v>
      </c>
    </row>
    <row r="498" spans="1:10">
      <c r="A498" s="25"/>
      <c r="C498" s="80" t="s">
        <v>210</v>
      </c>
      <c r="D498" s="109">
        <v>30400000</v>
      </c>
      <c r="E498" s="191">
        <v>0.10623</v>
      </c>
      <c r="F498" s="84" t="s">
        <v>248</v>
      </c>
      <c r="G498" s="147">
        <v>269116</v>
      </c>
      <c r="H498" s="147">
        <v>0</v>
      </c>
      <c r="I498" s="147">
        <v>0</v>
      </c>
      <c r="J498" s="192">
        <v>269116</v>
      </c>
    </row>
    <row r="499" spans="1:10" ht="17.100000000000001" thickBot="1">
      <c r="A499" s="25"/>
      <c r="C499" s="136" t="s">
        <v>107</v>
      </c>
      <c r="D499" s="193">
        <v>582890000</v>
      </c>
      <c r="E499" s="194">
        <v>5.1518608999982847E-2</v>
      </c>
      <c r="F499" s="195" t="s">
        <v>248</v>
      </c>
      <c r="G499" s="161">
        <v>2502473.5</v>
      </c>
      <c r="H499" s="161">
        <v>0</v>
      </c>
      <c r="I499" s="161">
        <v>0</v>
      </c>
      <c r="J499" s="196">
        <v>2502473.5</v>
      </c>
    </row>
    <row r="500" spans="1:10" ht="17.100000000000001" thickBot="1">
      <c r="A500" s="25"/>
      <c r="D500" s="109"/>
      <c r="E500" s="191"/>
      <c r="F500" s="84"/>
      <c r="G500" s="147"/>
      <c r="H500" s="147"/>
      <c r="I500" s="147"/>
      <c r="J500" s="192"/>
    </row>
    <row r="501" spans="1:10">
      <c r="A501" s="25"/>
      <c r="C501" s="130" t="s">
        <v>211</v>
      </c>
      <c r="D501" s="187">
        <v>303590000</v>
      </c>
      <c r="E501" s="188">
        <v>5.1999999999999998E-2</v>
      </c>
      <c r="F501" s="189" t="s">
        <v>248</v>
      </c>
      <c r="G501" s="150">
        <v>1315556.6666666667</v>
      </c>
      <c r="H501" s="150">
        <v>0</v>
      </c>
      <c r="I501" s="150">
        <v>0</v>
      </c>
      <c r="J501" s="190">
        <v>1315556.6666666667</v>
      </c>
    </row>
    <row r="502" spans="1:10">
      <c r="A502" s="25"/>
      <c r="C502" s="80" t="s">
        <v>212</v>
      </c>
      <c r="D502" s="109">
        <v>46410000</v>
      </c>
      <c r="E502" s="191">
        <v>6.0299999999999999E-2</v>
      </c>
      <c r="F502" s="84" t="s">
        <v>248</v>
      </c>
      <c r="G502" s="147">
        <v>233210.25</v>
      </c>
      <c r="H502" s="147">
        <v>0</v>
      </c>
      <c r="I502" s="147">
        <v>0</v>
      </c>
      <c r="J502" s="192">
        <v>233210.25</v>
      </c>
    </row>
    <row r="503" spans="1:10">
      <c r="A503" s="25"/>
      <c r="C503" s="80" t="s">
        <v>213</v>
      </c>
      <c r="D503" s="109">
        <v>36740000</v>
      </c>
      <c r="E503" s="191">
        <v>8.5500000000000007E-2</v>
      </c>
      <c r="F503" s="84" t="s">
        <v>248</v>
      </c>
      <c r="G503" s="147">
        <v>0</v>
      </c>
      <c r="H503" s="147">
        <v>0</v>
      </c>
      <c r="I503" s="147">
        <v>0</v>
      </c>
      <c r="J503" s="192">
        <v>0</v>
      </c>
    </row>
    <row r="504" spans="1:10">
      <c r="A504" s="25"/>
      <c r="C504" s="80" t="s">
        <v>214</v>
      </c>
      <c r="D504" s="109">
        <v>21300000</v>
      </c>
      <c r="E504" s="191">
        <v>0.10476000000000001</v>
      </c>
      <c r="F504" s="84" t="s">
        <v>248</v>
      </c>
      <c r="G504" s="147">
        <v>185949</v>
      </c>
      <c r="H504" s="147">
        <v>0</v>
      </c>
      <c r="I504" s="147">
        <v>0</v>
      </c>
      <c r="J504" s="192">
        <v>185949</v>
      </c>
    </row>
    <row r="505" spans="1:10" ht="17.100000000000001" thickBot="1">
      <c r="A505" s="25"/>
      <c r="C505" s="136" t="s">
        <v>108</v>
      </c>
      <c r="D505" s="193">
        <v>408040000</v>
      </c>
      <c r="E505" s="194">
        <v>5.1016054798549162E-2</v>
      </c>
      <c r="F505" s="195" t="s">
        <v>248</v>
      </c>
      <c r="G505" s="161">
        <v>1734715.9166666667</v>
      </c>
      <c r="H505" s="161">
        <v>0</v>
      </c>
      <c r="I505" s="161">
        <v>0</v>
      </c>
      <c r="J505" s="196">
        <v>1734715.9166666667</v>
      </c>
    </row>
    <row r="506" spans="1:10" ht="17.100000000000001" thickBot="1">
      <c r="A506" s="25"/>
      <c r="D506" s="109"/>
      <c r="E506" s="191"/>
      <c r="F506" s="84"/>
      <c r="G506" s="147"/>
      <c r="H506" s="147"/>
      <c r="I506" s="147"/>
      <c r="J506" s="192"/>
    </row>
    <row r="507" spans="1:10">
      <c r="A507" s="25"/>
      <c r="C507" s="130" t="s">
        <v>215</v>
      </c>
      <c r="D507" s="187">
        <v>353250000</v>
      </c>
      <c r="E507" s="188">
        <v>5.4399999999999997E-2</v>
      </c>
      <c r="F507" s="189" t="s">
        <v>248</v>
      </c>
      <c r="G507" s="150">
        <v>2348720</v>
      </c>
      <c r="H507" s="150">
        <v>0</v>
      </c>
      <c r="I507" s="150">
        <v>0</v>
      </c>
      <c r="J507" s="190">
        <v>2348720</v>
      </c>
    </row>
    <row r="508" spans="1:10">
      <c r="A508" s="25"/>
      <c r="C508" s="80" t="s">
        <v>216</v>
      </c>
      <c r="D508" s="109">
        <v>54000000</v>
      </c>
      <c r="E508" s="191">
        <v>6.1199999999999997E-2</v>
      </c>
      <c r="F508" s="84" t="s">
        <v>248</v>
      </c>
      <c r="G508" s="147">
        <v>403920</v>
      </c>
      <c r="H508" s="147">
        <v>0</v>
      </c>
      <c r="I508" s="147">
        <v>0</v>
      </c>
      <c r="J508" s="192">
        <v>403920</v>
      </c>
    </row>
    <row r="509" spans="1:10">
      <c r="A509" s="25"/>
      <c r="C509" s="80" t="s">
        <v>217</v>
      </c>
      <c r="D509" s="109">
        <v>42750000</v>
      </c>
      <c r="E509" s="191">
        <v>7.0499999999999993E-2</v>
      </c>
      <c r="F509" s="84" t="s">
        <v>248</v>
      </c>
      <c r="G509" s="147">
        <v>368362.49999999994</v>
      </c>
      <c r="H509" s="147">
        <v>0</v>
      </c>
      <c r="I509" s="147">
        <v>0</v>
      </c>
      <c r="J509" s="192">
        <v>368362.49999999994</v>
      </c>
    </row>
    <row r="510" spans="1:10">
      <c r="A510" s="25"/>
      <c r="C510" s="80" t="s">
        <v>218</v>
      </c>
      <c r="D510" s="109">
        <v>24750000</v>
      </c>
      <c r="E510" s="191">
        <v>8.9639999999999997E-2</v>
      </c>
      <c r="F510" s="84" t="s">
        <v>248</v>
      </c>
      <c r="G510" s="147">
        <v>271161</v>
      </c>
      <c r="H510" s="147">
        <v>0</v>
      </c>
      <c r="I510" s="147">
        <v>0</v>
      </c>
      <c r="J510" s="192">
        <v>271161</v>
      </c>
    </row>
    <row r="511" spans="1:10" ht="17.100000000000001" thickBot="1">
      <c r="A511" s="25"/>
      <c r="C511" s="136" t="s">
        <v>109</v>
      </c>
      <c r="D511" s="193">
        <v>474750000</v>
      </c>
      <c r="E511" s="194">
        <v>8.5741889415481831E-2</v>
      </c>
      <c r="F511" s="195" t="s">
        <v>248</v>
      </c>
      <c r="G511" s="161">
        <v>3392163.5</v>
      </c>
      <c r="H511" s="161">
        <v>0</v>
      </c>
      <c r="I511" s="161">
        <v>0</v>
      </c>
      <c r="J511" s="196">
        <v>3392163.5</v>
      </c>
    </row>
    <row r="512" spans="1:10" ht="17.100000000000001" thickBot="1">
      <c r="A512" s="25"/>
      <c r="D512" s="109"/>
      <c r="E512" s="191"/>
      <c r="F512" s="84"/>
      <c r="G512" s="147"/>
      <c r="H512" s="147"/>
      <c r="I512" s="147"/>
      <c r="J512" s="192"/>
    </row>
    <row r="513" spans="1:13">
      <c r="A513" s="25"/>
      <c r="C513" s="130" t="s">
        <v>219</v>
      </c>
      <c r="D513" s="187">
        <v>431750000</v>
      </c>
      <c r="E513" s="188">
        <v>5.4899999999999997E-2</v>
      </c>
      <c r="F513" s="189" t="s">
        <v>248</v>
      </c>
      <c r="G513" s="150">
        <v>2897042.5</v>
      </c>
      <c r="H513" s="150">
        <v>0</v>
      </c>
      <c r="I513" s="150">
        <v>0</v>
      </c>
      <c r="J513" s="190">
        <v>2897042.5</v>
      </c>
    </row>
    <row r="514" spans="1:13">
      <c r="A514" s="25"/>
      <c r="C514" s="80" t="s">
        <v>220</v>
      </c>
      <c r="D514" s="109">
        <v>66000000</v>
      </c>
      <c r="E514" s="191">
        <v>6.3200000000000006E-2</v>
      </c>
      <c r="F514" s="84" t="s">
        <v>248</v>
      </c>
      <c r="G514" s="147">
        <v>509813.33333333343</v>
      </c>
      <c r="H514" s="147">
        <v>0</v>
      </c>
      <c r="I514" s="147">
        <v>0</v>
      </c>
      <c r="J514" s="192">
        <v>509813.33333333343</v>
      </c>
    </row>
    <row r="515" spans="1:13">
      <c r="A515" s="25"/>
      <c r="C515" s="80" t="s">
        <v>221</v>
      </c>
      <c r="D515" s="109">
        <v>52250000</v>
      </c>
      <c r="E515" s="191">
        <v>7.2400000000000006E-2</v>
      </c>
      <c r="F515" s="84" t="s">
        <v>248</v>
      </c>
      <c r="G515" s="147">
        <v>462354.44444444455</v>
      </c>
      <c r="H515" s="147">
        <v>0</v>
      </c>
      <c r="I515" s="147">
        <v>0</v>
      </c>
      <c r="J515" s="192">
        <v>462354.44444444455</v>
      </c>
    </row>
    <row r="516" spans="1:13">
      <c r="A516" s="25"/>
      <c r="C516" s="80" t="s">
        <v>222</v>
      </c>
      <c r="D516" s="109">
        <v>30200000</v>
      </c>
      <c r="E516" s="191">
        <v>9.1700000000000004E-2</v>
      </c>
      <c r="F516" s="84" t="s">
        <v>248</v>
      </c>
      <c r="G516" s="147">
        <v>338474.88888888888</v>
      </c>
      <c r="H516" s="147">
        <v>0</v>
      </c>
      <c r="I516" s="147">
        <v>0</v>
      </c>
      <c r="J516" s="192">
        <v>338474.88888888888</v>
      </c>
    </row>
    <row r="517" spans="1:13" ht="17.100000000000001" thickBot="1">
      <c r="A517" s="25"/>
      <c r="C517" s="136" t="s">
        <v>110</v>
      </c>
      <c r="D517" s="193">
        <v>580200000</v>
      </c>
      <c r="E517" s="194">
        <v>8.7025546363322992E-2</v>
      </c>
      <c r="F517" s="195" t="s">
        <v>248</v>
      </c>
      <c r="G517" s="161">
        <v>4207685.166666667</v>
      </c>
      <c r="H517" s="161">
        <v>0</v>
      </c>
      <c r="I517" s="161">
        <v>0</v>
      </c>
      <c r="J517" s="196">
        <v>4207685.166666667</v>
      </c>
    </row>
    <row r="518" spans="1:13" ht="17.100000000000001" thickBot="1">
      <c r="A518" s="25"/>
      <c r="D518" s="109"/>
      <c r="E518" s="191"/>
      <c r="F518" s="84"/>
      <c r="G518" s="147"/>
      <c r="H518" s="147"/>
      <c r="I518" s="147"/>
      <c r="J518" s="192"/>
    </row>
    <row r="519" spans="1:13" ht="17.100000000000001" thickBot="1">
      <c r="A519" s="25"/>
      <c r="C519" s="141" t="s">
        <v>223</v>
      </c>
      <c r="D519" s="143">
        <v>13067633778.294167</v>
      </c>
      <c r="E519" s="201">
        <v>4.7818006284958005E-2</v>
      </c>
      <c r="F519" s="202"/>
      <c r="G519" s="203">
        <v>49563722.13304963</v>
      </c>
      <c r="H519" s="204">
        <v>0</v>
      </c>
      <c r="I519" s="203">
        <v>2508627.3786170278</v>
      </c>
      <c r="J519" s="99">
        <v>52072349.511666656</v>
      </c>
      <c r="M519" s="205">
        <v>0</v>
      </c>
    </row>
    <row r="520" spans="1:13">
      <c r="A520" s="25"/>
      <c r="D520" s="92"/>
      <c r="E520" s="92"/>
      <c r="F520" s="92"/>
      <c r="G520" s="206"/>
      <c r="H520" s="92"/>
    </row>
    <row r="521" spans="1:13">
      <c r="A521" s="25"/>
      <c r="C521" s="521" t="s">
        <v>250</v>
      </c>
      <c r="D521" s="521"/>
      <c r="E521" s="92"/>
      <c r="F521" s="92"/>
      <c r="G521" s="92"/>
      <c r="H521" s="92"/>
    </row>
    <row r="522" spans="1:13" ht="17.100000000000001" thickBot="1"/>
    <row r="523" spans="1:13" ht="51.95" thickBot="1">
      <c r="A523" s="25"/>
      <c r="C523" s="146" t="s">
        <v>81</v>
      </c>
      <c r="D523" s="102" t="s">
        <v>251</v>
      </c>
      <c r="E523" s="102" t="s">
        <v>252</v>
      </c>
      <c r="F523" s="102" t="s">
        <v>253</v>
      </c>
      <c r="G523" s="102" t="s">
        <v>254</v>
      </c>
      <c r="H523" s="102" t="s">
        <v>255</v>
      </c>
      <c r="I523" s="103" t="s">
        <v>256</v>
      </c>
    </row>
    <row r="524" spans="1:13" ht="17.100000000000001" thickBot="1"/>
    <row r="525" spans="1:13">
      <c r="A525" s="25"/>
      <c r="C525" s="130" t="s">
        <v>125</v>
      </c>
      <c r="D525" s="207">
        <v>70038307.287489548</v>
      </c>
      <c r="E525" s="207">
        <v>0</v>
      </c>
      <c r="F525" s="207">
        <v>0</v>
      </c>
      <c r="G525" s="207">
        <v>70038307.287489548</v>
      </c>
      <c r="H525" s="207">
        <v>0</v>
      </c>
      <c r="I525" s="208" t="s">
        <v>235</v>
      </c>
    </row>
    <row r="526" spans="1:13">
      <c r="A526" s="25"/>
      <c r="C526" s="80" t="s">
        <v>127</v>
      </c>
      <c r="D526" s="209">
        <v>0</v>
      </c>
      <c r="E526" s="209">
        <v>0</v>
      </c>
      <c r="F526" s="209">
        <v>0</v>
      </c>
      <c r="G526" s="209">
        <v>0</v>
      </c>
      <c r="H526" s="209">
        <v>0</v>
      </c>
      <c r="I526" s="210" t="s">
        <v>235</v>
      </c>
    </row>
    <row r="527" spans="1:13" ht="17.100000000000001" thickBot="1">
      <c r="A527" s="25"/>
      <c r="C527" s="136" t="s">
        <v>88</v>
      </c>
      <c r="D527" s="211">
        <v>70038307.287489548</v>
      </c>
      <c r="E527" s="211">
        <v>0</v>
      </c>
      <c r="F527" s="211">
        <v>0</v>
      </c>
      <c r="G527" s="211">
        <v>70038307.287489548</v>
      </c>
      <c r="H527" s="211">
        <v>0</v>
      </c>
      <c r="I527" s="212" t="s">
        <v>235</v>
      </c>
    </row>
    <row r="528" spans="1:13" ht="17.100000000000001" thickBot="1">
      <c r="A528" s="25"/>
      <c r="I528" s="84"/>
    </row>
    <row r="529" spans="1:11">
      <c r="A529" s="25"/>
      <c r="C529" s="130" t="s">
        <v>128</v>
      </c>
      <c r="D529" s="207">
        <v>6902592.7025095113</v>
      </c>
      <c r="E529" s="207">
        <v>0</v>
      </c>
      <c r="F529" s="207">
        <v>0</v>
      </c>
      <c r="G529" s="207">
        <v>6902592.7025095113</v>
      </c>
      <c r="H529" s="207">
        <v>0</v>
      </c>
      <c r="I529" s="208" t="s">
        <v>235</v>
      </c>
    </row>
    <row r="530" spans="1:11">
      <c r="A530" s="25"/>
      <c r="C530" s="80" t="s">
        <v>130</v>
      </c>
      <c r="D530" s="209">
        <v>0</v>
      </c>
      <c r="E530" s="209">
        <v>0</v>
      </c>
      <c r="F530" s="209">
        <v>0</v>
      </c>
      <c r="G530" s="209">
        <v>0</v>
      </c>
      <c r="H530" s="209">
        <v>0</v>
      </c>
      <c r="I530" s="210" t="s">
        <v>235</v>
      </c>
    </row>
    <row r="531" spans="1:11" ht="17.100000000000001" thickBot="1">
      <c r="A531" s="25"/>
      <c r="C531" s="136" t="s">
        <v>89</v>
      </c>
      <c r="D531" s="211">
        <v>6902592.7025095113</v>
      </c>
      <c r="E531" s="211">
        <v>0</v>
      </c>
      <c r="F531" s="211">
        <v>0</v>
      </c>
      <c r="G531" s="211">
        <v>6902592.7025095113</v>
      </c>
      <c r="H531" s="211">
        <v>0</v>
      </c>
      <c r="I531" s="212" t="s">
        <v>235</v>
      </c>
    </row>
    <row r="532" spans="1:11" ht="17.100000000000001" thickBot="1">
      <c r="A532" s="25"/>
      <c r="B532" s="25"/>
      <c r="I532" s="84"/>
      <c r="J532" s="145"/>
      <c r="K532" s="145"/>
    </row>
    <row r="533" spans="1:11">
      <c r="A533" s="25"/>
      <c r="B533" s="25"/>
      <c r="C533" s="130" t="s">
        <v>131</v>
      </c>
      <c r="D533" s="207">
        <v>1892950.3599999994</v>
      </c>
      <c r="E533" s="207">
        <v>0</v>
      </c>
      <c r="F533" s="207">
        <v>0</v>
      </c>
      <c r="G533" s="207">
        <v>1892950.3599999994</v>
      </c>
      <c r="H533" s="207">
        <v>0</v>
      </c>
      <c r="I533" s="208" t="s">
        <v>235</v>
      </c>
      <c r="J533" s="145"/>
      <c r="K533" s="145"/>
    </row>
    <row r="534" spans="1:11">
      <c r="A534" s="25"/>
      <c r="B534" s="25"/>
      <c r="C534" s="80" t="s">
        <v>132</v>
      </c>
      <c r="D534" s="209">
        <v>0</v>
      </c>
      <c r="E534" s="209">
        <v>0</v>
      </c>
      <c r="F534" s="209">
        <v>0</v>
      </c>
      <c r="G534" s="209">
        <v>0</v>
      </c>
      <c r="H534" s="209">
        <v>0</v>
      </c>
      <c r="I534" s="210" t="s">
        <v>235</v>
      </c>
      <c r="J534" s="145"/>
      <c r="K534" s="145"/>
    </row>
    <row r="535" spans="1:11" ht="17.100000000000001" thickBot="1">
      <c r="A535" s="25"/>
      <c r="B535" s="25"/>
      <c r="C535" s="136" t="s">
        <v>90</v>
      </c>
      <c r="D535" s="211">
        <v>1892950.3599999994</v>
      </c>
      <c r="E535" s="211">
        <v>0</v>
      </c>
      <c r="F535" s="211">
        <v>0</v>
      </c>
      <c r="G535" s="211">
        <v>1892950.3599999994</v>
      </c>
      <c r="H535" s="211">
        <v>0</v>
      </c>
      <c r="I535" s="212" t="s">
        <v>235</v>
      </c>
      <c r="J535" s="25"/>
      <c r="K535" s="25"/>
    </row>
    <row r="536" spans="1:11" hidden="1">
      <c r="A536" s="25"/>
      <c r="B536" s="25"/>
      <c r="J536" s="145"/>
      <c r="K536" s="145"/>
    </row>
    <row r="537" spans="1:11" hidden="1">
      <c r="A537" s="25"/>
      <c r="B537" s="25"/>
      <c r="C537" s="130" t="s">
        <v>133</v>
      </c>
      <c r="D537" s="207">
        <v>0</v>
      </c>
      <c r="E537" s="207">
        <v>0</v>
      </c>
      <c r="F537" s="207">
        <v>0</v>
      </c>
      <c r="G537" s="207">
        <v>0</v>
      </c>
      <c r="H537" s="207">
        <v>0</v>
      </c>
      <c r="I537" s="213">
        <v>0</v>
      </c>
      <c r="J537" s="145"/>
      <c r="K537" s="145"/>
    </row>
    <row r="538" spans="1:11" hidden="1">
      <c r="A538" s="25"/>
      <c r="B538" s="25"/>
      <c r="C538" s="80" t="s">
        <v>134</v>
      </c>
      <c r="D538" s="209">
        <v>0</v>
      </c>
      <c r="E538" s="209">
        <v>0</v>
      </c>
      <c r="F538" s="209">
        <v>0</v>
      </c>
      <c r="G538" s="209">
        <v>0</v>
      </c>
      <c r="H538" s="209">
        <v>0</v>
      </c>
      <c r="I538" s="214">
        <v>0</v>
      </c>
      <c r="J538" s="145"/>
      <c r="K538" s="145"/>
    </row>
    <row r="539" spans="1:11" hidden="1">
      <c r="A539" s="25"/>
      <c r="B539" s="25"/>
      <c r="C539" s="80" t="s">
        <v>135</v>
      </c>
      <c r="D539" s="209">
        <v>0</v>
      </c>
      <c r="E539" s="209">
        <v>0</v>
      </c>
      <c r="F539" s="209">
        <v>0</v>
      </c>
      <c r="G539" s="209">
        <v>0</v>
      </c>
      <c r="H539" s="209">
        <v>0</v>
      </c>
      <c r="I539" s="214">
        <v>0</v>
      </c>
      <c r="J539" s="145"/>
      <c r="K539" s="145"/>
    </row>
    <row r="540" spans="1:11" ht="17.100000000000001" hidden="1" thickBot="1">
      <c r="A540" s="25"/>
      <c r="B540" s="25"/>
      <c r="C540" s="136" t="s">
        <v>91</v>
      </c>
      <c r="D540" s="211">
        <v>0</v>
      </c>
      <c r="E540" s="211">
        <v>0</v>
      </c>
      <c r="F540" s="211">
        <v>0</v>
      </c>
      <c r="G540" s="211">
        <v>0</v>
      </c>
      <c r="H540" s="211">
        <v>0</v>
      </c>
      <c r="I540" s="215">
        <v>0</v>
      </c>
      <c r="J540" s="25"/>
      <c r="K540" s="25"/>
    </row>
    <row r="541" spans="1:11" hidden="1">
      <c r="A541" s="25"/>
      <c r="B541" s="25"/>
      <c r="J541" s="145"/>
      <c r="K541" s="145"/>
    </row>
    <row r="542" spans="1:11" hidden="1">
      <c r="A542" s="25"/>
      <c r="B542" s="25"/>
      <c r="C542" s="130" t="s">
        <v>136</v>
      </c>
      <c r="D542" s="207">
        <v>0</v>
      </c>
      <c r="E542" s="207">
        <v>0</v>
      </c>
      <c r="F542" s="207">
        <v>0</v>
      </c>
      <c r="G542" s="207">
        <v>0</v>
      </c>
      <c r="H542" s="216">
        <v>0</v>
      </c>
      <c r="I542" s="217">
        <v>0</v>
      </c>
      <c r="J542" s="145"/>
      <c r="K542" s="145"/>
    </row>
    <row r="543" spans="1:11" hidden="1">
      <c r="A543" s="25"/>
      <c r="B543" s="25"/>
      <c r="C543" s="80" t="s">
        <v>137</v>
      </c>
      <c r="D543" s="209">
        <v>0</v>
      </c>
      <c r="E543" s="209">
        <v>0</v>
      </c>
      <c r="F543" s="209">
        <v>0</v>
      </c>
      <c r="G543" s="209">
        <v>0</v>
      </c>
      <c r="H543" s="218">
        <v>0</v>
      </c>
      <c r="I543" s="219">
        <v>0</v>
      </c>
      <c r="J543" s="25"/>
      <c r="K543" s="25"/>
    </row>
    <row r="544" spans="1:11" hidden="1">
      <c r="A544" s="25"/>
      <c r="B544" s="25"/>
      <c r="C544" s="80" t="s">
        <v>138</v>
      </c>
      <c r="D544" s="209">
        <v>0</v>
      </c>
      <c r="E544" s="209">
        <v>0</v>
      </c>
      <c r="F544" s="209">
        <v>0</v>
      </c>
      <c r="G544" s="209">
        <v>0</v>
      </c>
      <c r="H544" s="218">
        <v>0</v>
      </c>
      <c r="I544" s="219">
        <v>0</v>
      </c>
      <c r="J544" s="25"/>
      <c r="K544" s="25"/>
    </row>
    <row r="545" spans="1:11" hidden="1">
      <c r="A545" s="25"/>
      <c r="B545" s="25"/>
      <c r="C545" s="80" t="s">
        <v>139</v>
      </c>
      <c r="D545" s="209">
        <v>0</v>
      </c>
      <c r="E545" s="209">
        <v>0</v>
      </c>
      <c r="F545" s="209">
        <v>0</v>
      </c>
      <c r="G545" s="209">
        <v>0</v>
      </c>
      <c r="H545" s="92" t="s">
        <v>235</v>
      </c>
      <c r="I545" s="219">
        <v>0</v>
      </c>
      <c r="J545" s="145"/>
      <c r="K545" s="145"/>
    </row>
    <row r="546" spans="1:11" ht="17.100000000000001" hidden="1" thickBot="1">
      <c r="A546" s="25"/>
      <c r="B546" s="25"/>
      <c r="C546" s="136" t="s">
        <v>92</v>
      </c>
      <c r="D546" s="211">
        <v>0</v>
      </c>
      <c r="E546" s="211">
        <v>0</v>
      </c>
      <c r="F546" s="211">
        <v>0</v>
      </c>
      <c r="G546" s="211">
        <v>0</v>
      </c>
      <c r="H546" s="211">
        <v>0</v>
      </c>
      <c r="I546" s="220">
        <v>0</v>
      </c>
      <c r="J546" s="145"/>
      <c r="K546" s="145"/>
    </row>
    <row r="547" spans="1:11" hidden="1">
      <c r="A547" s="25"/>
      <c r="B547" s="25"/>
      <c r="I547" s="221"/>
      <c r="J547" s="145"/>
      <c r="K547" s="145"/>
    </row>
    <row r="548" spans="1:11" hidden="1">
      <c r="A548" s="25"/>
      <c r="B548" s="25"/>
      <c r="C548" s="130" t="s">
        <v>140</v>
      </c>
      <c r="D548" s="207">
        <v>0</v>
      </c>
      <c r="E548" s="207">
        <v>0</v>
      </c>
      <c r="F548" s="207">
        <v>0</v>
      </c>
      <c r="G548" s="207">
        <v>0</v>
      </c>
      <c r="H548" s="216">
        <v>0</v>
      </c>
      <c r="I548" s="217">
        <v>0</v>
      </c>
      <c r="J548" s="145"/>
      <c r="K548" s="145"/>
    </row>
    <row r="549" spans="1:11" hidden="1">
      <c r="A549" s="25"/>
      <c r="B549" s="25"/>
      <c r="C549" s="80" t="s">
        <v>141</v>
      </c>
      <c r="D549" s="209">
        <v>0</v>
      </c>
      <c r="E549" s="209">
        <v>0</v>
      </c>
      <c r="F549" s="209">
        <v>0</v>
      </c>
      <c r="G549" s="209">
        <v>0</v>
      </c>
      <c r="H549" s="218">
        <v>0</v>
      </c>
      <c r="I549" s="219">
        <v>0</v>
      </c>
      <c r="J549" s="145"/>
      <c r="K549" s="145"/>
    </row>
    <row r="550" spans="1:11" hidden="1">
      <c r="A550" s="25"/>
      <c r="B550" s="25"/>
      <c r="C550" s="80" t="s">
        <v>142</v>
      </c>
      <c r="D550" s="209">
        <v>0</v>
      </c>
      <c r="E550" s="209">
        <v>0</v>
      </c>
      <c r="F550" s="209">
        <v>0</v>
      </c>
      <c r="G550" s="209">
        <v>0</v>
      </c>
      <c r="H550" s="218">
        <v>0</v>
      </c>
      <c r="I550" s="219">
        <v>0</v>
      </c>
      <c r="J550" s="145"/>
      <c r="K550" s="145"/>
    </row>
    <row r="551" spans="1:11" hidden="1">
      <c r="A551" s="25"/>
      <c r="B551" s="25"/>
      <c r="C551" s="80" t="s">
        <v>143</v>
      </c>
      <c r="D551" s="209">
        <v>0</v>
      </c>
      <c r="E551" s="209">
        <v>0</v>
      </c>
      <c r="F551" s="209">
        <v>0</v>
      </c>
      <c r="G551" s="209">
        <v>0</v>
      </c>
      <c r="H551" s="218">
        <v>0</v>
      </c>
      <c r="I551" s="219">
        <v>0</v>
      </c>
      <c r="J551" s="145"/>
      <c r="K551" s="145"/>
    </row>
    <row r="552" spans="1:11" hidden="1">
      <c r="A552" s="25"/>
      <c r="B552" s="25"/>
      <c r="C552" s="80" t="s">
        <v>144</v>
      </c>
      <c r="D552" s="209">
        <v>0</v>
      </c>
      <c r="E552" s="209">
        <v>0</v>
      </c>
      <c r="F552" s="209">
        <v>0</v>
      </c>
      <c r="G552" s="209">
        <v>0</v>
      </c>
      <c r="H552" s="92" t="s">
        <v>235</v>
      </c>
      <c r="I552" s="219">
        <v>0</v>
      </c>
      <c r="J552" s="145"/>
      <c r="K552" s="145"/>
    </row>
    <row r="553" spans="1:11" ht="17.100000000000001" hidden="1" thickBot="1">
      <c r="A553" s="25"/>
      <c r="B553" s="25"/>
      <c r="C553" s="136" t="s">
        <v>93</v>
      </c>
      <c r="D553" s="211">
        <v>0</v>
      </c>
      <c r="E553" s="211">
        <v>0</v>
      </c>
      <c r="F553" s="211">
        <v>0</v>
      </c>
      <c r="G553" s="211">
        <v>0</v>
      </c>
      <c r="H553" s="211">
        <v>0</v>
      </c>
      <c r="I553" s="220">
        <v>0</v>
      </c>
      <c r="J553" s="145"/>
      <c r="K553" s="145"/>
    </row>
    <row r="554" spans="1:11" ht="17.100000000000001" thickBot="1">
      <c r="A554" s="25"/>
      <c r="B554" s="25"/>
      <c r="I554" s="221"/>
      <c r="J554" s="145"/>
      <c r="K554" s="145"/>
    </row>
    <row r="555" spans="1:11">
      <c r="A555" s="25"/>
      <c r="B555" s="25"/>
      <c r="C555" s="130" t="s">
        <v>145</v>
      </c>
      <c r="D555" s="207">
        <v>0</v>
      </c>
      <c r="E555" s="207">
        <v>54666666.666666664</v>
      </c>
      <c r="F555" s="207">
        <v>0</v>
      </c>
      <c r="G555" s="207">
        <v>54666666.666666664</v>
      </c>
      <c r="H555" s="216">
        <v>0</v>
      </c>
      <c r="I555" s="217">
        <v>1</v>
      </c>
      <c r="J555" s="25"/>
      <c r="K555" s="25"/>
    </row>
    <row r="556" spans="1:11">
      <c r="A556" s="25"/>
      <c r="B556" s="25"/>
      <c r="C556" s="80" t="s">
        <v>146</v>
      </c>
      <c r="D556" s="209">
        <v>0</v>
      </c>
      <c r="E556" s="209">
        <v>6666666.666666667</v>
      </c>
      <c r="F556" s="209">
        <v>0</v>
      </c>
      <c r="G556" s="209">
        <v>6666666.666666667</v>
      </c>
      <c r="H556" s="218">
        <v>0</v>
      </c>
      <c r="I556" s="219">
        <v>1</v>
      </c>
      <c r="J556" s="145"/>
      <c r="K556" s="145"/>
    </row>
    <row r="557" spans="1:11">
      <c r="A557" s="25"/>
      <c r="B557" s="25"/>
      <c r="C557" s="80" t="s">
        <v>147</v>
      </c>
      <c r="D557" s="209">
        <v>0</v>
      </c>
      <c r="E557" s="209">
        <v>5333333.333333333</v>
      </c>
      <c r="F557" s="209">
        <v>0</v>
      </c>
      <c r="G557" s="209">
        <v>5333333.333333333</v>
      </c>
      <c r="H557" s="218">
        <v>0</v>
      </c>
      <c r="I557" s="219">
        <v>1</v>
      </c>
      <c r="J557" s="145"/>
      <c r="K557" s="145"/>
    </row>
    <row r="558" spans="1:11">
      <c r="A558" s="25"/>
      <c r="B558" s="25"/>
      <c r="C558" s="80" t="s">
        <v>148</v>
      </c>
      <c r="D558" s="209">
        <v>0</v>
      </c>
      <c r="E558" s="209">
        <v>9166666.666666666</v>
      </c>
      <c r="F558" s="209">
        <v>0</v>
      </c>
      <c r="G558" s="209">
        <v>9166666.666666666</v>
      </c>
      <c r="H558" s="218">
        <v>0</v>
      </c>
      <c r="I558" s="219">
        <v>1</v>
      </c>
      <c r="J558" s="145"/>
      <c r="K558" s="145"/>
    </row>
    <row r="559" spans="1:11">
      <c r="A559" s="25"/>
      <c r="B559" s="25"/>
      <c r="C559" s="80" t="s">
        <v>149</v>
      </c>
      <c r="D559" s="209">
        <v>0</v>
      </c>
      <c r="E559" s="209">
        <v>0</v>
      </c>
      <c r="F559" s="209">
        <v>0</v>
      </c>
      <c r="G559" s="209">
        <v>0</v>
      </c>
      <c r="H559" s="92" t="s">
        <v>235</v>
      </c>
      <c r="I559" s="219">
        <v>1</v>
      </c>
      <c r="J559" s="145"/>
      <c r="K559" s="145"/>
    </row>
    <row r="560" spans="1:11" ht="17.100000000000001" thickBot="1">
      <c r="A560" s="25"/>
      <c r="B560" s="25"/>
      <c r="C560" s="136" t="s">
        <v>94</v>
      </c>
      <c r="D560" s="211">
        <v>0</v>
      </c>
      <c r="E560" s="211">
        <v>75833333.333333328</v>
      </c>
      <c r="F560" s="211">
        <v>0</v>
      </c>
      <c r="G560" s="211">
        <v>75833333.333333328</v>
      </c>
      <c r="H560" s="211">
        <v>0</v>
      </c>
      <c r="I560" s="220">
        <v>1</v>
      </c>
      <c r="J560" s="145"/>
      <c r="K560" s="145"/>
    </row>
    <row r="561" spans="1:11" ht="17.100000000000001" thickBot="1">
      <c r="A561" s="25"/>
      <c r="B561" s="25"/>
      <c r="I561" s="221"/>
      <c r="J561" s="25"/>
      <c r="K561" s="25"/>
    </row>
    <row r="562" spans="1:11">
      <c r="A562" s="25"/>
      <c r="B562" s="25"/>
      <c r="C562" s="130" t="s">
        <v>150</v>
      </c>
      <c r="D562" s="207">
        <v>0</v>
      </c>
      <c r="E562" s="207">
        <v>0</v>
      </c>
      <c r="F562" s="207">
        <v>0</v>
      </c>
      <c r="G562" s="207">
        <v>0</v>
      </c>
      <c r="H562" s="216">
        <v>0</v>
      </c>
      <c r="I562" s="217">
        <v>1</v>
      </c>
      <c r="J562" s="25"/>
      <c r="K562" s="145"/>
    </row>
    <row r="563" spans="1:11">
      <c r="A563" s="25"/>
      <c r="B563" s="25"/>
      <c r="C563" s="80" t="s">
        <v>151</v>
      </c>
      <c r="D563" s="209">
        <v>0</v>
      </c>
      <c r="E563" s="209">
        <v>0</v>
      </c>
      <c r="F563" s="209">
        <v>0</v>
      </c>
      <c r="G563" s="209">
        <v>0</v>
      </c>
      <c r="H563" s="218">
        <v>0</v>
      </c>
      <c r="I563" s="219">
        <v>1</v>
      </c>
      <c r="J563" s="25"/>
      <c r="K563" s="25"/>
    </row>
    <row r="564" spans="1:11">
      <c r="A564" s="25"/>
      <c r="B564" s="25"/>
      <c r="C564" s="80" t="s">
        <v>152</v>
      </c>
      <c r="D564" s="209">
        <v>0</v>
      </c>
      <c r="E564" s="209">
        <v>0</v>
      </c>
      <c r="F564" s="209">
        <v>0</v>
      </c>
      <c r="G564" s="209">
        <v>0</v>
      </c>
      <c r="H564" s="218">
        <v>0</v>
      </c>
      <c r="I564" s="219">
        <v>1</v>
      </c>
      <c r="J564" s="25"/>
      <c r="K564" s="25"/>
    </row>
    <row r="565" spans="1:11">
      <c r="A565" s="25"/>
      <c r="B565" s="25"/>
      <c r="C565" s="80" t="s">
        <v>153</v>
      </c>
      <c r="D565" s="209">
        <v>0</v>
      </c>
      <c r="E565" s="209">
        <v>0</v>
      </c>
      <c r="F565" s="209">
        <v>0</v>
      </c>
      <c r="G565" s="209">
        <v>0</v>
      </c>
      <c r="H565" s="218">
        <v>0</v>
      </c>
      <c r="I565" s="219">
        <v>1</v>
      </c>
      <c r="J565" s="25"/>
      <c r="K565" s="25"/>
    </row>
    <row r="566" spans="1:11">
      <c r="A566" s="25"/>
      <c r="B566" s="25"/>
      <c r="C566" s="80" t="s">
        <v>154</v>
      </c>
      <c r="D566" s="209">
        <v>0</v>
      </c>
      <c r="E566" s="209">
        <v>0</v>
      </c>
      <c r="F566" s="209">
        <v>0</v>
      </c>
      <c r="G566" s="209">
        <v>0</v>
      </c>
      <c r="H566" s="92" t="s">
        <v>235</v>
      </c>
      <c r="I566" s="219">
        <v>1</v>
      </c>
      <c r="J566" s="25"/>
      <c r="K566" s="25"/>
    </row>
    <row r="567" spans="1:11" ht="17.100000000000001" thickBot="1">
      <c r="A567" s="25"/>
      <c r="B567" s="25"/>
      <c r="C567" s="136" t="s">
        <v>95</v>
      </c>
      <c r="D567" s="211">
        <v>0</v>
      </c>
      <c r="E567" s="211">
        <v>0</v>
      </c>
      <c r="F567" s="211">
        <v>0</v>
      </c>
      <c r="G567" s="211">
        <v>0</v>
      </c>
      <c r="H567" s="211">
        <v>0</v>
      </c>
      <c r="I567" s="220">
        <v>1</v>
      </c>
      <c r="J567" s="145"/>
      <c r="K567" s="145"/>
    </row>
    <row r="568" spans="1:11" hidden="1">
      <c r="A568" s="25"/>
      <c r="B568" s="25"/>
      <c r="I568" s="221"/>
      <c r="J568" s="145"/>
      <c r="K568" s="145"/>
    </row>
    <row r="569" spans="1:11" hidden="1">
      <c r="A569" s="25"/>
      <c r="B569" s="25"/>
      <c r="C569" s="130" t="s">
        <v>155</v>
      </c>
      <c r="D569" s="207">
        <v>0</v>
      </c>
      <c r="E569" s="207">
        <v>0</v>
      </c>
      <c r="F569" s="207">
        <v>0</v>
      </c>
      <c r="G569" s="207">
        <v>0</v>
      </c>
      <c r="H569" s="216">
        <v>0</v>
      </c>
      <c r="I569" s="217">
        <v>0</v>
      </c>
      <c r="J569" s="145"/>
      <c r="K569" s="145"/>
    </row>
    <row r="570" spans="1:11" hidden="1">
      <c r="A570" s="25"/>
      <c r="B570" s="25"/>
      <c r="C570" s="80" t="s">
        <v>156</v>
      </c>
      <c r="D570" s="209">
        <v>0</v>
      </c>
      <c r="E570" s="209">
        <v>0</v>
      </c>
      <c r="F570" s="209">
        <v>0</v>
      </c>
      <c r="G570" s="209">
        <v>0</v>
      </c>
      <c r="H570" s="218">
        <v>0</v>
      </c>
      <c r="I570" s="219">
        <v>0</v>
      </c>
      <c r="J570" s="145"/>
      <c r="K570" s="145"/>
    </row>
    <row r="571" spans="1:11" hidden="1">
      <c r="A571" s="25"/>
      <c r="B571" s="25"/>
      <c r="C571" s="80" t="s">
        <v>157</v>
      </c>
      <c r="D571" s="209">
        <v>0</v>
      </c>
      <c r="E571" s="209">
        <v>0</v>
      </c>
      <c r="F571" s="209">
        <v>0</v>
      </c>
      <c r="G571" s="209">
        <v>0</v>
      </c>
      <c r="H571" s="218">
        <v>0</v>
      </c>
      <c r="I571" s="219">
        <v>0</v>
      </c>
      <c r="J571" s="25"/>
      <c r="K571" s="25"/>
    </row>
    <row r="572" spans="1:11" hidden="1">
      <c r="A572" s="25"/>
      <c r="B572" s="25"/>
      <c r="C572" s="80" t="s">
        <v>158</v>
      </c>
      <c r="D572" s="209">
        <v>0</v>
      </c>
      <c r="E572" s="209">
        <v>0</v>
      </c>
      <c r="F572" s="209">
        <v>0</v>
      </c>
      <c r="G572" s="209">
        <v>0</v>
      </c>
      <c r="H572" s="92" t="s">
        <v>235</v>
      </c>
      <c r="I572" s="219">
        <v>0</v>
      </c>
      <c r="J572" s="145"/>
      <c r="K572" s="145"/>
    </row>
    <row r="573" spans="1:11" ht="17.100000000000001" hidden="1" thickBot="1">
      <c r="A573" s="25"/>
      <c r="B573" s="25"/>
      <c r="C573" s="136" t="s">
        <v>96</v>
      </c>
      <c r="D573" s="211">
        <v>0</v>
      </c>
      <c r="E573" s="211">
        <v>0</v>
      </c>
      <c r="F573" s="211">
        <v>0</v>
      </c>
      <c r="G573" s="211">
        <v>0</v>
      </c>
      <c r="H573" s="211">
        <v>0</v>
      </c>
      <c r="I573" s="220">
        <v>0</v>
      </c>
      <c r="J573" s="145"/>
      <c r="K573" s="145"/>
    </row>
    <row r="574" spans="1:11" ht="17.100000000000001" thickBot="1">
      <c r="A574" s="25"/>
      <c r="B574" s="25"/>
      <c r="I574" s="221"/>
      <c r="J574" s="145"/>
      <c r="K574" s="145"/>
    </row>
    <row r="575" spans="1:11">
      <c r="A575" s="25"/>
      <c r="B575" s="25"/>
      <c r="C575" s="130" t="s">
        <v>159</v>
      </c>
      <c r="D575" s="207">
        <v>0</v>
      </c>
      <c r="E575" s="207">
        <v>0</v>
      </c>
      <c r="F575" s="207">
        <v>0</v>
      </c>
      <c r="G575" s="207">
        <v>0</v>
      </c>
      <c r="H575" s="216">
        <v>0</v>
      </c>
      <c r="I575" s="217">
        <v>1</v>
      </c>
      <c r="J575" s="145"/>
      <c r="K575" s="145"/>
    </row>
    <row r="576" spans="1:11">
      <c r="A576" s="25"/>
      <c r="B576" s="25"/>
      <c r="C576" s="80" t="s">
        <v>160</v>
      </c>
      <c r="D576" s="209">
        <v>0</v>
      </c>
      <c r="E576" s="209">
        <v>0</v>
      </c>
      <c r="F576" s="209">
        <v>0</v>
      </c>
      <c r="G576" s="209">
        <v>0</v>
      </c>
      <c r="H576" s="218">
        <v>0</v>
      </c>
      <c r="I576" s="219">
        <v>1</v>
      </c>
      <c r="J576" s="25"/>
      <c r="K576" s="25"/>
    </row>
    <row r="577" spans="1:11">
      <c r="A577" s="25"/>
      <c r="B577" s="25"/>
      <c r="C577" s="80" t="s">
        <v>161</v>
      </c>
      <c r="D577" s="209">
        <v>0</v>
      </c>
      <c r="E577" s="209">
        <v>0</v>
      </c>
      <c r="F577" s="209">
        <v>0</v>
      </c>
      <c r="G577" s="209">
        <v>0</v>
      </c>
      <c r="H577" s="218">
        <v>0</v>
      </c>
      <c r="I577" s="219">
        <v>1</v>
      </c>
      <c r="J577" s="145"/>
      <c r="K577" s="145"/>
    </row>
    <row r="578" spans="1:11">
      <c r="A578" s="25"/>
      <c r="B578" s="25"/>
      <c r="C578" s="80" t="s">
        <v>162</v>
      </c>
      <c r="D578" s="209">
        <v>0</v>
      </c>
      <c r="E578" s="209">
        <v>0</v>
      </c>
      <c r="F578" s="209">
        <v>0</v>
      </c>
      <c r="G578" s="209">
        <v>0</v>
      </c>
      <c r="H578" s="218">
        <v>0</v>
      </c>
      <c r="I578" s="219">
        <v>1</v>
      </c>
      <c r="J578" s="145"/>
      <c r="K578" s="145"/>
    </row>
    <row r="579" spans="1:11">
      <c r="A579" s="25"/>
      <c r="B579" s="25"/>
      <c r="C579" s="80" t="s">
        <v>163</v>
      </c>
      <c r="D579" s="209">
        <v>0</v>
      </c>
      <c r="E579" s="209">
        <v>0</v>
      </c>
      <c r="F579" s="209">
        <v>0</v>
      </c>
      <c r="G579" s="209">
        <v>0</v>
      </c>
      <c r="H579" s="92" t="s">
        <v>235</v>
      </c>
      <c r="I579" s="219">
        <v>1</v>
      </c>
      <c r="J579" s="145"/>
      <c r="K579" s="145"/>
    </row>
    <row r="580" spans="1:11" ht="17.100000000000001" thickBot="1">
      <c r="A580" s="25"/>
      <c r="B580" s="25"/>
      <c r="C580" s="136" t="s">
        <v>97</v>
      </c>
      <c r="D580" s="211">
        <v>0</v>
      </c>
      <c r="E580" s="211">
        <v>0</v>
      </c>
      <c r="F580" s="211">
        <v>0</v>
      </c>
      <c r="G580" s="211">
        <v>0</v>
      </c>
      <c r="H580" s="211">
        <v>0</v>
      </c>
      <c r="I580" s="220">
        <v>1</v>
      </c>
      <c r="J580" s="145"/>
      <c r="K580" s="145"/>
    </row>
    <row r="581" spans="1:11" ht="17.100000000000001" thickBot="1">
      <c r="A581" s="25"/>
      <c r="B581" s="25"/>
      <c r="I581" s="221"/>
      <c r="J581" s="145"/>
      <c r="K581" s="145"/>
    </row>
    <row r="582" spans="1:11">
      <c r="A582" s="25"/>
      <c r="B582" s="25"/>
      <c r="C582" s="130" t="s">
        <v>164</v>
      </c>
      <c r="D582" s="207">
        <v>0</v>
      </c>
      <c r="E582" s="207">
        <v>0</v>
      </c>
      <c r="F582" s="207">
        <v>0</v>
      </c>
      <c r="G582" s="207">
        <v>0</v>
      </c>
      <c r="H582" s="216">
        <v>0</v>
      </c>
      <c r="I582" s="217">
        <v>1</v>
      </c>
      <c r="J582" s="25"/>
      <c r="K582" s="25"/>
    </row>
    <row r="583" spans="1:11">
      <c r="A583" s="25"/>
      <c r="B583" s="25"/>
      <c r="C583" s="80" t="s">
        <v>165</v>
      </c>
      <c r="D583" s="209">
        <v>0</v>
      </c>
      <c r="E583" s="209">
        <v>0</v>
      </c>
      <c r="F583" s="209">
        <v>0</v>
      </c>
      <c r="G583" s="209">
        <v>0</v>
      </c>
      <c r="H583" s="218">
        <v>0</v>
      </c>
      <c r="I583" s="219">
        <v>1</v>
      </c>
      <c r="J583" s="145"/>
      <c r="K583" s="145"/>
    </row>
    <row r="584" spans="1:11">
      <c r="A584" s="25"/>
      <c r="B584" s="25"/>
      <c r="C584" s="80" t="s">
        <v>166</v>
      </c>
      <c r="D584" s="209">
        <v>0</v>
      </c>
      <c r="E584" s="209">
        <v>0</v>
      </c>
      <c r="F584" s="209">
        <v>0</v>
      </c>
      <c r="G584" s="209">
        <v>0</v>
      </c>
      <c r="H584" s="218">
        <v>0</v>
      </c>
      <c r="I584" s="219">
        <v>1</v>
      </c>
      <c r="J584" s="145"/>
      <c r="K584" s="145"/>
    </row>
    <row r="585" spans="1:11">
      <c r="A585" s="25"/>
      <c r="B585" s="25"/>
      <c r="C585" s="80" t="s">
        <v>167</v>
      </c>
      <c r="D585" s="209">
        <v>0</v>
      </c>
      <c r="E585" s="209">
        <v>0</v>
      </c>
      <c r="F585" s="209">
        <v>0</v>
      </c>
      <c r="G585" s="209">
        <v>0</v>
      </c>
      <c r="H585" s="218">
        <v>0</v>
      </c>
      <c r="I585" s="219">
        <v>1</v>
      </c>
      <c r="J585" s="145"/>
      <c r="K585" s="145"/>
    </row>
    <row r="586" spans="1:11">
      <c r="A586" s="25"/>
      <c r="B586" s="25"/>
      <c r="C586" s="80" t="s">
        <v>168</v>
      </c>
      <c r="D586" s="209">
        <v>0</v>
      </c>
      <c r="E586" s="209">
        <v>0</v>
      </c>
      <c r="F586" s="209">
        <v>0</v>
      </c>
      <c r="G586" s="209">
        <v>0</v>
      </c>
      <c r="H586" s="92" t="s">
        <v>235</v>
      </c>
      <c r="I586" s="219">
        <v>1</v>
      </c>
      <c r="J586" s="145"/>
      <c r="K586" s="145"/>
    </row>
    <row r="587" spans="1:11" ht="17.100000000000001" thickBot="1">
      <c r="A587" s="25"/>
      <c r="B587" s="25"/>
      <c r="C587" s="136" t="s">
        <v>98</v>
      </c>
      <c r="D587" s="211">
        <v>0</v>
      </c>
      <c r="E587" s="211">
        <v>0</v>
      </c>
      <c r="F587" s="211">
        <v>0</v>
      </c>
      <c r="G587" s="211">
        <v>0</v>
      </c>
      <c r="H587" s="211">
        <v>0</v>
      </c>
      <c r="I587" s="220">
        <v>1</v>
      </c>
      <c r="J587" s="145"/>
      <c r="K587" s="145"/>
    </row>
    <row r="588" spans="1:11" ht="17.100000000000001" thickBot="1">
      <c r="A588" s="25"/>
      <c r="B588" s="25"/>
      <c r="I588" s="221"/>
      <c r="J588" s="25"/>
      <c r="K588" s="25"/>
    </row>
    <row r="589" spans="1:11">
      <c r="A589" s="25"/>
      <c r="B589" s="25"/>
      <c r="C589" s="130" t="s">
        <v>169</v>
      </c>
      <c r="D589" s="207">
        <v>0</v>
      </c>
      <c r="E589" s="207">
        <v>0</v>
      </c>
      <c r="F589" s="207">
        <v>0</v>
      </c>
      <c r="G589" s="207">
        <v>0</v>
      </c>
      <c r="H589" s="216">
        <v>0</v>
      </c>
      <c r="I589" s="217">
        <v>1</v>
      </c>
      <c r="J589" s="145"/>
      <c r="K589" s="145"/>
    </row>
    <row r="590" spans="1:11">
      <c r="A590" s="25"/>
      <c r="B590" s="25"/>
      <c r="C590" s="80" t="s">
        <v>170</v>
      </c>
      <c r="D590" s="209">
        <v>0</v>
      </c>
      <c r="E590" s="209">
        <v>0</v>
      </c>
      <c r="F590" s="209">
        <v>0</v>
      </c>
      <c r="G590" s="209">
        <v>0</v>
      </c>
      <c r="H590" s="218">
        <v>0</v>
      </c>
      <c r="I590" s="219">
        <v>1</v>
      </c>
      <c r="J590" s="145"/>
      <c r="K590" s="145"/>
    </row>
    <row r="591" spans="1:11">
      <c r="A591" s="25"/>
      <c r="B591" s="25"/>
      <c r="C591" s="80" t="s">
        <v>171</v>
      </c>
      <c r="D591" s="209">
        <v>0</v>
      </c>
      <c r="E591" s="209">
        <v>0</v>
      </c>
      <c r="F591" s="209">
        <v>0</v>
      </c>
      <c r="G591" s="209">
        <v>0</v>
      </c>
      <c r="H591" s="218">
        <v>0</v>
      </c>
      <c r="I591" s="219">
        <v>1</v>
      </c>
      <c r="J591" s="145"/>
      <c r="K591" s="145"/>
    </row>
    <row r="592" spans="1:11">
      <c r="A592" s="25"/>
      <c r="B592" s="25"/>
      <c r="C592" s="80" t="s">
        <v>172</v>
      </c>
      <c r="D592" s="209">
        <v>0</v>
      </c>
      <c r="E592" s="209">
        <v>0</v>
      </c>
      <c r="F592" s="209">
        <v>0</v>
      </c>
      <c r="G592" s="209">
        <v>0</v>
      </c>
      <c r="H592" s="218">
        <v>0</v>
      </c>
      <c r="I592" s="219">
        <v>1</v>
      </c>
      <c r="J592" s="145"/>
      <c r="K592" s="145"/>
    </row>
    <row r="593" spans="1:11">
      <c r="A593" s="25"/>
      <c r="B593" s="25"/>
      <c r="C593" s="80" t="s">
        <v>173</v>
      </c>
      <c r="D593" s="209">
        <v>0</v>
      </c>
      <c r="E593" s="209">
        <v>0</v>
      </c>
      <c r="F593" s="209">
        <v>0</v>
      </c>
      <c r="G593" s="209">
        <v>0</v>
      </c>
      <c r="H593" s="92" t="s">
        <v>235</v>
      </c>
      <c r="I593" s="219">
        <v>1</v>
      </c>
      <c r="J593" s="145"/>
      <c r="K593" s="145"/>
    </row>
    <row r="594" spans="1:11" ht="17.100000000000001" thickBot="1">
      <c r="A594" s="25"/>
      <c r="B594" s="25"/>
      <c r="C594" s="136" t="s">
        <v>99</v>
      </c>
      <c r="D594" s="211">
        <v>0</v>
      </c>
      <c r="E594" s="211">
        <v>0</v>
      </c>
      <c r="F594" s="211">
        <v>0</v>
      </c>
      <c r="G594" s="211">
        <v>0</v>
      </c>
      <c r="H594" s="211">
        <v>0</v>
      </c>
      <c r="I594" s="220">
        <v>1</v>
      </c>
      <c r="J594" s="145"/>
      <c r="K594" s="145"/>
    </row>
    <row r="595" spans="1:11" ht="17.100000000000001" thickBot="1">
      <c r="A595" s="25"/>
      <c r="B595" s="25"/>
      <c r="C595" s="183"/>
      <c r="D595" s="222"/>
      <c r="E595" s="222"/>
      <c r="F595" s="222"/>
      <c r="G595" s="222"/>
      <c r="H595" s="222"/>
      <c r="I595" s="223"/>
      <c r="J595" s="145"/>
      <c r="K595" s="145"/>
    </row>
    <row r="596" spans="1:11">
      <c r="A596" s="25"/>
      <c r="B596" s="25"/>
      <c r="C596" s="130" t="s">
        <v>174</v>
      </c>
      <c r="D596" s="207">
        <v>0</v>
      </c>
      <c r="E596" s="207">
        <v>0</v>
      </c>
      <c r="F596" s="207">
        <v>0</v>
      </c>
      <c r="G596" s="207">
        <v>0</v>
      </c>
      <c r="H596" s="216">
        <v>0</v>
      </c>
      <c r="I596" s="217">
        <v>1</v>
      </c>
      <c r="J596" s="145"/>
      <c r="K596" s="145"/>
    </row>
    <row r="597" spans="1:11">
      <c r="A597" s="25"/>
      <c r="B597" s="25"/>
      <c r="C597" s="80" t="s">
        <v>175</v>
      </c>
      <c r="D597" s="209">
        <v>0</v>
      </c>
      <c r="E597" s="209">
        <v>0</v>
      </c>
      <c r="F597" s="209">
        <v>0</v>
      </c>
      <c r="G597" s="209">
        <v>0</v>
      </c>
      <c r="H597" s="218">
        <v>0</v>
      </c>
      <c r="I597" s="219">
        <v>1</v>
      </c>
      <c r="J597" s="145"/>
      <c r="K597" s="145"/>
    </row>
    <row r="598" spans="1:11">
      <c r="A598" s="25"/>
      <c r="B598" s="25"/>
      <c r="C598" s="80" t="s">
        <v>176</v>
      </c>
      <c r="D598" s="209">
        <v>0</v>
      </c>
      <c r="E598" s="209">
        <v>0</v>
      </c>
      <c r="F598" s="209">
        <v>0</v>
      </c>
      <c r="G598" s="209">
        <v>0</v>
      </c>
      <c r="H598" s="218">
        <v>0</v>
      </c>
      <c r="I598" s="219">
        <v>1</v>
      </c>
      <c r="J598" s="145"/>
      <c r="K598" s="145"/>
    </row>
    <row r="599" spans="1:11">
      <c r="A599" s="25"/>
      <c r="B599" s="25"/>
      <c r="C599" s="80" t="s">
        <v>177</v>
      </c>
      <c r="D599" s="209">
        <v>0</v>
      </c>
      <c r="E599" s="209">
        <v>0</v>
      </c>
      <c r="F599" s="209">
        <v>0</v>
      </c>
      <c r="G599" s="209">
        <v>0</v>
      </c>
      <c r="H599" s="92" t="s">
        <v>235</v>
      </c>
      <c r="I599" s="219">
        <v>1</v>
      </c>
      <c r="J599" s="145"/>
      <c r="K599" s="145"/>
    </row>
    <row r="600" spans="1:11" ht="17.100000000000001" thickBot="1">
      <c r="A600" s="25"/>
      <c r="B600" s="25"/>
      <c r="C600" s="136" t="s">
        <v>100</v>
      </c>
      <c r="D600" s="211">
        <v>0</v>
      </c>
      <c r="E600" s="211">
        <v>0</v>
      </c>
      <c r="F600" s="211">
        <v>0</v>
      </c>
      <c r="G600" s="211">
        <v>0</v>
      </c>
      <c r="H600" s="211">
        <v>0</v>
      </c>
      <c r="I600" s="220">
        <v>1</v>
      </c>
      <c r="J600" s="145"/>
      <c r="K600" s="145"/>
    </row>
    <row r="601" spans="1:11" ht="17.100000000000001" thickBot="1">
      <c r="A601" s="25"/>
      <c r="B601" s="25"/>
      <c r="D601" s="209"/>
      <c r="E601" s="209"/>
      <c r="F601" s="209"/>
      <c r="G601" s="209"/>
      <c r="H601" s="209"/>
      <c r="I601" s="224"/>
      <c r="J601" s="145"/>
      <c r="K601" s="145"/>
    </row>
    <row r="602" spans="1:11">
      <c r="A602" s="25"/>
      <c r="B602" s="25"/>
      <c r="C602" s="130" t="s">
        <v>178</v>
      </c>
      <c r="D602" s="207">
        <v>0</v>
      </c>
      <c r="E602" s="207">
        <v>0</v>
      </c>
      <c r="F602" s="207">
        <v>0</v>
      </c>
      <c r="G602" s="207">
        <v>0</v>
      </c>
      <c r="H602" s="216">
        <v>0</v>
      </c>
      <c r="I602" s="217">
        <v>1</v>
      </c>
      <c r="J602" s="145"/>
      <c r="K602" s="145"/>
    </row>
    <row r="603" spans="1:11">
      <c r="A603" s="25"/>
      <c r="B603" s="25"/>
      <c r="C603" s="80" t="s">
        <v>179</v>
      </c>
      <c r="D603" s="209">
        <v>0</v>
      </c>
      <c r="E603" s="209">
        <v>0</v>
      </c>
      <c r="F603" s="209">
        <v>0</v>
      </c>
      <c r="G603" s="209">
        <v>0</v>
      </c>
      <c r="H603" s="218">
        <v>0</v>
      </c>
      <c r="I603" s="219">
        <v>1</v>
      </c>
      <c r="J603" s="145"/>
      <c r="K603" s="145"/>
    </row>
    <row r="604" spans="1:11">
      <c r="A604" s="25"/>
      <c r="B604" s="25"/>
      <c r="C604" s="80" t="s">
        <v>180</v>
      </c>
      <c r="D604" s="209">
        <v>0</v>
      </c>
      <c r="E604" s="209">
        <v>0</v>
      </c>
      <c r="F604" s="209">
        <v>0</v>
      </c>
      <c r="G604" s="209">
        <v>0</v>
      </c>
      <c r="H604" s="218">
        <v>0</v>
      </c>
      <c r="I604" s="219">
        <v>1</v>
      </c>
      <c r="J604" s="145"/>
      <c r="K604" s="145"/>
    </row>
    <row r="605" spans="1:11">
      <c r="A605" s="25"/>
      <c r="B605" s="25"/>
      <c r="C605" s="80" t="s">
        <v>181</v>
      </c>
      <c r="D605" s="209">
        <v>0</v>
      </c>
      <c r="E605" s="209">
        <v>0</v>
      </c>
      <c r="F605" s="209">
        <v>0</v>
      </c>
      <c r="G605" s="209">
        <v>0</v>
      </c>
      <c r="H605" s="218">
        <v>0</v>
      </c>
      <c r="I605" s="219">
        <v>1</v>
      </c>
      <c r="J605" s="145"/>
      <c r="K605" s="145"/>
    </row>
    <row r="606" spans="1:11">
      <c r="A606" s="25"/>
      <c r="B606" s="25"/>
      <c r="C606" s="80" t="s">
        <v>182</v>
      </c>
      <c r="D606" s="209">
        <v>0</v>
      </c>
      <c r="E606" s="209">
        <v>0</v>
      </c>
      <c r="F606" s="209">
        <v>0</v>
      </c>
      <c r="G606" s="209">
        <v>0</v>
      </c>
      <c r="H606" s="92" t="s">
        <v>235</v>
      </c>
      <c r="I606" s="219">
        <v>1</v>
      </c>
      <c r="J606" s="145"/>
      <c r="K606" s="145"/>
    </row>
    <row r="607" spans="1:11" ht="17.100000000000001" thickBot="1">
      <c r="A607" s="25"/>
      <c r="B607" s="25"/>
      <c r="C607" s="136" t="s">
        <v>101</v>
      </c>
      <c r="D607" s="211">
        <v>0</v>
      </c>
      <c r="E607" s="211">
        <v>0</v>
      </c>
      <c r="F607" s="211">
        <v>0</v>
      </c>
      <c r="G607" s="211">
        <v>0</v>
      </c>
      <c r="H607" s="211">
        <v>0</v>
      </c>
      <c r="I607" s="220">
        <v>1</v>
      </c>
      <c r="J607" s="145"/>
      <c r="K607" s="145"/>
    </row>
    <row r="608" spans="1:11" ht="17.100000000000001" thickBot="1">
      <c r="A608" s="25"/>
      <c r="B608" s="25"/>
      <c r="D608" s="209"/>
      <c r="E608" s="209"/>
      <c r="F608" s="209"/>
      <c r="G608" s="209"/>
      <c r="H608" s="209"/>
      <c r="I608" s="224"/>
      <c r="J608" s="145"/>
      <c r="K608" s="145"/>
    </row>
    <row r="609" spans="1:11">
      <c r="A609" s="25"/>
      <c r="B609" s="25"/>
      <c r="C609" s="130" t="s">
        <v>183</v>
      </c>
      <c r="D609" s="207">
        <v>0</v>
      </c>
      <c r="E609" s="207">
        <v>0</v>
      </c>
      <c r="F609" s="207">
        <v>0</v>
      </c>
      <c r="G609" s="207">
        <v>0</v>
      </c>
      <c r="H609" s="216">
        <v>0</v>
      </c>
      <c r="I609" s="217">
        <v>1</v>
      </c>
      <c r="J609" s="145"/>
      <c r="K609" s="145"/>
    </row>
    <row r="610" spans="1:11">
      <c r="A610" s="25"/>
      <c r="B610" s="25"/>
      <c r="C610" s="80" t="s">
        <v>184</v>
      </c>
      <c r="D610" s="209">
        <v>0</v>
      </c>
      <c r="E610" s="209">
        <v>0</v>
      </c>
      <c r="F610" s="209">
        <v>0</v>
      </c>
      <c r="G610" s="209">
        <v>0</v>
      </c>
      <c r="H610" s="218">
        <v>0</v>
      </c>
      <c r="I610" s="219">
        <v>1</v>
      </c>
      <c r="J610" s="145"/>
      <c r="K610" s="145"/>
    </row>
    <row r="611" spans="1:11">
      <c r="A611" s="25"/>
      <c r="B611" s="25"/>
      <c r="C611" s="80" t="s">
        <v>185</v>
      </c>
      <c r="D611" s="209">
        <v>0</v>
      </c>
      <c r="E611" s="209">
        <v>0</v>
      </c>
      <c r="F611" s="209">
        <v>0</v>
      </c>
      <c r="G611" s="209">
        <v>0</v>
      </c>
      <c r="H611" s="218">
        <v>0</v>
      </c>
      <c r="I611" s="219">
        <v>1</v>
      </c>
      <c r="J611" s="145"/>
      <c r="K611" s="145"/>
    </row>
    <row r="612" spans="1:11">
      <c r="A612" s="25"/>
      <c r="B612" s="25"/>
      <c r="C612" s="80" t="s">
        <v>186</v>
      </c>
      <c r="D612" s="209">
        <v>0</v>
      </c>
      <c r="E612" s="209">
        <v>0</v>
      </c>
      <c r="F612" s="209">
        <v>0</v>
      </c>
      <c r="G612" s="209">
        <v>0</v>
      </c>
      <c r="H612" s="218">
        <v>0</v>
      </c>
      <c r="I612" s="219">
        <v>1</v>
      </c>
      <c r="J612" s="145"/>
      <c r="K612" s="145"/>
    </row>
    <row r="613" spans="1:11">
      <c r="A613" s="25"/>
      <c r="B613" s="25"/>
      <c r="C613" s="80" t="s">
        <v>187</v>
      </c>
      <c r="D613" s="209">
        <v>0</v>
      </c>
      <c r="E613" s="209">
        <v>0</v>
      </c>
      <c r="F613" s="209">
        <v>0</v>
      </c>
      <c r="G613" s="209">
        <v>0</v>
      </c>
      <c r="H613" s="92" t="s">
        <v>235</v>
      </c>
      <c r="I613" s="219">
        <v>1</v>
      </c>
      <c r="J613" s="145"/>
      <c r="K613" s="145"/>
    </row>
    <row r="614" spans="1:11" ht="17.100000000000001" thickBot="1">
      <c r="A614" s="25"/>
      <c r="B614" s="25"/>
      <c r="C614" s="136" t="s">
        <v>102</v>
      </c>
      <c r="D614" s="211">
        <v>0</v>
      </c>
      <c r="E614" s="211">
        <v>0</v>
      </c>
      <c r="F614" s="211">
        <v>0</v>
      </c>
      <c r="G614" s="211">
        <v>0</v>
      </c>
      <c r="H614" s="211">
        <v>0</v>
      </c>
      <c r="I614" s="220">
        <v>1</v>
      </c>
      <c r="J614" s="145"/>
      <c r="K614" s="145"/>
    </row>
    <row r="615" spans="1:11" ht="17.100000000000001" thickBot="1">
      <c r="A615" s="25"/>
      <c r="B615" s="25"/>
      <c r="D615" s="209"/>
      <c r="E615" s="209"/>
      <c r="F615" s="209"/>
      <c r="G615" s="209"/>
      <c r="H615" s="209"/>
      <c r="I615" s="224"/>
      <c r="J615" s="145"/>
      <c r="K615" s="145"/>
    </row>
    <row r="616" spans="1:11">
      <c r="A616" s="25"/>
      <c r="B616" s="25"/>
      <c r="C616" s="130" t="s">
        <v>188</v>
      </c>
      <c r="D616" s="207">
        <v>0</v>
      </c>
      <c r="E616" s="207">
        <v>0</v>
      </c>
      <c r="F616" s="207">
        <v>0</v>
      </c>
      <c r="G616" s="207">
        <v>0</v>
      </c>
      <c r="H616" s="216">
        <v>0</v>
      </c>
      <c r="I616" s="217">
        <v>1</v>
      </c>
      <c r="J616" s="145"/>
      <c r="K616" s="145"/>
    </row>
    <row r="617" spans="1:11">
      <c r="A617" s="25"/>
      <c r="B617" s="25"/>
      <c r="C617" s="80" t="s">
        <v>189</v>
      </c>
      <c r="D617" s="209">
        <v>0</v>
      </c>
      <c r="E617" s="209">
        <v>0</v>
      </c>
      <c r="F617" s="209">
        <v>0</v>
      </c>
      <c r="G617" s="209">
        <v>0</v>
      </c>
      <c r="H617" s="218">
        <v>0</v>
      </c>
      <c r="I617" s="219">
        <v>1</v>
      </c>
      <c r="J617" s="145"/>
      <c r="K617" s="145"/>
    </row>
    <row r="618" spans="1:11">
      <c r="A618" s="25"/>
      <c r="B618" s="25"/>
      <c r="C618" s="80" t="s">
        <v>190</v>
      </c>
      <c r="D618" s="209">
        <v>0</v>
      </c>
      <c r="E618" s="209">
        <v>0</v>
      </c>
      <c r="F618" s="209">
        <v>0</v>
      </c>
      <c r="G618" s="209">
        <v>0</v>
      </c>
      <c r="H618" s="218">
        <v>0</v>
      </c>
      <c r="I618" s="219">
        <v>1</v>
      </c>
      <c r="J618" s="145"/>
      <c r="K618" s="145"/>
    </row>
    <row r="619" spans="1:11">
      <c r="A619" s="25"/>
      <c r="B619" s="25"/>
      <c r="C619" s="80" t="s">
        <v>191</v>
      </c>
      <c r="D619" s="209">
        <v>0</v>
      </c>
      <c r="E619" s="209">
        <v>0</v>
      </c>
      <c r="F619" s="209">
        <v>0</v>
      </c>
      <c r="G619" s="209">
        <v>0</v>
      </c>
      <c r="H619" s="218">
        <v>0</v>
      </c>
      <c r="I619" s="219">
        <v>1</v>
      </c>
      <c r="J619" s="145"/>
      <c r="K619" s="145"/>
    </row>
    <row r="620" spans="1:11">
      <c r="A620" s="25"/>
      <c r="B620" s="25"/>
      <c r="C620" s="80" t="s">
        <v>192</v>
      </c>
      <c r="D620" s="209">
        <v>0</v>
      </c>
      <c r="E620" s="209">
        <v>0</v>
      </c>
      <c r="F620" s="209">
        <v>0</v>
      </c>
      <c r="G620" s="209">
        <v>0</v>
      </c>
      <c r="H620" s="92" t="s">
        <v>235</v>
      </c>
      <c r="I620" s="219">
        <v>1</v>
      </c>
      <c r="J620" s="145"/>
      <c r="K620" s="145"/>
    </row>
    <row r="621" spans="1:11" ht="17.100000000000001" thickBot="1">
      <c r="A621" s="25"/>
      <c r="B621" s="25"/>
      <c r="C621" s="136" t="s">
        <v>102</v>
      </c>
      <c r="D621" s="211">
        <v>0</v>
      </c>
      <c r="E621" s="211">
        <v>0</v>
      </c>
      <c r="F621" s="211">
        <v>0</v>
      </c>
      <c r="G621" s="211">
        <v>0</v>
      </c>
      <c r="H621" s="211">
        <v>0</v>
      </c>
      <c r="I621" s="220">
        <v>1</v>
      </c>
      <c r="J621" s="145"/>
      <c r="K621" s="145"/>
    </row>
    <row r="622" spans="1:11" ht="17.100000000000001" thickBot="1">
      <c r="A622" s="25"/>
      <c r="B622" s="25"/>
      <c r="D622" s="209"/>
      <c r="E622" s="209"/>
      <c r="F622" s="209"/>
      <c r="G622" s="209"/>
      <c r="H622" s="209"/>
      <c r="I622" s="224"/>
      <c r="J622" s="145"/>
      <c r="K622" s="145"/>
    </row>
    <row r="623" spans="1:11">
      <c r="A623" s="25"/>
      <c r="B623" s="25"/>
      <c r="C623" s="130" t="s">
        <v>193</v>
      </c>
      <c r="D623" s="207">
        <v>0</v>
      </c>
      <c r="E623" s="207">
        <v>0</v>
      </c>
      <c r="F623" s="207">
        <v>0</v>
      </c>
      <c r="G623" s="207">
        <v>0</v>
      </c>
      <c r="H623" s="216">
        <v>0</v>
      </c>
      <c r="I623" s="217">
        <v>1</v>
      </c>
      <c r="J623" s="145"/>
      <c r="K623" s="145"/>
    </row>
    <row r="624" spans="1:11">
      <c r="A624" s="25"/>
      <c r="B624" s="25"/>
      <c r="C624" s="80" t="s">
        <v>194</v>
      </c>
      <c r="D624" s="209">
        <v>0</v>
      </c>
      <c r="E624" s="209">
        <v>0</v>
      </c>
      <c r="F624" s="209">
        <v>0</v>
      </c>
      <c r="G624" s="209">
        <v>0</v>
      </c>
      <c r="H624" s="218">
        <v>0</v>
      </c>
      <c r="I624" s="219">
        <v>1</v>
      </c>
      <c r="J624" s="145"/>
      <c r="K624" s="145"/>
    </row>
    <row r="625" spans="1:11">
      <c r="A625" s="25"/>
      <c r="B625" s="25"/>
      <c r="C625" s="80" t="s">
        <v>195</v>
      </c>
      <c r="D625" s="209">
        <v>0</v>
      </c>
      <c r="E625" s="209">
        <v>0</v>
      </c>
      <c r="F625" s="209">
        <v>0</v>
      </c>
      <c r="G625" s="209">
        <v>0</v>
      </c>
      <c r="H625" s="218">
        <v>0</v>
      </c>
      <c r="I625" s="219">
        <v>1</v>
      </c>
      <c r="J625" s="145"/>
      <c r="K625" s="145"/>
    </row>
    <row r="626" spans="1:11">
      <c r="A626" s="25"/>
      <c r="B626" s="25"/>
      <c r="C626" s="80" t="s">
        <v>196</v>
      </c>
      <c r="D626" s="209">
        <v>0</v>
      </c>
      <c r="E626" s="209">
        <v>0</v>
      </c>
      <c r="F626" s="209">
        <v>0</v>
      </c>
      <c r="G626" s="209">
        <v>0</v>
      </c>
      <c r="H626" s="218">
        <v>0</v>
      </c>
      <c r="I626" s="219">
        <v>1</v>
      </c>
      <c r="J626" s="145"/>
      <c r="K626" s="145"/>
    </row>
    <row r="627" spans="1:11">
      <c r="A627" s="25"/>
      <c r="B627" s="25"/>
      <c r="C627" s="80" t="s">
        <v>197</v>
      </c>
      <c r="D627" s="209">
        <v>0</v>
      </c>
      <c r="E627" s="209">
        <v>0</v>
      </c>
      <c r="F627" s="209">
        <v>0</v>
      </c>
      <c r="G627" s="209">
        <v>0</v>
      </c>
      <c r="H627" s="92" t="s">
        <v>235</v>
      </c>
      <c r="I627" s="219">
        <v>1</v>
      </c>
      <c r="J627" s="145"/>
      <c r="K627" s="145"/>
    </row>
    <row r="628" spans="1:11" ht="17.100000000000001" thickBot="1">
      <c r="A628" s="25"/>
      <c r="B628" s="25"/>
      <c r="C628" s="136" t="s">
        <v>104</v>
      </c>
      <c r="D628" s="211">
        <v>0</v>
      </c>
      <c r="E628" s="211">
        <v>0</v>
      </c>
      <c r="F628" s="211">
        <v>0</v>
      </c>
      <c r="G628" s="211">
        <v>0</v>
      </c>
      <c r="H628" s="211">
        <v>0</v>
      </c>
      <c r="I628" s="220">
        <v>1</v>
      </c>
      <c r="J628" s="145"/>
      <c r="K628" s="145"/>
    </row>
    <row r="629" spans="1:11" ht="17.100000000000001" thickBot="1">
      <c r="A629" s="25"/>
      <c r="B629" s="25"/>
      <c r="D629" s="209"/>
      <c r="E629" s="209"/>
      <c r="F629" s="209"/>
      <c r="G629" s="209"/>
      <c r="H629" s="209"/>
      <c r="I629" s="224"/>
      <c r="J629" s="145"/>
      <c r="K629" s="145"/>
    </row>
    <row r="630" spans="1:11">
      <c r="A630" s="25"/>
      <c r="B630" s="25"/>
      <c r="C630" s="130" t="s">
        <v>198</v>
      </c>
      <c r="D630" s="207">
        <v>0</v>
      </c>
      <c r="E630" s="207">
        <v>0</v>
      </c>
      <c r="F630" s="207">
        <v>0</v>
      </c>
      <c r="G630" s="207">
        <v>0</v>
      </c>
      <c r="H630" s="216">
        <v>0</v>
      </c>
      <c r="I630" s="217">
        <v>1</v>
      </c>
      <c r="J630" s="145"/>
      <c r="K630" s="145"/>
    </row>
    <row r="631" spans="1:11">
      <c r="A631" s="25"/>
      <c r="B631" s="25"/>
      <c r="C631" s="80" t="s">
        <v>199</v>
      </c>
      <c r="D631" s="209">
        <v>0</v>
      </c>
      <c r="E631" s="209">
        <v>0</v>
      </c>
      <c r="F631" s="209">
        <v>0</v>
      </c>
      <c r="G631" s="209">
        <v>0</v>
      </c>
      <c r="H631" s="218">
        <v>0</v>
      </c>
      <c r="I631" s="219">
        <v>1</v>
      </c>
      <c r="J631" s="145"/>
      <c r="K631" s="145"/>
    </row>
    <row r="632" spans="1:11">
      <c r="A632" s="25"/>
      <c r="B632" s="25"/>
      <c r="C632" s="80" t="s">
        <v>200</v>
      </c>
      <c r="D632" s="209">
        <v>0</v>
      </c>
      <c r="E632" s="209">
        <v>0</v>
      </c>
      <c r="F632" s="209">
        <v>0</v>
      </c>
      <c r="G632" s="209">
        <v>0</v>
      </c>
      <c r="H632" s="218">
        <v>0</v>
      </c>
      <c r="I632" s="219">
        <v>1</v>
      </c>
      <c r="J632" s="145"/>
      <c r="K632" s="145"/>
    </row>
    <row r="633" spans="1:11">
      <c r="A633" s="25"/>
      <c r="B633" s="25"/>
      <c r="C633" s="80" t="s">
        <v>201</v>
      </c>
      <c r="D633" s="209">
        <v>0</v>
      </c>
      <c r="E633" s="209">
        <v>0</v>
      </c>
      <c r="F633" s="209">
        <v>0</v>
      </c>
      <c r="G633" s="209">
        <v>0</v>
      </c>
      <c r="H633" s="218">
        <v>0</v>
      </c>
      <c r="I633" s="219">
        <v>1</v>
      </c>
      <c r="J633" s="145"/>
      <c r="K633" s="145"/>
    </row>
    <row r="634" spans="1:11">
      <c r="A634" s="25"/>
      <c r="B634" s="25"/>
      <c r="C634" s="80" t="s">
        <v>202</v>
      </c>
      <c r="D634" s="209">
        <v>0</v>
      </c>
      <c r="E634" s="209">
        <v>0</v>
      </c>
      <c r="F634" s="209">
        <v>0</v>
      </c>
      <c r="G634" s="209">
        <v>0</v>
      </c>
      <c r="H634" s="92" t="s">
        <v>235</v>
      </c>
      <c r="I634" s="219">
        <v>1</v>
      </c>
      <c r="J634" s="145"/>
      <c r="K634" s="145"/>
    </row>
    <row r="635" spans="1:11" ht="17.100000000000001" thickBot="1">
      <c r="A635" s="25"/>
      <c r="B635" s="25"/>
      <c r="C635" s="136" t="s">
        <v>105</v>
      </c>
      <c r="D635" s="211">
        <v>0</v>
      </c>
      <c r="E635" s="211">
        <v>0</v>
      </c>
      <c r="F635" s="211">
        <v>0</v>
      </c>
      <c r="G635" s="211">
        <v>0</v>
      </c>
      <c r="H635" s="211">
        <v>0</v>
      </c>
      <c r="I635" s="220">
        <v>1</v>
      </c>
      <c r="J635" s="145"/>
      <c r="K635" s="145"/>
    </row>
    <row r="636" spans="1:11" ht="17.100000000000001" thickBot="1">
      <c r="A636" s="25"/>
      <c r="B636" s="25"/>
      <c r="D636" s="209"/>
      <c r="E636" s="209"/>
      <c r="F636" s="209"/>
      <c r="G636" s="209"/>
      <c r="H636" s="209"/>
      <c r="I636" s="224"/>
      <c r="J636" s="145"/>
      <c r="K636" s="145"/>
    </row>
    <row r="637" spans="1:11">
      <c r="A637" s="25"/>
      <c r="B637" s="25"/>
      <c r="C637" s="130" t="s">
        <v>203</v>
      </c>
      <c r="D637" s="207">
        <v>0</v>
      </c>
      <c r="E637" s="207">
        <v>0</v>
      </c>
      <c r="F637" s="207">
        <v>0</v>
      </c>
      <c r="G637" s="207">
        <v>0</v>
      </c>
      <c r="H637" s="216">
        <v>0</v>
      </c>
      <c r="I637" s="217">
        <v>1</v>
      </c>
      <c r="J637" s="145"/>
      <c r="K637" s="145"/>
    </row>
    <row r="638" spans="1:11">
      <c r="A638" s="25"/>
      <c r="B638" s="25"/>
      <c r="C638" s="80" t="s">
        <v>204</v>
      </c>
      <c r="D638" s="209">
        <v>0</v>
      </c>
      <c r="E638" s="209">
        <v>0</v>
      </c>
      <c r="F638" s="209">
        <v>0</v>
      </c>
      <c r="G638" s="209">
        <v>0</v>
      </c>
      <c r="H638" s="218">
        <v>0</v>
      </c>
      <c r="I638" s="219">
        <v>1</v>
      </c>
      <c r="J638" s="145"/>
      <c r="K638" s="145"/>
    </row>
    <row r="639" spans="1:11">
      <c r="A639" s="25"/>
      <c r="B639" s="25"/>
      <c r="C639" s="80" t="s">
        <v>205</v>
      </c>
      <c r="D639" s="209">
        <v>0</v>
      </c>
      <c r="E639" s="209">
        <v>0</v>
      </c>
      <c r="F639" s="209">
        <v>0</v>
      </c>
      <c r="G639" s="209">
        <v>0</v>
      </c>
      <c r="H639" s="218">
        <v>0</v>
      </c>
      <c r="I639" s="219">
        <v>1</v>
      </c>
      <c r="J639" s="145"/>
      <c r="K639" s="145"/>
    </row>
    <row r="640" spans="1:11">
      <c r="A640" s="25"/>
      <c r="B640" s="25"/>
      <c r="C640" s="80" t="s">
        <v>206</v>
      </c>
      <c r="D640" s="209">
        <v>0</v>
      </c>
      <c r="E640" s="209">
        <v>0</v>
      </c>
      <c r="F640" s="209">
        <v>0</v>
      </c>
      <c r="G640" s="209">
        <v>0</v>
      </c>
      <c r="H640" s="92" t="s">
        <v>235</v>
      </c>
      <c r="I640" s="219">
        <v>1</v>
      </c>
      <c r="J640" s="145"/>
      <c r="K640" s="145"/>
    </row>
    <row r="641" spans="1:11" ht="17.100000000000001" thickBot="1">
      <c r="A641" s="25"/>
      <c r="B641" s="25"/>
      <c r="C641" s="136" t="s">
        <v>106</v>
      </c>
      <c r="D641" s="211">
        <v>0</v>
      </c>
      <c r="E641" s="211">
        <v>0</v>
      </c>
      <c r="F641" s="211">
        <v>0</v>
      </c>
      <c r="G641" s="211">
        <v>0</v>
      </c>
      <c r="H641" s="211">
        <v>0</v>
      </c>
      <c r="I641" s="220">
        <v>1</v>
      </c>
      <c r="J641" s="145"/>
      <c r="K641" s="145"/>
    </row>
    <row r="642" spans="1:11" ht="17.100000000000001" thickBot="1">
      <c r="A642" s="25"/>
      <c r="B642" s="25"/>
      <c r="D642" s="209"/>
      <c r="E642" s="209"/>
      <c r="F642" s="209"/>
      <c r="G642" s="209"/>
      <c r="H642" s="209"/>
      <c r="I642" s="224"/>
      <c r="J642" s="145"/>
      <c r="K642" s="145"/>
    </row>
    <row r="643" spans="1:11">
      <c r="A643" s="25"/>
      <c r="B643" s="25"/>
      <c r="C643" s="130" t="s">
        <v>207</v>
      </c>
      <c r="D643" s="207">
        <v>0</v>
      </c>
      <c r="E643" s="207">
        <v>0</v>
      </c>
      <c r="F643" s="207">
        <v>0</v>
      </c>
      <c r="G643" s="207">
        <v>0</v>
      </c>
      <c r="H643" s="216">
        <v>0</v>
      </c>
      <c r="I643" s="217">
        <v>1</v>
      </c>
      <c r="J643" s="145"/>
      <c r="K643" s="145"/>
    </row>
    <row r="644" spans="1:11">
      <c r="A644" s="25"/>
      <c r="B644" s="25"/>
      <c r="C644" s="80" t="s">
        <v>208</v>
      </c>
      <c r="D644" s="209">
        <v>0</v>
      </c>
      <c r="E644" s="209">
        <v>0</v>
      </c>
      <c r="F644" s="209">
        <v>0</v>
      </c>
      <c r="G644" s="209">
        <v>0</v>
      </c>
      <c r="H644" s="218">
        <v>0</v>
      </c>
      <c r="I644" s="219">
        <v>1</v>
      </c>
      <c r="J644" s="145"/>
      <c r="K644" s="145"/>
    </row>
    <row r="645" spans="1:11">
      <c r="A645" s="25"/>
      <c r="B645" s="25"/>
      <c r="C645" s="80" t="s">
        <v>209</v>
      </c>
      <c r="D645" s="209">
        <v>0</v>
      </c>
      <c r="E645" s="209">
        <v>0</v>
      </c>
      <c r="F645" s="209">
        <v>0</v>
      </c>
      <c r="G645" s="209">
        <v>0</v>
      </c>
      <c r="H645" s="218">
        <v>0</v>
      </c>
      <c r="I645" s="219">
        <v>1</v>
      </c>
      <c r="J645" s="145"/>
      <c r="K645" s="145"/>
    </row>
    <row r="646" spans="1:11">
      <c r="A646" s="25"/>
      <c r="B646" s="25"/>
      <c r="C646" s="80" t="s">
        <v>210</v>
      </c>
      <c r="D646" s="209">
        <v>0</v>
      </c>
      <c r="E646" s="209">
        <v>0</v>
      </c>
      <c r="F646" s="209">
        <v>0</v>
      </c>
      <c r="G646" s="209">
        <v>0</v>
      </c>
      <c r="H646" s="92" t="s">
        <v>235</v>
      </c>
      <c r="I646" s="219">
        <v>1</v>
      </c>
      <c r="J646" s="145"/>
      <c r="K646" s="145"/>
    </row>
    <row r="647" spans="1:11" ht="17.100000000000001" thickBot="1">
      <c r="A647" s="25"/>
      <c r="B647" s="25"/>
      <c r="C647" s="136" t="s">
        <v>107</v>
      </c>
      <c r="D647" s="211">
        <v>0</v>
      </c>
      <c r="E647" s="211">
        <v>0</v>
      </c>
      <c r="F647" s="211">
        <v>0</v>
      </c>
      <c r="G647" s="211">
        <v>0</v>
      </c>
      <c r="H647" s="211">
        <v>0</v>
      </c>
      <c r="I647" s="220">
        <v>1</v>
      </c>
      <c r="J647" s="145"/>
      <c r="K647" s="145"/>
    </row>
    <row r="648" spans="1:11" ht="17.100000000000001" thickBot="1">
      <c r="A648" s="25"/>
      <c r="B648" s="25"/>
      <c r="D648" s="209"/>
      <c r="E648" s="209"/>
      <c r="F648" s="209"/>
      <c r="G648" s="209"/>
      <c r="H648" s="209"/>
      <c r="I648" s="224"/>
      <c r="J648" s="145"/>
      <c r="K648" s="145"/>
    </row>
    <row r="649" spans="1:11">
      <c r="A649" s="25"/>
      <c r="B649" s="25"/>
      <c r="C649" s="130" t="s">
        <v>211</v>
      </c>
      <c r="D649" s="207">
        <v>0</v>
      </c>
      <c r="E649" s="207">
        <v>0</v>
      </c>
      <c r="F649" s="207">
        <v>0</v>
      </c>
      <c r="G649" s="207">
        <v>0</v>
      </c>
      <c r="H649" s="216">
        <v>0</v>
      </c>
      <c r="I649" s="217">
        <v>1</v>
      </c>
      <c r="J649" s="145"/>
      <c r="K649" s="145"/>
    </row>
    <row r="650" spans="1:11">
      <c r="A650" s="25"/>
      <c r="B650" s="25"/>
      <c r="C650" s="80" t="s">
        <v>212</v>
      </c>
      <c r="D650" s="209">
        <v>0</v>
      </c>
      <c r="E650" s="209">
        <v>0</v>
      </c>
      <c r="F650" s="209">
        <v>0</v>
      </c>
      <c r="G650" s="209">
        <v>0</v>
      </c>
      <c r="H650" s="218">
        <v>0</v>
      </c>
      <c r="I650" s="219">
        <v>1</v>
      </c>
      <c r="J650" s="145"/>
      <c r="K650" s="145"/>
    </row>
    <row r="651" spans="1:11">
      <c r="A651" s="25"/>
      <c r="B651" s="25"/>
      <c r="C651" s="80" t="s">
        <v>213</v>
      </c>
      <c r="D651" s="209">
        <v>0</v>
      </c>
      <c r="E651" s="209">
        <v>0</v>
      </c>
      <c r="F651" s="209">
        <v>0</v>
      </c>
      <c r="G651" s="209">
        <v>0</v>
      </c>
      <c r="H651" s="218">
        <v>0</v>
      </c>
      <c r="I651" s="219">
        <v>1</v>
      </c>
      <c r="J651" s="145"/>
      <c r="K651" s="145"/>
    </row>
    <row r="652" spans="1:11">
      <c r="A652" s="25"/>
      <c r="B652" s="25"/>
      <c r="C652" s="80" t="s">
        <v>214</v>
      </c>
      <c r="D652" s="209">
        <v>0</v>
      </c>
      <c r="E652" s="209">
        <v>0</v>
      </c>
      <c r="F652" s="209">
        <v>0</v>
      </c>
      <c r="G652" s="209">
        <v>0</v>
      </c>
      <c r="H652" s="92" t="s">
        <v>235</v>
      </c>
      <c r="I652" s="219">
        <v>1</v>
      </c>
      <c r="J652" s="145"/>
      <c r="K652" s="145"/>
    </row>
    <row r="653" spans="1:11" ht="17.100000000000001" thickBot="1">
      <c r="A653" s="25"/>
      <c r="B653" s="25"/>
      <c r="C653" s="136" t="s">
        <v>108</v>
      </c>
      <c r="D653" s="211">
        <v>0</v>
      </c>
      <c r="E653" s="211">
        <v>0</v>
      </c>
      <c r="F653" s="211">
        <v>0</v>
      </c>
      <c r="G653" s="211">
        <v>0</v>
      </c>
      <c r="H653" s="211">
        <v>0</v>
      </c>
      <c r="I653" s="220">
        <v>1</v>
      </c>
      <c r="J653" s="145"/>
      <c r="K653" s="145"/>
    </row>
    <row r="654" spans="1:11" ht="17.100000000000001" thickBot="1">
      <c r="A654" s="25"/>
      <c r="B654" s="25"/>
      <c r="D654" s="209"/>
      <c r="E654" s="209"/>
      <c r="F654" s="209"/>
      <c r="G654" s="209"/>
      <c r="H654" s="209"/>
      <c r="I654" s="224"/>
      <c r="J654" s="145"/>
      <c r="K654" s="145"/>
    </row>
    <row r="655" spans="1:11">
      <c r="A655" s="25"/>
      <c r="B655" s="25"/>
      <c r="C655" s="130" t="s">
        <v>215</v>
      </c>
      <c r="D655" s="207">
        <v>0</v>
      </c>
      <c r="E655" s="207">
        <v>0</v>
      </c>
      <c r="F655" s="207">
        <v>0</v>
      </c>
      <c r="G655" s="207">
        <v>0</v>
      </c>
      <c r="H655" s="216">
        <v>0</v>
      </c>
      <c r="I655" s="217">
        <v>1</v>
      </c>
      <c r="J655" s="145"/>
      <c r="K655" s="145"/>
    </row>
    <row r="656" spans="1:11">
      <c r="A656" s="25"/>
      <c r="B656" s="25"/>
      <c r="C656" s="80" t="s">
        <v>216</v>
      </c>
      <c r="D656" s="209">
        <v>0</v>
      </c>
      <c r="E656" s="209">
        <v>0</v>
      </c>
      <c r="F656" s="209">
        <v>0</v>
      </c>
      <c r="G656" s="209">
        <v>0</v>
      </c>
      <c r="H656" s="218">
        <v>0</v>
      </c>
      <c r="I656" s="219">
        <v>1</v>
      </c>
      <c r="J656" s="145"/>
      <c r="K656" s="145"/>
    </row>
    <row r="657" spans="1:14">
      <c r="A657" s="25"/>
      <c r="B657" s="25"/>
      <c r="C657" s="80" t="s">
        <v>217</v>
      </c>
      <c r="D657" s="209">
        <v>0</v>
      </c>
      <c r="E657" s="209">
        <v>0</v>
      </c>
      <c r="F657" s="209">
        <v>0</v>
      </c>
      <c r="G657" s="209">
        <v>0</v>
      </c>
      <c r="H657" s="218">
        <v>0</v>
      </c>
      <c r="I657" s="219">
        <v>1</v>
      </c>
      <c r="J657" s="145"/>
      <c r="K657" s="145"/>
    </row>
    <row r="658" spans="1:14">
      <c r="A658" s="25"/>
      <c r="B658" s="25"/>
      <c r="C658" s="80" t="s">
        <v>218</v>
      </c>
      <c r="D658" s="209">
        <v>0</v>
      </c>
      <c r="E658" s="209">
        <v>0</v>
      </c>
      <c r="F658" s="209">
        <v>0</v>
      </c>
      <c r="G658" s="209">
        <v>0</v>
      </c>
      <c r="H658" s="92" t="s">
        <v>235</v>
      </c>
      <c r="I658" s="219">
        <v>1</v>
      </c>
      <c r="J658" s="145"/>
      <c r="K658" s="145"/>
    </row>
    <row r="659" spans="1:14" ht="17.100000000000001" thickBot="1">
      <c r="A659" s="25"/>
      <c r="B659" s="25"/>
      <c r="C659" s="136" t="s">
        <v>109</v>
      </c>
      <c r="D659" s="211">
        <v>0</v>
      </c>
      <c r="E659" s="211">
        <v>0</v>
      </c>
      <c r="F659" s="211">
        <v>0</v>
      </c>
      <c r="G659" s="211">
        <v>0</v>
      </c>
      <c r="H659" s="211">
        <v>0</v>
      </c>
      <c r="I659" s="220">
        <v>1</v>
      </c>
      <c r="J659" s="145"/>
      <c r="K659" s="145"/>
    </row>
    <row r="660" spans="1:14" ht="17.100000000000001" thickBot="1">
      <c r="A660" s="25"/>
      <c r="B660" s="25"/>
      <c r="D660" s="209"/>
      <c r="E660" s="209"/>
      <c r="F660" s="209"/>
      <c r="G660" s="209"/>
      <c r="H660" s="209"/>
      <c r="I660" s="224"/>
      <c r="J660" s="145"/>
      <c r="K660" s="145"/>
    </row>
    <row r="661" spans="1:14">
      <c r="A661" s="25"/>
      <c r="B661" s="25"/>
      <c r="C661" s="130" t="s">
        <v>219</v>
      </c>
      <c r="D661" s="207">
        <v>0</v>
      </c>
      <c r="E661" s="207">
        <v>0</v>
      </c>
      <c r="F661" s="207">
        <v>0</v>
      </c>
      <c r="G661" s="207">
        <v>0</v>
      </c>
      <c r="H661" s="216">
        <v>0</v>
      </c>
      <c r="I661" s="217">
        <v>1</v>
      </c>
      <c r="J661" s="145"/>
      <c r="K661" s="145"/>
    </row>
    <row r="662" spans="1:14">
      <c r="A662" s="25"/>
      <c r="B662" s="25"/>
      <c r="C662" s="80" t="s">
        <v>220</v>
      </c>
      <c r="D662" s="209">
        <v>0</v>
      </c>
      <c r="E662" s="209">
        <v>0</v>
      </c>
      <c r="F662" s="209">
        <v>0</v>
      </c>
      <c r="G662" s="209">
        <v>0</v>
      </c>
      <c r="H662" s="218">
        <v>0</v>
      </c>
      <c r="I662" s="219">
        <v>1</v>
      </c>
      <c r="J662" s="145"/>
      <c r="K662" s="145"/>
    </row>
    <row r="663" spans="1:14">
      <c r="A663" s="25"/>
      <c r="B663" s="25"/>
      <c r="C663" s="80" t="s">
        <v>221</v>
      </c>
      <c r="D663" s="209">
        <v>0</v>
      </c>
      <c r="E663" s="209">
        <v>0</v>
      </c>
      <c r="F663" s="209">
        <v>0</v>
      </c>
      <c r="G663" s="209">
        <v>0</v>
      </c>
      <c r="H663" s="218">
        <v>0</v>
      </c>
      <c r="I663" s="219">
        <v>1</v>
      </c>
      <c r="J663" s="145"/>
      <c r="K663" s="145"/>
    </row>
    <row r="664" spans="1:14">
      <c r="A664" s="25"/>
      <c r="B664" s="25"/>
      <c r="C664" s="80" t="s">
        <v>222</v>
      </c>
      <c r="D664" s="209">
        <v>0</v>
      </c>
      <c r="E664" s="209">
        <v>0</v>
      </c>
      <c r="F664" s="209">
        <v>0</v>
      </c>
      <c r="G664" s="209">
        <v>0</v>
      </c>
      <c r="H664" s="92" t="s">
        <v>235</v>
      </c>
      <c r="I664" s="219">
        <v>1</v>
      </c>
      <c r="J664" s="145"/>
      <c r="K664" s="145"/>
    </row>
    <row r="665" spans="1:14" ht="17.100000000000001" thickBot="1">
      <c r="A665" s="25"/>
      <c r="B665" s="25"/>
      <c r="C665" s="136" t="s">
        <v>110</v>
      </c>
      <c r="D665" s="211">
        <v>0</v>
      </c>
      <c r="E665" s="211">
        <v>0</v>
      </c>
      <c r="F665" s="211">
        <v>0</v>
      </c>
      <c r="G665" s="211">
        <v>0</v>
      </c>
      <c r="H665" s="211">
        <v>0</v>
      </c>
      <c r="I665" s="220">
        <v>1</v>
      </c>
      <c r="J665" s="145"/>
      <c r="K665" s="145"/>
    </row>
    <row r="666" spans="1:14" ht="17.100000000000001" thickBot="1">
      <c r="A666" s="25"/>
      <c r="B666" s="25"/>
      <c r="C666" s="183"/>
      <c r="D666" s="222"/>
      <c r="E666" s="222"/>
      <c r="F666" s="222"/>
      <c r="G666" s="222"/>
      <c r="H666" s="222"/>
      <c r="I666" s="145"/>
      <c r="J666" s="145"/>
      <c r="K666" s="145"/>
    </row>
    <row r="667" spans="1:14" ht="17.100000000000001" thickBot="1">
      <c r="A667" s="25"/>
      <c r="B667" s="25"/>
      <c r="C667" s="225" t="s">
        <v>223</v>
      </c>
      <c r="D667" s="204">
        <v>78833850.349999055</v>
      </c>
      <c r="E667" s="204">
        <v>75833333.333333328</v>
      </c>
      <c r="F667" s="204">
        <v>0</v>
      </c>
      <c r="G667" s="204">
        <v>154667183.68333238</v>
      </c>
      <c r="H667" s="204">
        <v>0</v>
      </c>
      <c r="I667" s="226"/>
      <c r="K667" s="145"/>
    </row>
    <row r="668" spans="1:14">
      <c r="A668" s="25"/>
      <c r="B668" s="25"/>
      <c r="C668" s="25"/>
      <c r="D668" s="25"/>
      <c r="E668" s="25"/>
      <c r="F668" s="25"/>
      <c r="G668" s="25"/>
      <c r="H668" s="227"/>
      <c r="I668" s="227"/>
      <c r="J668" s="145"/>
      <c r="K668" s="145"/>
      <c r="L668" s="145"/>
      <c r="M668" s="145"/>
      <c r="N668" s="145"/>
    </row>
    <row r="669" spans="1:14">
      <c r="A669" s="25"/>
      <c r="B669" s="25"/>
      <c r="C669" s="25"/>
      <c r="D669" s="25"/>
      <c r="E669" s="25"/>
      <c r="F669" s="25"/>
      <c r="G669" s="25"/>
      <c r="H669" s="145"/>
      <c r="I669" s="145"/>
      <c r="J669" s="145"/>
      <c r="K669" s="145"/>
      <c r="L669" s="145"/>
      <c r="M669" s="145"/>
      <c r="N669" s="145"/>
    </row>
    <row r="670" spans="1:14">
      <c r="A670" s="25"/>
      <c r="B670" s="25"/>
      <c r="C670" s="25"/>
      <c r="D670" s="25"/>
      <c r="E670" s="25"/>
      <c r="F670" s="25"/>
      <c r="G670" s="145"/>
      <c r="H670" s="145"/>
      <c r="I670" s="145"/>
      <c r="J670" s="145"/>
      <c r="K670" s="145"/>
      <c r="L670" s="145"/>
      <c r="M670" s="145"/>
      <c r="N670" s="145"/>
    </row>
    <row r="671" spans="1:14">
      <c r="A671" s="25"/>
      <c r="B671" s="25"/>
      <c r="C671" s="25"/>
      <c r="D671" s="25"/>
      <c r="E671" s="25"/>
      <c r="F671" s="25"/>
      <c r="G671" s="145"/>
      <c r="H671" s="145"/>
      <c r="I671" s="145"/>
      <c r="J671" s="145"/>
      <c r="K671" s="145"/>
      <c r="L671" s="145"/>
      <c r="M671" s="145"/>
      <c r="N671" s="145"/>
    </row>
    <row r="672" spans="1:14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</row>
    <row r="673" spans="1:14">
      <c r="A673" s="25"/>
      <c r="B673" s="25"/>
      <c r="C673" s="25"/>
      <c r="D673" s="228"/>
      <c r="E673" s="228"/>
      <c r="F673" s="25"/>
      <c r="G673" s="25"/>
      <c r="H673" s="227"/>
      <c r="I673" s="227"/>
      <c r="J673" s="145"/>
      <c r="K673" s="145"/>
      <c r="L673" s="145"/>
      <c r="M673" s="145"/>
      <c r="N673" s="145"/>
    </row>
    <row r="674" spans="1:14">
      <c r="A674" s="25"/>
      <c r="B674" s="25"/>
      <c r="C674" s="25"/>
      <c r="D674" s="228"/>
      <c r="E674" s="228"/>
      <c r="F674" s="25"/>
      <c r="G674" s="25"/>
      <c r="H674" s="145"/>
      <c r="I674" s="145"/>
      <c r="J674" s="145"/>
      <c r="K674" s="145"/>
      <c r="L674" s="145"/>
      <c r="M674" s="145"/>
      <c r="N674" s="145"/>
    </row>
    <row r="675" spans="1:14">
      <c r="A675" s="25"/>
      <c r="B675" s="25"/>
      <c r="C675" s="25"/>
      <c r="D675" s="25"/>
      <c r="E675" s="25"/>
      <c r="F675" s="25"/>
      <c r="G675" s="25"/>
      <c r="H675" s="145"/>
      <c r="I675" s="145"/>
      <c r="J675" s="145"/>
      <c r="K675" s="145"/>
      <c r="L675" s="145"/>
      <c r="M675" s="145"/>
      <c r="N675" s="145"/>
    </row>
    <row r="676" spans="1:14">
      <c r="A676" s="25"/>
      <c r="B676" s="25"/>
      <c r="C676" s="25"/>
      <c r="D676" s="25"/>
      <c r="E676" s="25"/>
      <c r="F676" s="25"/>
      <c r="G676" s="25"/>
      <c r="H676" s="145"/>
      <c r="I676" s="145"/>
      <c r="J676" s="145"/>
      <c r="K676" s="145"/>
      <c r="L676" s="145"/>
      <c r="M676" s="145"/>
      <c r="N676" s="145"/>
    </row>
    <row r="677" spans="1:14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</row>
    <row r="678" spans="1:14">
      <c r="A678" s="25"/>
      <c r="B678" s="25"/>
      <c r="C678" s="25"/>
      <c r="D678" s="25"/>
      <c r="E678" s="25"/>
      <c r="F678" s="25"/>
      <c r="G678" s="25"/>
      <c r="H678" s="145"/>
      <c r="I678" s="145"/>
      <c r="J678" s="145"/>
      <c r="K678" s="145"/>
      <c r="L678" s="145"/>
      <c r="M678" s="145"/>
      <c r="N678" s="145"/>
    </row>
    <row r="679" spans="1:14">
      <c r="A679" s="25"/>
      <c r="B679" s="25"/>
      <c r="C679" s="25"/>
      <c r="D679" s="25"/>
      <c r="E679" s="25"/>
      <c r="F679" s="229"/>
      <c r="G679" s="25"/>
      <c r="H679" s="25"/>
      <c r="I679" s="25"/>
      <c r="J679" s="25"/>
      <c r="K679" s="25"/>
      <c r="L679" s="25"/>
      <c r="M679" s="25"/>
      <c r="N679" s="25"/>
    </row>
  </sheetData>
  <mergeCells count="14">
    <mergeCell ref="C369:D369"/>
    <mergeCell ref="C521:D521"/>
    <mergeCell ref="C27:E27"/>
    <mergeCell ref="C29:D29"/>
    <mergeCell ref="C58:D58"/>
    <mergeCell ref="C60:E60"/>
    <mergeCell ref="C61:E61"/>
    <mergeCell ref="C65:D65"/>
    <mergeCell ref="C15:D15"/>
    <mergeCell ref="G5:H5"/>
    <mergeCell ref="C7:D7"/>
    <mergeCell ref="C11:D11"/>
    <mergeCell ref="C12:D12"/>
    <mergeCell ref="C14:D14"/>
  </mergeCells>
  <pageMargins left="1" right="1" top="1" bottom="1" header="0.5" footer="0.5"/>
  <pageSetup scale="32" fitToHeight="0" orientation="portrait" r:id="rId1"/>
  <headerFooter alignWithMargins="0">
    <oddFooter>&amp;C&amp;R&amp;P</oddFooter>
  </headerFooter>
  <rowBreaks count="8" manualBreakCount="8">
    <brk id="63" max="10" man="1"/>
    <brk id="142" max="13" man="1"/>
    <brk id="216" max="13" man="1"/>
    <brk id="312" max="13" man="1"/>
    <brk id="367" max="10" man="1"/>
    <brk id="459" max="13" man="1"/>
    <brk id="520" max="10" man="1"/>
    <brk id="608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FAB9-9E0F-4819-B38F-BE55664D6F20}">
  <sheetPr transitionEvaluation="1">
    <tabColor theme="5" tint="0.39997558519241921"/>
    <pageSetUpPr fitToPage="1"/>
  </sheetPr>
  <dimension ref="A2:P478"/>
  <sheetViews>
    <sheetView showGridLines="0" defaultGridColor="0" view="pageBreakPreview" topLeftCell="A54" colorId="22" zoomScaleSheetLayoutView="100" workbookViewId="0">
      <selection activeCell="D72" sqref="D72:F72"/>
    </sheetView>
  </sheetViews>
  <sheetFormatPr defaultColWidth="9.42578125" defaultRowHeight="15.95"/>
  <cols>
    <col min="1" max="1" width="2.42578125" style="23" customWidth="1"/>
    <col min="2" max="2" width="4.42578125" style="23" customWidth="1"/>
    <col min="3" max="3" width="5.42578125" style="23" customWidth="1"/>
    <col min="4" max="4" width="11.42578125" style="23" customWidth="1"/>
    <col min="5" max="5" width="20.42578125" style="23" customWidth="1"/>
    <col min="6" max="6" width="23.42578125" style="23" customWidth="1"/>
    <col min="7" max="7" width="4.42578125" style="23" customWidth="1"/>
    <col min="8" max="8" width="20.42578125" style="23" customWidth="1"/>
    <col min="9" max="9" width="4.42578125" style="23" customWidth="1"/>
    <col min="10" max="10" width="20.42578125" style="23" customWidth="1"/>
    <col min="11" max="11" width="4.42578125" style="23" customWidth="1"/>
    <col min="12" max="12" width="21.42578125" style="23" customWidth="1"/>
    <col min="13" max="13" width="26" style="23" customWidth="1"/>
    <col min="14" max="14" width="4.42578125" style="23" customWidth="1"/>
    <col min="15" max="15" width="5.42578125" style="23" customWidth="1"/>
    <col min="16" max="16" width="9.42578125" style="23" customWidth="1"/>
    <col min="17" max="17" width="9.42578125" style="23"/>
    <col min="18" max="18" width="21.42578125" style="23" customWidth="1"/>
    <col min="19" max="19" width="20.42578125" style="23" customWidth="1"/>
    <col min="20" max="20" width="9.42578125" style="23"/>
    <col min="21" max="21" width="9.42578125" style="23" customWidth="1"/>
    <col min="22" max="16384" width="9.42578125" style="23"/>
  </cols>
  <sheetData>
    <row r="2" spans="1:16">
      <c r="A2" s="25"/>
      <c r="B2" s="70" t="s">
        <v>23</v>
      </c>
      <c r="C2" s="520" t="s">
        <v>24</v>
      </c>
      <c r="D2" s="520"/>
      <c r="E2" s="520"/>
      <c r="F2" s="72"/>
      <c r="G2" s="72"/>
      <c r="H2" s="72"/>
      <c r="I2" s="72"/>
      <c r="J2" s="72"/>
      <c r="K2" s="72"/>
      <c r="L2" s="25"/>
      <c r="M2" s="25"/>
      <c r="N2" s="25"/>
      <c r="O2" s="25"/>
    </row>
    <row r="3" spans="1:1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>
      <c r="A4" s="25"/>
      <c r="B4" s="25" t="s">
        <v>257</v>
      </c>
      <c r="C4" s="230"/>
      <c r="D4" s="231">
        <v>45068</v>
      </c>
      <c r="E4" s="25" t="s">
        <v>258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7.100000000000001" thickBot="1">
      <c r="A5" s="25"/>
      <c r="B5" s="25"/>
      <c r="C5" s="25"/>
      <c r="D5" s="25">
        <v>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35.1" thickBot="1">
      <c r="A6" s="25"/>
      <c r="B6" s="25"/>
      <c r="C6" s="528" t="s">
        <v>81</v>
      </c>
      <c r="D6" s="529"/>
      <c r="E6" s="529"/>
      <c r="F6" s="529"/>
      <c r="G6" s="232"/>
      <c r="H6" s="102" t="s">
        <v>259</v>
      </c>
      <c r="I6" s="102"/>
      <c r="J6" s="102" t="s">
        <v>260</v>
      </c>
      <c r="K6" s="102"/>
      <c r="L6" s="103" t="s">
        <v>111</v>
      </c>
      <c r="M6" s="25"/>
      <c r="N6" s="25"/>
      <c r="O6" s="25"/>
      <c r="P6" s="25"/>
    </row>
    <row r="7" spans="1:16" ht="33" customHeight="1">
      <c r="A7" s="25"/>
      <c r="B7" s="25"/>
      <c r="C7" s="233">
        <v>1</v>
      </c>
      <c r="D7" s="530" t="s">
        <v>261</v>
      </c>
      <c r="E7" s="530"/>
      <c r="F7" s="530"/>
      <c r="G7" s="234"/>
      <c r="H7" s="147">
        <v>49242509.039999999</v>
      </c>
      <c r="I7" s="147"/>
      <c r="J7" s="147">
        <v>1136791.1100000001</v>
      </c>
      <c r="K7" s="25"/>
      <c r="L7" s="190">
        <v>50379300.149999999</v>
      </c>
      <c r="M7" s="25"/>
      <c r="N7" s="25"/>
      <c r="O7" s="25"/>
      <c r="P7" s="25"/>
    </row>
    <row r="8" spans="1:16">
      <c r="A8" s="25"/>
      <c r="B8" s="25"/>
      <c r="C8" s="233"/>
      <c r="D8" s="234"/>
      <c r="E8" s="234"/>
      <c r="F8" s="234"/>
      <c r="G8" s="234"/>
      <c r="H8" s="147"/>
      <c r="I8" s="147"/>
      <c r="J8" s="147"/>
      <c r="K8" s="25"/>
      <c r="L8" s="192"/>
      <c r="M8" s="25"/>
      <c r="N8" s="25"/>
      <c r="O8" s="25"/>
      <c r="P8" s="25"/>
    </row>
    <row r="9" spans="1:16" ht="48" customHeight="1">
      <c r="A9" s="25"/>
      <c r="B9" s="25"/>
      <c r="C9" s="233">
        <v>2</v>
      </c>
      <c r="D9" s="531" t="s">
        <v>262</v>
      </c>
      <c r="E9" s="531"/>
      <c r="F9" s="531"/>
      <c r="G9" s="235"/>
      <c r="H9" s="147">
        <v>76940899.989999056</v>
      </c>
      <c r="I9" s="147"/>
      <c r="J9" s="147">
        <v>1892950.3599999999</v>
      </c>
      <c r="K9" s="25"/>
      <c r="L9" s="192">
        <v>78833850.349999055</v>
      </c>
      <c r="M9" s="25"/>
      <c r="N9" s="25"/>
      <c r="O9" s="25"/>
      <c r="P9" s="25"/>
    </row>
    <row r="10" spans="1:16">
      <c r="A10" s="25"/>
      <c r="B10" s="25"/>
      <c r="C10" s="233"/>
      <c r="D10" s="25"/>
      <c r="E10" s="109"/>
      <c r="F10" s="109"/>
      <c r="G10" s="109"/>
      <c r="H10" s="147"/>
      <c r="I10" s="147"/>
      <c r="J10" s="147"/>
      <c r="K10" s="25"/>
      <c r="L10" s="192"/>
      <c r="M10" s="25"/>
      <c r="N10" s="25"/>
      <c r="O10" s="25"/>
      <c r="P10" s="25"/>
    </row>
    <row r="11" spans="1:16" ht="31.5" customHeight="1">
      <c r="A11" s="25"/>
      <c r="B11" s="25"/>
      <c r="C11" s="233">
        <v>3</v>
      </c>
      <c r="D11" s="531" t="s">
        <v>263</v>
      </c>
      <c r="E11" s="531"/>
      <c r="F11" s="531"/>
      <c r="G11" s="235"/>
      <c r="H11" s="147">
        <v>0</v>
      </c>
      <c r="I11" s="147"/>
      <c r="J11" s="147">
        <v>0</v>
      </c>
      <c r="K11" s="25"/>
      <c r="L11" s="192">
        <v>0</v>
      </c>
      <c r="M11" s="25"/>
      <c r="N11" s="25"/>
      <c r="O11" s="25"/>
      <c r="P11" s="25"/>
    </row>
    <row r="12" spans="1:16">
      <c r="A12" s="25"/>
      <c r="B12" s="25"/>
      <c r="C12" s="233"/>
      <c r="D12" s="25"/>
      <c r="E12" s="109"/>
      <c r="F12" s="109"/>
      <c r="G12" s="109"/>
      <c r="H12" s="236"/>
      <c r="I12" s="147"/>
      <c r="J12" s="236"/>
      <c r="K12" s="25"/>
      <c r="L12" s="237"/>
      <c r="M12" s="25"/>
      <c r="N12" s="25"/>
      <c r="O12" s="25"/>
      <c r="P12" s="25"/>
    </row>
    <row r="13" spans="1:16">
      <c r="A13" s="25"/>
      <c r="B13" s="25"/>
      <c r="C13" s="233">
        <v>4</v>
      </c>
      <c r="D13" s="25" t="s">
        <v>264</v>
      </c>
      <c r="E13" s="109"/>
      <c r="F13" s="109"/>
      <c r="G13" s="109"/>
      <c r="H13" s="147">
        <v>4553857.26</v>
      </c>
      <c r="I13" s="147"/>
      <c r="J13" s="147">
        <v>130904.1</v>
      </c>
      <c r="K13" s="25"/>
      <c r="L13" s="192">
        <v>4684761.3599999994</v>
      </c>
      <c r="M13" s="25"/>
      <c r="N13" s="25"/>
      <c r="O13" s="25"/>
      <c r="P13" s="25"/>
    </row>
    <row r="14" spans="1:16">
      <c r="A14" s="25"/>
      <c r="B14" s="25"/>
      <c r="C14" s="233"/>
      <c r="E14" s="109"/>
      <c r="F14" s="109"/>
      <c r="G14" s="109"/>
      <c r="H14" s="147"/>
      <c r="I14" s="147"/>
      <c r="J14" s="147"/>
      <c r="K14" s="25"/>
      <c r="L14" s="192"/>
      <c r="M14" s="25"/>
      <c r="N14" s="25"/>
      <c r="O14" s="25"/>
      <c r="P14" s="25"/>
    </row>
    <row r="15" spans="1:16" ht="31.5" customHeight="1">
      <c r="A15" s="25"/>
      <c r="B15" s="25"/>
      <c r="C15" s="233">
        <v>5</v>
      </c>
      <c r="D15" s="531" t="s">
        <v>265</v>
      </c>
      <c r="E15" s="531"/>
      <c r="F15" s="531"/>
      <c r="G15" s="235"/>
      <c r="H15" s="209">
        <v>1238790.56</v>
      </c>
      <c r="I15" s="209"/>
      <c r="J15" s="209">
        <v>28598.18</v>
      </c>
      <c r="K15" s="25"/>
      <c r="L15" s="238">
        <v>1267388.74</v>
      </c>
      <c r="M15" s="25"/>
      <c r="N15" s="25"/>
      <c r="O15" s="25"/>
      <c r="P15" s="25"/>
    </row>
    <row r="16" spans="1:16">
      <c r="A16" s="25"/>
      <c r="B16" s="25"/>
      <c r="C16" s="233"/>
      <c r="E16" s="109"/>
      <c r="F16" s="109"/>
      <c r="G16" s="109"/>
      <c r="H16" s="209"/>
      <c r="I16" s="209"/>
      <c r="J16" s="209"/>
      <c r="K16" s="25"/>
      <c r="L16" s="238"/>
      <c r="M16" s="25"/>
      <c r="N16" s="25"/>
      <c r="O16" s="25"/>
      <c r="P16" s="25"/>
    </row>
    <row r="17" spans="1:16">
      <c r="A17" s="25"/>
      <c r="B17" s="25"/>
      <c r="C17" s="233">
        <v>6</v>
      </c>
      <c r="D17" s="25" t="s">
        <v>266</v>
      </c>
      <c r="E17" s="109"/>
      <c r="F17" s="109"/>
      <c r="G17" s="109"/>
      <c r="H17" s="209">
        <v>193.87</v>
      </c>
      <c r="I17" s="209"/>
      <c r="J17" s="209">
        <v>6.13</v>
      </c>
      <c r="K17" s="25"/>
      <c r="L17" s="238">
        <v>200</v>
      </c>
      <c r="M17" s="25"/>
      <c r="N17" s="25"/>
      <c r="O17" s="25"/>
      <c r="P17" s="25"/>
    </row>
    <row r="18" spans="1:16">
      <c r="A18" s="25"/>
      <c r="B18" s="25"/>
      <c r="C18" s="233"/>
      <c r="E18" s="109"/>
      <c r="F18" s="109"/>
      <c r="G18" s="109"/>
      <c r="H18" s="209"/>
      <c r="I18" s="209"/>
      <c r="J18" s="209"/>
      <c r="K18" s="25"/>
      <c r="L18" s="238"/>
      <c r="M18" s="25"/>
      <c r="N18" s="25"/>
      <c r="O18" s="25"/>
      <c r="P18" s="25"/>
    </row>
    <row r="19" spans="1:16">
      <c r="A19" s="25"/>
      <c r="B19" s="25"/>
      <c r="C19" s="233">
        <v>7</v>
      </c>
      <c r="D19" s="25" t="s">
        <v>267</v>
      </c>
      <c r="E19" s="109"/>
      <c r="F19" s="109"/>
      <c r="G19" s="109"/>
      <c r="H19" s="209">
        <v>140827180.03</v>
      </c>
      <c r="I19" s="209"/>
      <c r="J19" s="209">
        <v>4313992.0199999996</v>
      </c>
      <c r="K19" s="25"/>
      <c r="L19" s="238">
        <v>145141172.05000001</v>
      </c>
      <c r="M19" s="25"/>
      <c r="N19" s="25"/>
      <c r="O19" s="25"/>
      <c r="P19" s="25"/>
    </row>
    <row r="20" spans="1:16" ht="17.100000000000001" thickBot="1">
      <c r="A20" s="25"/>
      <c r="B20" s="25"/>
      <c r="C20" s="233"/>
      <c r="E20" s="109"/>
      <c r="F20" s="109"/>
      <c r="G20" s="109"/>
      <c r="H20" s="209"/>
      <c r="I20" s="209"/>
      <c r="J20" s="209"/>
      <c r="K20" s="25"/>
      <c r="L20" s="238"/>
      <c r="M20" s="25"/>
      <c r="N20" s="25"/>
      <c r="O20" s="25"/>
      <c r="P20" s="25"/>
    </row>
    <row r="21" spans="1:16" ht="17.100000000000001" thickBot="1">
      <c r="A21" s="25"/>
      <c r="B21" s="25"/>
      <c r="C21" s="532" t="s">
        <v>268</v>
      </c>
      <c r="D21" s="533"/>
      <c r="E21" s="533"/>
      <c r="F21" s="533"/>
      <c r="G21" s="239"/>
      <c r="H21" s="240">
        <v>272803430.74999905</v>
      </c>
      <c r="I21" s="240"/>
      <c r="J21" s="240">
        <v>7503241.8999999994</v>
      </c>
      <c r="K21" s="241"/>
      <c r="L21" s="242">
        <v>280306672.64999902</v>
      </c>
      <c r="M21" s="25"/>
      <c r="N21" s="25"/>
      <c r="O21" s="25"/>
      <c r="P21" s="25"/>
    </row>
    <row r="22" spans="1:1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43"/>
      <c r="M23" s="25"/>
      <c r="N23" s="25"/>
      <c r="O23" s="25"/>
      <c r="P23" s="25"/>
    </row>
    <row r="24" spans="1:16">
      <c r="A24" s="25"/>
      <c r="B24" s="70" t="s">
        <v>25</v>
      </c>
      <c r="C24" s="520" t="s">
        <v>26</v>
      </c>
      <c r="D24" s="520"/>
      <c r="E24" s="520"/>
      <c r="F24" s="42"/>
      <c r="G24" s="42"/>
      <c r="H24" s="25"/>
      <c r="I24" s="25"/>
      <c r="J24" s="25"/>
      <c r="K24" s="25"/>
      <c r="L24" s="244"/>
      <c r="M24" s="25"/>
      <c r="N24" s="25"/>
      <c r="O24" s="25"/>
      <c r="P24" s="25"/>
    </row>
    <row r="25" spans="1:1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>
      <c r="A26" s="25"/>
      <c r="B26" s="25" t="s">
        <v>257</v>
      </c>
      <c r="C26" s="230"/>
      <c r="D26" s="231">
        <v>45068</v>
      </c>
      <c r="E26" s="25" t="s">
        <v>258</v>
      </c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17.100000000000001" thickBo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35.1" thickBot="1">
      <c r="A28" s="25"/>
      <c r="B28" s="25"/>
      <c r="C28" s="534" t="s">
        <v>81</v>
      </c>
      <c r="D28" s="535"/>
      <c r="E28" s="535"/>
      <c r="F28" s="535"/>
      <c r="G28" s="245"/>
      <c r="H28" s="246" t="s">
        <v>259</v>
      </c>
      <c r="I28" s="246"/>
      <c r="J28" s="246" t="s">
        <v>260</v>
      </c>
      <c r="K28" s="246"/>
      <c r="L28" s="247" t="s">
        <v>111</v>
      </c>
      <c r="M28" s="25"/>
      <c r="N28" s="25"/>
      <c r="O28" s="25"/>
      <c r="P28" s="25"/>
    </row>
    <row r="29" spans="1:16" ht="17.100000000000001" thickBot="1">
      <c r="A29" s="25"/>
      <c r="B29" s="25"/>
      <c r="C29" s="248"/>
      <c r="D29" s="536" t="s">
        <v>269</v>
      </c>
      <c r="E29" s="536"/>
      <c r="F29" s="536"/>
      <c r="G29" s="249"/>
      <c r="H29" s="250">
        <v>0</v>
      </c>
      <c r="I29" s="250"/>
      <c r="J29" s="251">
        <v>0</v>
      </c>
      <c r="K29" s="251"/>
      <c r="L29" s="252">
        <v>0</v>
      </c>
      <c r="M29" s="25"/>
      <c r="N29" s="25"/>
      <c r="O29" s="25"/>
      <c r="P29" s="25"/>
    </row>
    <row r="30" spans="1:1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44"/>
      <c r="M30" s="25"/>
      <c r="N30" s="25"/>
      <c r="O30" s="25"/>
      <c r="P30" s="25"/>
    </row>
    <row r="31" spans="1:1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>
      <c r="A32" s="25"/>
      <c r="B32" s="70" t="s">
        <v>27</v>
      </c>
      <c r="C32" s="520" t="s">
        <v>28</v>
      </c>
      <c r="D32" s="520"/>
      <c r="E32" s="520"/>
      <c r="F32" s="42"/>
      <c r="G32" s="42"/>
      <c r="H32" s="25"/>
      <c r="I32" s="25"/>
      <c r="J32" s="25"/>
      <c r="K32" s="25"/>
      <c r="L32" s="25"/>
      <c r="M32" s="25"/>
      <c r="N32" s="25"/>
      <c r="O32" s="25"/>
      <c r="P32" s="25"/>
    </row>
    <row r="33" spans="1:1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>
      <c r="A34" s="25"/>
      <c r="B34" s="25" t="s">
        <v>257</v>
      </c>
      <c r="C34" s="230"/>
      <c r="D34" s="231">
        <v>45068</v>
      </c>
      <c r="E34" s="25" t="s">
        <v>270</v>
      </c>
      <c r="H34" s="25"/>
      <c r="I34" s="25"/>
      <c r="J34" s="25"/>
      <c r="K34" s="25"/>
      <c r="L34" s="253">
        <v>1171190.3400000001</v>
      </c>
      <c r="M34" s="25"/>
      <c r="N34" s="25"/>
      <c r="O34" s="25"/>
      <c r="P34" s="25"/>
    </row>
    <row r="35" spans="1:16">
      <c r="A35" s="25"/>
      <c r="B35" s="25"/>
      <c r="C35" s="230"/>
      <c r="D35" s="231"/>
      <c r="E35" s="25"/>
      <c r="H35" s="25"/>
      <c r="I35" s="25"/>
      <c r="J35" s="25"/>
      <c r="K35" s="25"/>
      <c r="L35" s="253"/>
      <c r="M35" s="25"/>
      <c r="N35" s="25"/>
      <c r="O35" s="25"/>
      <c r="P35" s="25"/>
    </row>
    <row r="36" spans="1:1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>
      <c r="A37" s="25"/>
      <c r="B37" s="70" t="s">
        <v>29</v>
      </c>
      <c r="C37" s="520" t="s">
        <v>30</v>
      </c>
      <c r="D37" s="520"/>
      <c r="E37" s="520"/>
      <c r="F37" s="42"/>
      <c r="G37" s="42"/>
      <c r="H37" s="25"/>
      <c r="I37" s="25"/>
      <c r="J37" s="25"/>
      <c r="K37" s="25"/>
      <c r="L37" s="25"/>
      <c r="M37" s="25"/>
      <c r="N37" s="25"/>
      <c r="O37" s="25"/>
      <c r="P37" s="25"/>
    </row>
    <row r="38" spans="1:1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1:16">
      <c r="A39" s="25"/>
      <c r="B39" s="25" t="s">
        <v>257</v>
      </c>
      <c r="C39" s="230"/>
      <c r="D39" s="231">
        <v>45068</v>
      </c>
      <c r="E39" s="25" t="s">
        <v>271</v>
      </c>
      <c r="H39" s="25"/>
      <c r="I39" s="25"/>
      <c r="J39" s="25"/>
      <c r="K39" s="25"/>
      <c r="L39" s="25"/>
      <c r="M39" s="25"/>
      <c r="N39" s="25"/>
      <c r="O39" s="25"/>
      <c r="P39" s="25"/>
    </row>
    <row r="40" spans="1:16" ht="17.100000000000001" thickBo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  <row r="41" spans="1:16" ht="35.1" thickBot="1">
      <c r="A41" s="25"/>
      <c r="B41" s="25"/>
      <c r="C41" s="528" t="s">
        <v>81</v>
      </c>
      <c r="D41" s="529"/>
      <c r="E41" s="529"/>
      <c r="F41" s="529"/>
      <c r="G41" s="232"/>
      <c r="H41" s="102" t="s">
        <v>259</v>
      </c>
      <c r="I41" s="102"/>
      <c r="J41" s="102" t="s">
        <v>260</v>
      </c>
      <c r="K41" s="102"/>
      <c r="L41" s="103" t="s">
        <v>111</v>
      </c>
      <c r="M41" s="25"/>
      <c r="N41" s="25"/>
      <c r="O41" s="25"/>
      <c r="P41" s="25"/>
    </row>
    <row r="42" spans="1:16">
      <c r="A42" s="25"/>
      <c r="B42" s="25"/>
      <c r="C42" s="233"/>
      <c r="D42" s="530"/>
      <c r="E42" s="530"/>
      <c r="F42" s="530"/>
      <c r="G42" s="234"/>
      <c r="H42" s="254"/>
      <c r="I42" s="254"/>
      <c r="J42" s="117"/>
      <c r="K42" s="117"/>
      <c r="L42" s="255"/>
      <c r="M42" s="25"/>
      <c r="N42" s="25"/>
      <c r="O42" s="25"/>
      <c r="P42" s="25"/>
    </row>
    <row r="43" spans="1:16">
      <c r="A43" s="25"/>
      <c r="B43" s="25"/>
      <c r="C43" s="537" t="s">
        <v>272</v>
      </c>
      <c r="D43" s="538"/>
      <c r="E43" s="538"/>
      <c r="F43" s="538"/>
      <c r="G43" s="234"/>
      <c r="H43" s="106"/>
      <c r="I43" s="106"/>
      <c r="J43" s="25"/>
      <c r="K43" s="25"/>
      <c r="L43" s="27"/>
      <c r="M43" s="25"/>
      <c r="N43" s="25"/>
      <c r="O43" s="25"/>
      <c r="P43" s="25"/>
    </row>
    <row r="44" spans="1:16">
      <c r="A44" s="25"/>
      <c r="B44" s="25"/>
      <c r="C44" s="233"/>
      <c r="D44" s="531"/>
      <c r="E44" s="531"/>
      <c r="F44" s="531"/>
      <c r="G44" s="235"/>
      <c r="H44" s="106"/>
      <c r="I44" s="106"/>
      <c r="J44" s="25"/>
      <c r="K44" s="25"/>
      <c r="L44" s="27"/>
      <c r="M44" s="25"/>
      <c r="N44" s="25"/>
      <c r="O44" s="25"/>
      <c r="P44" s="25"/>
    </row>
    <row r="45" spans="1:16" s="100" customFormat="1" ht="31.5" customHeight="1">
      <c r="A45" s="256"/>
      <c r="B45" s="256"/>
      <c r="C45" s="257">
        <v>1</v>
      </c>
      <c r="D45" s="531" t="s">
        <v>273</v>
      </c>
      <c r="E45" s="531"/>
      <c r="F45" s="531"/>
      <c r="G45" s="258"/>
      <c r="H45" s="259">
        <v>125711811.94</v>
      </c>
      <c r="I45" s="260"/>
      <c r="J45" s="259">
        <v>2306148.2799999998</v>
      </c>
      <c r="K45" s="256"/>
      <c r="L45" s="261">
        <v>128017960.22</v>
      </c>
      <c r="M45" s="256"/>
      <c r="N45" s="256"/>
      <c r="O45" s="256"/>
      <c r="P45" s="256"/>
    </row>
    <row r="46" spans="1:16">
      <c r="A46" s="25"/>
      <c r="B46" s="25"/>
      <c r="C46" s="233"/>
      <c r="D46" s="531"/>
      <c r="E46" s="531"/>
      <c r="F46" s="531"/>
      <c r="G46" s="235"/>
      <c r="H46" s="262"/>
      <c r="I46" s="106"/>
      <c r="J46" s="262"/>
      <c r="K46" s="25"/>
      <c r="L46" s="263"/>
      <c r="M46" s="25"/>
      <c r="N46" s="25"/>
      <c r="O46" s="25"/>
      <c r="P46" s="25"/>
    </row>
    <row r="47" spans="1:16" ht="31.5" customHeight="1">
      <c r="A47" s="25"/>
      <c r="B47" s="25"/>
      <c r="C47" s="233">
        <v>2</v>
      </c>
      <c r="D47" s="531" t="s">
        <v>274</v>
      </c>
      <c r="E47" s="531"/>
      <c r="F47" s="531"/>
      <c r="G47" s="25"/>
      <c r="H47" s="264">
        <v>0</v>
      </c>
      <c r="I47" s="25"/>
      <c r="J47" s="264">
        <v>0</v>
      </c>
      <c r="K47" s="25"/>
      <c r="L47" s="265">
        <v>0</v>
      </c>
      <c r="M47" s="25"/>
      <c r="N47" s="25"/>
      <c r="O47" s="25"/>
      <c r="P47" s="25"/>
    </row>
    <row r="48" spans="1:16">
      <c r="A48" s="25"/>
      <c r="B48" s="25"/>
      <c r="C48" s="233"/>
      <c r="D48" s="531"/>
      <c r="E48" s="531"/>
      <c r="F48" s="531"/>
      <c r="G48" s="25"/>
      <c r="H48" s="264"/>
      <c r="I48" s="25"/>
      <c r="J48" s="264"/>
      <c r="K48" s="25"/>
      <c r="L48" s="265"/>
      <c r="M48" s="25"/>
      <c r="N48" s="25"/>
      <c r="O48" s="25"/>
      <c r="P48" s="25"/>
    </row>
    <row r="49" spans="1:16" ht="31.5" customHeight="1">
      <c r="A49" s="25"/>
      <c r="B49" s="25"/>
      <c r="C49" s="233">
        <v>3</v>
      </c>
      <c r="D49" s="531" t="s">
        <v>275</v>
      </c>
      <c r="E49" s="531"/>
      <c r="F49" s="531"/>
      <c r="G49" s="25"/>
      <c r="H49" s="264">
        <v>472061569.29999989</v>
      </c>
      <c r="I49" s="25"/>
      <c r="J49" s="264">
        <v>3386654.49</v>
      </c>
      <c r="K49" s="25"/>
      <c r="L49" s="265">
        <v>475448223.7899999</v>
      </c>
      <c r="M49" s="25"/>
      <c r="N49" s="25"/>
      <c r="O49" s="25"/>
      <c r="P49" s="25"/>
    </row>
    <row r="50" spans="1:16">
      <c r="A50" s="25"/>
      <c r="B50" s="25"/>
      <c r="C50" s="233"/>
      <c r="D50" s="531"/>
      <c r="E50" s="531"/>
      <c r="F50" s="531"/>
      <c r="G50" s="25"/>
      <c r="H50" s="264"/>
      <c r="I50" s="25"/>
      <c r="J50" s="264"/>
      <c r="K50" s="25"/>
      <c r="L50" s="265"/>
      <c r="M50" s="25"/>
      <c r="N50" s="25"/>
      <c r="O50" s="25"/>
      <c r="P50" s="25"/>
    </row>
    <row r="51" spans="1:16" ht="46.5" customHeight="1">
      <c r="A51" s="25"/>
      <c r="B51" s="25"/>
      <c r="C51" s="233">
        <v>4</v>
      </c>
      <c r="D51" s="531" t="s">
        <v>276</v>
      </c>
      <c r="E51" s="531"/>
      <c r="F51" s="531"/>
      <c r="G51" s="25"/>
      <c r="H51" s="264">
        <v>520832481.25000083</v>
      </c>
      <c r="I51" s="25"/>
      <c r="J51" s="264">
        <v>3799852.41</v>
      </c>
      <c r="K51" s="25"/>
      <c r="L51" s="265">
        <v>524632333.66000086</v>
      </c>
      <c r="M51" s="25"/>
      <c r="N51" s="25"/>
      <c r="O51" s="25"/>
      <c r="P51" s="25"/>
    </row>
    <row r="52" spans="1:16">
      <c r="A52" s="25"/>
      <c r="B52" s="25"/>
      <c r="C52" s="233"/>
      <c r="D52" s="531"/>
      <c r="E52" s="531"/>
      <c r="F52" s="531"/>
      <c r="G52" s="25"/>
      <c r="H52" s="264"/>
      <c r="I52" s="25"/>
      <c r="J52" s="264"/>
      <c r="K52" s="25"/>
      <c r="L52" s="265"/>
      <c r="M52" s="25"/>
      <c r="N52" s="25"/>
      <c r="O52" s="25"/>
      <c r="P52" s="25"/>
    </row>
    <row r="53" spans="1:16">
      <c r="A53" s="25"/>
      <c r="B53" s="25"/>
      <c r="C53" s="233">
        <v>5</v>
      </c>
      <c r="D53" s="531" t="s">
        <v>277</v>
      </c>
      <c r="E53" s="531"/>
      <c r="F53" s="531"/>
      <c r="G53" s="25"/>
      <c r="H53" s="264">
        <v>0</v>
      </c>
      <c r="I53" s="25"/>
      <c r="J53" s="264"/>
      <c r="K53" s="25"/>
      <c r="L53" s="265">
        <v>0</v>
      </c>
      <c r="M53" s="25"/>
      <c r="N53" s="25"/>
      <c r="O53" s="25"/>
      <c r="P53" s="25"/>
    </row>
    <row r="54" spans="1:16">
      <c r="A54" s="25"/>
      <c r="B54" s="25"/>
      <c r="C54" s="233"/>
      <c r="D54" s="531"/>
      <c r="E54" s="531"/>
      <c r="F54" s="531"/>
      <c r="G54" s="25"/>
      <c r="H54" s="264"/>
      <c r="I54" s="25"/>
      <c r="J54" s="264"/>
      <c r="K54" s="25"/>
      <c r="L54" s="265"/>
      <c r="M54" s="25"/>
      <c r="N54" s="25"/>
      <c r="O54" s="25"/>
      <c r="P54" s="25"/>
    </row>
    <row r="55" spans="1:16">
      <c r="A55" s="25"/>
      <c r="B55" s="25"/>
      <c r="C55" s="233">
        <v>6</v>
      </c>
      <c r="D55" s="531" t="s">
        <v>278</v>
      </c>
      <c r="E55" s="531"/>
      <c r="F55" s="531"/>
      <c r="G55" s="25"/>
      <c r="H55" s="266">
        <v>1</v>
      </c>
      <c r="I55" s="25"/>
      <c r="J55" s="266">
        <v>1</v>
      </c>
      <c r="K55" s="25"/>
      <c r="L55" s="267">
        <v>1</v>
      </c>
      <c r="M55" s="25"/>
      <c r="N55" s="25"/>
      <c r="O55" s="25"/>
      <c r="P55" s="25"/>
    </row>
    <row r="56" spans="1:16">
      <c r="A56" s="25"/>
      <c r="B56" s="25"/>
      <c r="C56" s="233"/>
      <c r="D56" s="531"/>
      <c r="E56" s="531"/>
      <c r="F56" s="531"/>
      <c r="G56" s="25"/>
      <c r="H56" s="264"/>
      <c r="I56" s="25"/>
      <c r="J56" s="264"/>
      <c r="K56" s="25"/>
      <c r="L56" s="265"/>
      <c r="M56" s="25"/>
      <c r="N56" s="25"/>
      <c r="O56" s="25"/>
      <c r="P56" s="25"/>
    </row>
    <row r="57" spans="1:16">
      <c r="A57" s="25"/>
      <c r="B57" s="25"/>
      <c r="C57" s="233">
        <v>7</v>
      </c>
      <c r="D57" s="531" t="s">
        <v>279</v>
      </c>
      <c r="E57" s="531"/>
      <c r="F57" s="531"/>
      <c r="G57" s="25"/>
      <c r="H57" s="264">
        <v>0</v>
      </c>
      <c r="I57" s="25"/>
      <c r="J57" s="264">
        <v>0</v>
      </c>
      <c r="K57" s="25"/>
      <c r="L57" s="265">
        <v>0</v>
      </c>
      <c r="M57" s="25"/>
      <c r="N57" s="25"/>
      <c r="O57" s="25"/>
      <c r="P57" s="25"/>
    </row>
    <row r="58" spans="1:16">
      <c r="A58" s="25"/>
      <c r="B58" s="25"/>
      <c r="C58" s="233"/>
      <c r="D58" s="235"/>
      <c r="E58" s="235"/>
      <c r="F58" s="235"/>
      <c r="G58" s="25"/>
      <c r="H58" s="264"/>
      <c r="I58" s="25"/>
      <c r="J58" s="264"/>
      <c r="K58" s="25"/>
      <c r="L58" s="265"/>
      <c r="M58" s="25"/>
      <c r="N58" s="25"/>
      <c r="O58" s="25"/>
      <c r="P58" s="25"/>
    </row>
    <row r="59" spans="1:16">
      <c r="A59" s="25"/>
      <c r="B59" s="25"/>
      <c r="C59" s="268"/>
      <c r="D59" s="269" t="s">
        <v>280</v>
      </c>
      <c r="E59" s="235"/>
      <c r="F59" s="235"/>
      <c r="G59" s="25"/>
      <c r="H59" s="270">
        <v>76940899.989999056</v>
      </c>
      <c r="I59" s="25"/>
      <c r="J59" s="270">
        <v>1892950.3599999994</v>
      </c>
      <c r="K59" s="25"/>
      <c r="L59" s="271">
        <v>78833850.349999011</v>
      </c>
      <c r="M59" s="25"/>
      <c r="N59" s="25"/>
      <c r="O59" s="25"/>
      <c r="P59" s="25"/>
    </row>
    <row r="60" spans="1:16">
      <c r="A60" s="25"/>
      <c r="B60" s="25"/>
      <c r="C60" s="268"/>
      <c r="D60" s="235"/>
      <c r="E60" s="235"/>
      <c r="F60" s="235"/>
      <c r="G60" s="25"/>
      <c r="H60" s="25"/>
      <c r="I60" s="25"/>
      <c r="J60" s="25"/>
      <c r="K60" s="25"/>
      <c r="L60" s="27"/>
      <c r="M60" s="25"/>
      <c r="N60" s="25"/>
      <c r="O60" s="25"/>
      <c r="P60" s="25"/>
    </row>
    <row r="61" spans="1:16" s="42" customFormat="1">
      <c r="C61" s="537" t="s">
        <v>281</v>
      </c>
      <c r="D61" s="538"/>
      <c r="E61" s="538"/>
      <c r="F61" s="538"/>
      <c r="L61" s="272"/>
    </row>
    <row r="62" spans="1:16" s="42" customFormat="1">
      <c r="C62" s="233"/>
      <c r="D62" s="531"/>
      <c r="E62" s="531"/>
      <c r="F62" s="531"/>
      <c r="G62" s="235"/>
      <c r="H62" s="106"/>
      <c r="I62" s="106"/>
      <c r="J62" s="25"/>
      <c r="K62" s="25"/>
      <c r="L62" s="27"/>
    </row>
    <row r="63" spans="1:16" s="42" customFormat="1" ht="31.5" customHeight="1">
      <c r="C63" s="257">
        <v>1</v>
      </c>
      <c r="D63" s="531" t="s">
        <v>282</v>
      </c>
      <c r="E63" s="531"/>
      <c r="F63" s="531"/>
      <c r="G63" s="258"/>
      <c r="H63" s="260"/>
      <c r="I63" s="260"/>
      <c r="J63" s="256"/>
      <c r="K63" s="256"/>
      <c r="L63" s="273"/>
    </row>
    <row r="64" spans="1:16" s="42" customFormat="1">
      <c r="C64" s="233"/>
      <c r="D64" s="23"/>
      <c r="E64" s="23"/>
      <c r="F64" s="23"/>
      <c r="G64" s="235"/>
      <c r="H64" s="106"/>
      <c r="I64" s="106"/>
      <c r="J64" s="25"/>
      <c r="K64" s="25"/>
      <c r="L64" s="27"/>
    </row>
    <row r="65" spans="1:16" s="42" customFormat="1" ht="31.5" customHeight="1">
      <c r="C65" s="233"/>
      <c r="D65" s="531" t="s">
        <v>283</v>
      </c>
      <c r="E65" s="531"/>
      <c r="F65" s="531"/>
      <c r="G65" s="25"/>
      <c r="H65" s="264">
        <v>52072349.540000007</v>
      </c>
      <c r="I65" s="25"/>
      <c r="J65" s="264">
        <v>52072349.540000007</v>
      </c>
      <c r="K65" s="25"/>
      <c r="L65" s="265">
        <v>52072349.540000007</v>
      </c>
    </row>
    <row r="66" spans="1:16" s="42" customFormat="1">
      <c r="C66" s="233"/>
      <c r="D66" s="531" t="s">
        <v>284</v>
      </c>
      <c r="E66" s="531"/>
      <c r="F66" s="531"/>
      <c r="G66" s="25"/>
      <c r="H66" s="264">
        <v>0</v>
      </c>
      <c r="I66" s="25"/>
      <c r="J66" s="264">
        <v>0</v>
      </c>
      <c r="K66" s="25"/>
      <c r="L66" s="265">
        <v>0</v>
      </c>
    </row>
    <row r="67" spans="1:16" s="42" customFormat="1" ht="31.5" customHeight="1">
      <c r="C67" s="233"/>
      <c r="D67" s="531" t="s">
        <v>285</v>
      </c>
      <c r="E67" s="531"/>
      <c r="F67" s="531"/>
      <c r="G67" s="25"/>
      <c r="H67" s="264">
        <v>1693048.8699999999</v>
      </c>
      <c r="I67" s="25"/>
      <c r="J67" s="264">
        <v>1693048.8699999999</v>
      </c>
      <c r="K67" s="25"/>
      <c r="L67" s="265">
        <v>1693048.8699999999</v>
      </c>
    </row>
    <row r="68" spans="1:16" s="42" customFormat="1">
      <c r="C68" s="233"/>
      <c r="D68" s="531" t="s">
        <v>286</v>
      </c>
      <c r="E68" s="531"/>
      <c r="F68" s="531"/>
      <c r="G68" s="25"/>
      <c r="H68" s="264">
        <v>12999265422.062916</v>
      </c>
      <c r="I68" s="25"/>
      <c r="J68" s="264">
        <v>12999265422.062916</v>
      </c>
      <c r="K68" s="25"/>
      <c r="L68" s="265">
        <v>12999265422.062916</v>
      </c>
    </row>
    <row r="69" spans="1:16" s="42" customFormat="1">
      <c r="C69" s="233"/>
      <c r="D69" s="531"/>
      <c r="E69" s="531"/>
      <c r="F69" s="531"/>
      <c r="G69" s="25"/>
      <c r="H69" s="264"/>
      <c r="I69" s="25"/>
      <c r="J69" s="264"/>
      <c r="K69" s="25"/>
      <c r="L69" s="265"/>
    </row>
    <row r="70" spans="1:16" s="42" customFormat="1">
      <c r="C70" s="233"/>
      <c r="D70" s="540" t="s">
        <v>287</v>
      </c>
      <c r="E70" s="540"/>
      <c r="F70" s="540"/>
      <c r="G70" s="25"/>
      <c r="H70" s="274">
        <v>3.875549812568184E-3</v>
      </c>
      <c r="I70" s="25"/>
      <c r="J70" s="274">
        <v>3.875549812568184E-3</v>
      </c>
      <c r="K70" s="25"/>
      <c r="L70" s="275">
        <v>3.875549812568184E-3</v>
      </c>
    </row>
    <row r="71" spans="1:16" s="42" customFormat="1">
      <c r="C71" s="257"/>
      <c r="D71" s="531"/>
      <c r="E71" s="531"/>
      <c r="F71" s="531"/>
      <c r="G71" s="258"/>
      <c r="H71" s="276"/>
      <c r="I71" s="260"/>
      <c r="J71" s="276"/>
      <c r="K71" s="256"/>
      <c r="L71" s="277"/>
    </row>
    <row r="72" spans="1:16" s="42" customFormat="1" ht="31.5" customHeight="1">
      <c r="C72" s="233">
        <v>2</v>
      </c>
      <c r="D72" s="531" t="s">
        <v>288</v>
      </c>
      <c r="E72" s="531"/>
      <c r="F72" s="531"/>
      <c r="G72" s="235"/>
      <c r="H72" s="278">
        <v>1.8055E-3</v>
      </c>
      <c r="I72" s="106"/>
      <c r="J72" s="278">
        <v>1.8055E-3</v>
      </c>
      <c r="K72" s="25"/>
      <c r="L72" s="279">
        <v>1.8055E-3</v>
      </c>
    </row>
    <row r="73" spans="1:16" s="42" customFormat="1">
      <c r="C73" s="257"/>
      <c r="D73" s="531"/>
      <c r="E73" s="531"/>
      <c r="F73" s="531"/>
      <c r="G73" s="258"/>
      <c r="H73" s="259"/>
      <c r="I73" s="260"/>
      <c r="J73" s="259"/>
      <c r="K73" s="256"/>
      <c r="L73" s="261"/>
    </row>
    <row r="74" spans="1:16" s="42" customFormat="1">
      <c r="C74" s="233">
        <v>3</v>
      </c>
      <c r="D74" s="531" t="s">
        <v>289</v>
      </c>
      <c r="E74" s="531"/>
      <c r="F74" s="531"/>
      <c r="G74" s="235"/>
      <c r="H74" s="262">
        <v>12705941592.719166</v>
      </c>
      <c r="I74" s="106"/>
      <c r="J74" s="262">
        <v>293323829.34375</v>
      </c>
      <c r="K74" s="25"/>
      <c r="L74" s="280">
        <v>12999265422.062916</v>
      </c>
    </row>
    <row r="75" spans="1:16" s="42" customFormat="1">
      <c r="C75" s="257"/>
      <c r="D75" s="531"/>
      <c r="E75" s="531"/>
      <c r="F75" s="531"/>
      <c r="G75" s="258"/>
      <c r="H75" s="259"/>
      <c r="I75" s="260"/>
      <c r="J75" s="259"/>
      <c r="K75" s="256"/>
      <c r="L75" s="261"/>
    </row>
    <row r="76" spans="1:16" s="42" customFormat="1" ht="17.100000000000001" thickBot="1">
      <c r="C76" s="281"/>
      <c r="D76" s="282" t="s">
        <v>290</v>
      </c>
      <c r="E76" s="282"/>
      <c r="F76" s="282"/>
      <c r="G76" s="283"/>
      <c r="H76" s="284">
        <v>49242509.558165058</v>
      </c>
      <c r="I76" s="285"/>
      <c r="J76" s="284">
        <v>1136791.1118349524</v>
      </c>
      <c r="K76" s="286"/>
      <c r="L76" s="287">
        <v>50379300.670000009</v>
      </c>
    </row>
    <row r="77" spans="1:16" s="42" customFormat="1">
      <c r="C77" s="288"/>
      <c r="D77" s="531"/>
      <c r="E77" s="531"/>
      <c r="F77" s="531"/>
      <c r="G77" s="258"/>
      <c r="H77" s="260"/>
      <c r="I77" s="260"/>
      <c r="J77" s="256"/>
      <c r="K77" s="256"/>
      <c r="L77" s="256"/>
    </row>
    <row r="78" spans="1:1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89"/>
      <c r="N78" s="25"/>
      <c r="O78" s="25"/>
      <c r="P78" s="25"/>
    </row>
    <row r="79" spans="1:16" ht="17.25" customHeight="1">
      <c r="A79" s="25"/>
      <c r="B79" s="70" t="s">
        <v>31</v>
      </c>
      <c r="C79" s="520" t="s">
        <v>32</v>
      </c>
      <c r="D79" s="520"/>
      <c r="E79" s="520"/>
      <c r="F79" s="42"/>
      <c r="G79" s="42"/>
      <c r="H79" s="25"/>
      <c r="I79" s="25"/>
      <c r="J79" s="25"/>
      <c r="K79" s="25"/>
      <c r="L79" s="25"/>
      <c r="M79" s="25"/>
      <c r="N79" s="25"/>
      <c r="O79" s="25"/>
      <c r="P79" s="25"/>
    </row>
    <row r="80" spans="1:1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</row>
    <row r="81" spans="1:16" ht="46.5" customHeight="1">
      <c r="A81" s="25"/>
      <c r="B81" s="25"/>
      <c r="C81" s="290" t="s">
        <v>291</v>
      </c>
      <c r="D81" s="531" t="s">
        <v>292</v>
      </c>
      <c r="E81" s="531"/>
      <c r="F81" s="531"/>
      <c r="G81" s="531"/>
      <c r="H81" s="25"/>
      <c r="I81" s="25"/>
      <c r="J81" s="25"/>
      <c r="K81" s="25"/>
      <c r="L81" s="291" t="s">
        <v>293</v>
      </c>
      <c r="M81" s="25"/>
      <c r="N81" s="25"/>
      <c r="O81" s="25"/>
      <c r="P81" s="25"/>
    </row>
    <row r="82" spans="1:16">
      <c r="A82" s="25"/>
      <c r="B82" s="25"/>
      <c r="C82" s="29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</row>
    <row r="83" spans="1:16">
      <c r="A83" s="25"/>
      <c r="B83" s="25"/>
      <c r="C83" s="290" t="s">
        <v>294</v>
      </c>
      <c r="D83" s="25" t="s">
        <v>295</v>
      </c>
      <c r="E83" s="25"/>
      <c r="F83" s="25"/>
      <c r="G83" s="25"/>
      <c r="I83" s="25"/>
      <c r="J83" s="25"/>
      <c r="K83" s="25"/>
      <c r="L83" s="25"/>
      <c r="M83" s="25"/>
      <c r="N83" s="25"/>
      <c r="O83" s="25"/>
      <c r="P83" s="25"/>
    </row>
    <row r="84" spans="1:16">
      <c r="A84" s="25"/>
      <c r="B84" s="25"/>
      <c r="C84" s="25"/>
      <c r="D84" s="25"/>
      <c r="E84" s="25"/>
      <c r="F84" s="25"/>
      <c r="G84" s="25"/>
      <c r="I84" s="25"/>
      <c r="J84" s="25"/>
      <c r="K84" s="25"/>
      <c r="L84" s="25"/>
      <c r="M84" s="25"/>
      <c r="N84" s="25"/>
      <c r="O84" s="25"/>
      <c r="P84" s="25"/>
    </row>
    <row r="85" spans="1:16">
      <c r="A85" s="25"/>
      <c r="B85" s="25"/>
      <c r="C85" s="25"/>
      <c r="D85" s="25" t="s">
        <v>296</v>
      </c>
      <c r="E85" s="25" t="s">
        <v>297</v>
      </c>
      <c r="F85" s="25"/>
      <c r="G85" s="25"/>
      <c r="I85" s="25"/>
      <c r="J85" s="25"/>
      <c r="K85" s="25"/>
      <c r="L85" s="25"/>
      <c r="M85" s="25"/>
      <c r="N85" s="25"/>
      <c r="O85" s="25"/>
      <c r="P85" s="25"/>
    </row>
    <row r="86" spans="1:16">
      <c r="A86" s="25"/>
      <c r="B86" s="25"/>
      <c r="C86" s="25"/>
      <c r="D86" s="25"/>
      <c r="E86" s="25"/>
      <c r="F86" s="25"/>
      <c r="G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25"/>
      <c r="B87" s="25"/>
      <c r="C87" s="25"/>
      <c r="D87" s="25" t="s">
        <v>296</v>
      </c>
      <c r="E87" s="25" t="s">
        <v>298</v>
      </c>
      <c r="F87" s="25"/>
      <c r="G87" s="25"/>
      <c r="I87" s="25"/>
      <c r="J87" s="25"/>
      <c r="K87" s="25"/>
      <c r="L87" s="25"/>
      <c r="M87" s="25"/>
      <c r="N87" s="25"/>
      <c r="O87" s="25"/>
      <c r="P87" s="25"/>
    </row>
    <row r="88" spans="1:1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44"/>
      <c r="N88" s="25"/>
      <c r="O88" s="25"/>
      <c r="P88" s="25"/>
    </row>
    <row r="89" spans="1:16">
      <c r="A89" s="25"/>
      <c r="B89" s="70" t="s">
        <v>33</v>
      </c>
      <c r="C89" s="520" t="s">
        <v>34</v>
      </c>
      <c r="D89" s="520"/>
      <c r="E89" s="520"/>
      <c r="F89" s="520"/>
      <c r="G89" s="42"/>
      <c r="H89" s="25"/>
      <c r="I89" s="25"/>
      <c r="J89" s="25"/>
      <c r="K89" s="25"/>
      <c r="L89" s="25"/>
      <c r="M89" s="25"/>
      <c r="N89" s="25"/>
      <c r="O89" s="25"/>
      <c r="P89" s="25"/>
    </row>
    <row r="90" spans="1:16">
      <c r="A90" s="25"/>
      <c r="B90" s="25"/>
      <c r="C90" s="292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</row>
    <row r="91" spans="1:16">
      <c r="A91" s="25"/>
      <c r="B91" s="25"/>
      <c r="C91" s="290" t="s">
        <v>291</v>
      </c>
      <c r="D91" s="25" t="s">
        <v>299</v>
      </c>
      <c r="E91" s="25"/>
      <c r="F91" s="25"/>
      <c r="G91" s="25"/>
      <c r="I91" s="25"/>
      <c r="J91" s="25"/>
      <c r="K91" s="25"/>
      <c r="L91" s="244">
        <v>2000000</v>
      </c>
      <c r="M91" s="25"/>
      <c r="N91" s="25"/>
      <c r="O91" s="25"/>
      <c r="P91" s="25"/>
    </row>
    <row r="92" spans="1:16">
      <c r="A92" s="25"/>
      <c r="B92" s="25"/>
      <c r="C92" s="290"/>
      <c r="D92" s="25"/>
      <c r="E92" s="25"/>
      <c r="F92" s="25"/>
      <c r="G92" s="25"/>
      <c r="I92" s="25"/>
      <c r="J92" s="25"/>
      <c r="K92" s="25"/>
      <c r="L92" s="244"/>
      <c r="N92" s="25"/>
      <c r="O92" s="25"/>
      <c r="P92" s="25"/>
    </row>
    <row r="93" spans="1:16">
      <c r="A93" s="25"/>
      <c r="B93" s="25"/>
      <c r="C93" s="290" t="s">
        <v>294</v>
      </c>
      <c r="D93" s="25" t="s">
        <v>300</v>
      </c>
      <c r="E93" s="25"/>
      <c r="F93" s="25"/>
      <c r="G93" s="25"/>
      <c r="I93" s="25"/>
      <c r="J93" s="25"/>
      <c r="K93" s="25"/>
      <c r="L93" s="244">
        <v>0</v>
      </c>
      <c r="N93" s="25"/>
      <c r="O93" s="25"/>
      <c r="P93" s="25"/>
    </row>
    <row r="94" spans="1:16">
      <c r="A94" s="25"/>
      <c r="B94" s="25"/>
      <c r="C94" s="290"/>
      <c r="D94" s="25"/>
      <c r="E94" s="25"/>
      <c r="F94" s="25"/>
      <c r="G94" s="25"/>
      <c r="I94" s="25"/>
      <c r="J94" s="25"/>
      <c r="K94" s="25"/>
      <c r="L94" s="25"/>
      <c r="N94" s="25"/>
      <c r="O94" s="25"/>
      <c r="P94" s="25"/>
    </row>
    <row r="95" spans="1:16" ht="62.25" customHeight="1">
      <c r="A95" s="25"/>
      <c r="B95" s="25"/>
      <c r="C95" s="290" t="s">
        <v>301</v>
      </c>
      <c r="D95" s="539" t="s">
        <v>302</v>
      </c>
      <c r="E95" s="539"/>
      <c r="F95" s="539"/>
      <c r="G95" s="539"/>
      <c r="I95" s="25"/>
      <c r="J95" s="25"/>
      <c r="K95" s="25"/>
      <c r="L95" s="244">
        <v>0</v>
      </c>
      <c r="N95" s="25"/>
      <c r="O95" s="25"/>
      <c r="P95" s="25"/>
    </row>
    <row r="96" spans="1:16">
      <c r="A96" s="25"/>
      <c r="B96" s="25"/>
      <c r="C96" s="25"/>
      <c r="D96" s="25"/>
      <c r="E96" s="25"/>
      <c r="F96" s="25"/>
      <c r="G96" s="25"/>
      <c r="I96" s="25"/>
      <c r="J96" s="25"/>
      <c r="K96" s="25"/>
      <c r="L96" s="244"/>
      <c r="N96" s="25"/>
      <c r="O96" s="25"/>
      <c r="P96" s="25"/>
    </row>
    <row r="97" spans="1:1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</row>
    <row r="98" spans="1:1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</row>
    <row r="99" spans="1:1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</row>
    <row r="100" spans="1:16">
      <c r="A100" s="25"/>
      <c r="B100" s="25"/>
      <c r="C100" s="230"/>
      <c r="D100" s="230"/>
      <c r="E100" s="25"/>
      <c r="F100" s="25"/>
      <c r="G100" s="25"/>
      <c r="H100" s="293">
        <v>45064</v>
      </c>
      <c r="I100" s="25"/>
      <c r="J100" s="25"/>
      <c r="K100" s="25"/>
      <c r="N100" s="25"/>
      <c r="O100" s="25"/>
      <c r="P100" s="25"/>
    </row>
    <row r="101" spans="1:1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</row>
    <row r="102" spans="1:1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</row>
    <row r="103" spans="1:1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</row>
    <row r="104" spans="1:16">
      <c r="A104" s="25"/>
      <c r="B104" s="25"/>
      <c r="C104" s="25"/>
      <c r="D104" s="25"/>
      <c r="E104" s="25"/>
      <c r="F104" s="25"/>
      <c r="G104" s="25"/>
      <c r="M104" s="25"/>
      <c r="N104" s="25"/>
      <c r="O104" s="25"/>
      <c r="P104" s="25"/>
    </row>
    <row r="105" spans="1:16">
      <c r="A105" s="25"/>
      <c r="B105" s="25"/>
      <c r="C105" s="25"/>
      <c r="D105" s="25"/>
      <c r="E105" s="25"/>
      <c r="F105" s="25"/>
      <c r="G105" s="25"/>
      <c r="N105" s="25"/>
      <c r="O105" s="25"/>
      <c r="P105" s="25"/>
    </row>
    <row r="106" spans="1:16">
      <c r="A106" s="25"/>
      <c r="B106" s="25"/>
      <c r="C106" s="25"/>
      <c r="D106" s="25"/>
      <c r="E106" s="25"/>
      <c r="F106" s="25"/>
      <c r="G106" s="25"/>
      <c r="H106" s="25" t="s">
        <v>63</v>
      </c>
      <c r="I106" s="25"/>
      <c r="J106" s="294"/>
      <c r="K106" s="294"/>
      <c r="L106" s="294"/>
      <c r="M106" s="25"/>
      <c r="N106" s="25"/>
      <c r="O106" s="25"/>
      <c r="P106" s="25"/>
    </row>
    <row r="107" spans="1:1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</row>
    <row r="108" spans="1:1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</row>
    <row r="109" spans="1:1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</row>
    <row r="110" spans="1:1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</row>
    <row r="111" spans="1:1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</row>
    <row r="112" spans="1:16">
      <c r="A112" s="25"/>
      <c r="B112" s="25"/>
      <c r="C112" s="25"/>
      <c r="D112" s="25"/>
      <c r="E112" s="25"/>
      <c r="F112" s="25"/>
      <c r="G112" s="25"/>
      <c r="H112" s="25" t="s">
        <v>63</v>
      </c>
      <c r="I112" s="25"/>
      <c r="J112" s="294"/>
      <c r="K112" s="294"/>
      <c r="L112" s="294"/>
      <c r="M112" s="25"/>
      <c r="N112" s="25"/>
      <c r="O112" s="25"/>
      <c r="P112" s="25"/>
    </row>
    <row r="113" spans="1:16">
      <c r="A113" s="25"/>
      <c r="B113" s="25"/>
      <c r="C113" s="25"/>
      <c r="D113" s="25"/>
      <c r="E113" s="25"/>
      <c r="F113" s="25"/>
      <c r="G113" s="25"/>
      <c r="H113" s="25"/>
      <c r="I113" s="25"/>
      <c r="L113" s="294"/>
      <c r="M113" s="294"/>
      <c r="N113" s="25"/>
      <c r="O113" s="25"/>
      <c r="P113" s="25"/>
    </row>
    <row r="114" spans="1:1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1:1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</row>
    <row r="116" spans="1: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</row>
    <row r="117" spans="1:1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</row>
    <row r="118" spans="1:1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</row>
    <row r="119" spans="1:1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</row>
    <row r="120" spans="1:1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</row>
    <row r="121" spans="1:1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</row>
    <row r="122" spans="1:1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</row>
    <row r="123" spans="1:1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</row>
    <row r="124" spans="1:1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</row>
    <row r="125" spans="1:1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</row>
    <row r="126" spans="1:1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</row>
    <row r="127" spans="1:1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</row>
    <row r="128" spans="1:16">
      <c r="A128" s="25"/>
      <c r="B128" s="25"/>
      <c r="O128" s="295"/>
      <c r="P128" s="25"/>
    </row>
    <row r="472" spans="7:7">
      <c r="G472" s="23">
        <v>296033.40000000002</v>
      </c>
    </row>
    <row r="478" spans="7:7">
      <c r="G478" s="23">
        <v>204540.58</v>
      </c>
    </row>
  </sheetData>
  <mergeCells count="48">
    <mergeCell ref="D95:G95"/>
    <mergeCell ref="D69:F69"/>
    <mergeCell ref="D70:F70"/>
    <mergeCell ref="D71:F71"/>
    <mergeCell ref="D72:F72"/>
    <mergeCell ref="D73:F73"/>
    <mergeCell ref="D74:F74"/>
    <mergeCell ref="D75:F75"/>
    <mergeCell ref="D77:F77"/>
    <mergeCell ref="C79:E79"/>
    <mergeCell ref="D81:G81"/>
    <mergeCell ref="C89:F89"/>
    <mergeCell ref="D68:F68"/>
    <mergeCell ref="D53:F53"/>
    <mergeCell ref="D54:F54"/>
    <mergeCell ref="D55:F55"/>
    <mergeCell ref="D56:F56"/>
    <mergeCell ref="D57:F57"/>
    <mergeCell ref="C61:F61"/>
    <mergeCell ref="D62:F62"/>
    <mergeCell ref="D63:F63"/>
    <mergeCell ref="D65:F65"/>
    <mergeCell ref="D66:F66"/>
    <mergeCell ref="D67:F67"/>
    <mergeCell ref="D52:F52"/>
    <mergeCell ref="C41:F41"/>
    <mergeCell ref="D42:F42"/>
    <mergeCell ref="C43:F43"/>
    <mergeCell ref="D44:F44"/>
    <mergeCell ref="D45:F45"/>
    <mergeCell ref="D46:F46"/>
    <mergeCell ref="D47:F47"/>
    <mergeCell ref="D48:F48"/>
    <mergeCell ref="D49:F49"/>
    <mergeCell ref="D50:F50"/>
    <mergeCell ref="D51:F51"/>
    <mergeCell ref="C37:E37"/>
    <mergeCell ref="C2:E2"/>
    <mergeCell ref="C6:F6"/>
    <mergeCell ref="D7:F7"/>
    <mergeCell ref="D9:F9"/>
    <mergeCell ref="D11:F11"/>
    <mergeCell ref="D15:F15"/>
    <mergeCell ref="C21:F21"/>
    <mergeCell ref="C24:E24"/>
    <mergeCell ref="C28:F28"/>
    <mergeCell ref="D29:F29"/>
    <mergeCell ref="C32:E32"/>
  </mergeCells>
  <pageMargins left="1" right="1" top="1" bottom="1" header="0.5" footer="0.5"/>
  <pageSetup scale="45" fitToHeight="0" orientation="portrait" r:id="rId1"/>
  <headerFooter alignWithMargins="0">
    <oddFooter>&amp;C&amp;R&amp;P</oddFooter>
  </headerFooter>
  <rowBreaks count="2" manualBreakCount="2">
    <brk id="35" max="12" man="1"/>
    <brk id="77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6830-5ABD-41AE-8B2A-652C3DA6F988}">
  <sheetPr transitionEvaluation="1">
    <tabColor theme="3" tint="-0.249977111117893"/>
  </sheetPr>
  <dimension ref="A1:Q1855"/>
  <sheetViews>
    <sheetView showGridLines="0" defaultGridColor="0" view="pageBreakPreview" topLeftCell="A1782" colorId="22" zoomScaleSheetLayoutView="100" workbookViewId="0">
      <selection activeCell="A1782" sqref="A1:XFD1048576"/>
    </sheetView>
  </sheetViews>
  <sheetFormatPr defaultColWidth="8.42578125" defaultRowHeight="15.95"/>
  <cols>
    <col min="1" max="1" width="2.42578125" style="23" customWidth="1"/>
    <col min="2" max="3" width="16.42578125" style="23" customWidth="1"/>
    <col min="4" max="4" width="17.42578125" style="23" customWidth="1"/>
    <col min="5" max="5" width="19.42578125" style="373" customWidth="1"/>
    <col min="6" max="7" width="19.42578125" style="23" customWidth="1"/>
    <col min="8" max="8" width="17.42578125" style="23" customWidth="1"/>
    <col min="9" max="9" width="19.42578125" style="23" customWidth="1"/>
    <col min="10" max="10" width="14.42578125" style="23" customWidth="1"/>
    <col min="11" max="11" width="8.42578125" style="23"/>
    <col min="12" max="12" width="17.42578125" style="23" bestFit="1" customWidth="1"/>
    <col min="13" max="13" width="14.42578125" style="23" customWidth="1"/>
    <col min="14" max="14" width="18.42578125" style="23" bestFit="1" customWidth="1"/>
    <col min="15" max="15" width="8.42578125" style="23"/>
    <col min="16" max="16" width="12.42578125" style="23" bestFit="1" customWidth="1"/>
    <col min="17" max="16384" width="8.42578125" style="23"/>
  </cols>
  <sheetData>
    <row r="1" spans="1:17">
      <c r="A1" s="542" t="s">
        <v>303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</row>
    <row r="2" spans="1:17">
      <c r="B2" s="25"/>
      <c r="C2" s="25"/>
      <c r="D2" s="296"/>
      <c r="E2" s="297"/>
      <c r="F2" s="296"/>
      <c r="G2" s="298"/>
      <c r="H2" s="296"/>
    </row>
    <row r="3" spans="1:17">
      <c r="B3" s="25"/>
      <c r="C3" s="25"/>
      <c r="D3" s="296"/>
      <c r="E3" s="297"/>
      <c r="F3" s="296"/>
      <c r="G3" s="25"/>
      <c r="H3" s="25"/>
    </row>
    <row r="4" spans="1:17">
      <c r="B4" s="541" t="s">
        <v>304</v>
      </c>
      <c r="C4" s="541"/>
      <c r="D4" s="25"/>
      <c r="E4" s="299"/>
      <c r="F4" s="25"/>
      <c r="G4" s="300"/>
      <c r="H4" s="25"/>
    </row>
    <row r="5" spans="1:17" ht="17.100000000000001" thickBot="1">
      <c r="B5" s="25"/>
      <c r="C5" s="25"/>
      <c r="D5" s="25"/>
      <c r="E5" s="299"/>
      <c r="F5" s="25"/>
      <c r="G5" s="300"/>
      <c r="H5" s="301"/>
    </row>
    <row r="6" spans="1:17" ht="51.95" thickBot="1">
      <c r="B6" s="302" t="s">
        <v>305</v>
      </c>
      <c r="C6" s="246"/>
      <c r="D6" s="246" t="s">
        <v>306</v>
      </c>
      <c r="E6" s="303" t="s">
        <v>307</v>
      </c>
      <c r="F6" s="246" t="s">
        <v>308</v>
      </c>
      <c r="G6" s="247" t="s">
        <v>309</v>
      </c>
    </row>
    <row r="7" spans="1:17">
      <c r="B7" s="304" t="s">
        <v>310</v>
      </c>
      <c r="C7" s="117"/>
      <c r="D7" s="305">
        <v>32090976.993951723</v>
      </c>
      <c r="E7" s="306">
        <v>0.13254184560705937</v>
      </c>
      <c r="F7" s="307">
        <v>4253397.3181120437</v>
      </c>
      <c r="G7" s="255"/>
    </row>
    <row r="8" spans="1:17">
      <c r="B8" s="308" t="s">
        <v>311</v>
      </c>
      <c r="C8" s="25"/>
      <c r="D8" s="309">
        <v>2184772454.246048</v>
      </c>
      <c r="E8" s="107">
        <v>0.30278158264723237</v>
      </c>
      <c r="F8" s="309">
        <v>661508861.4206965</v>
      </c>
      <c r="G8" s="310"/>
    </row>
    <row r="9" spans="1:17">
      <c r="B9" s="311" t="s">
        <v>312</v>
      </c>
      <c r="C9" s="25"/>
      <c r="D9" s="312">
        <v>2216863431.2399998</v>
      </c>
      <c r="E9" s="313">
        <v>0.30031721817271134</v>
      </c>
      <c r="F9" s="312">
        <v>665762258.73880851</v>
      </c>
      <c r="G9" s="314"/>
    </row>
    <row r="10" spans="1:17">
      <c r="B10" s="308"/>
      <c r="C10" s="25"/>
      <c r="D10" s="25"/>
      <c r="E10" s="315"/>
      <c r="F10" s="25"/>
      <c r="G10" s="316"/>
    </row>
    <row r="11" spans="1:17">
      <c r="B11" s="317" t="s">
        <v>313</v>
      </c>
      <c r="C11" s="25"/>
      <c r="D11" s="318">
        <v>2216863431.2399998</v>
      </c>
      <c r="E11" s="319">
        <v>0</v>
      </c>
      <c r="F11" s="318">
        <v>0</v>
      </c>
      <c r="G11" s="320"/>
    </row>
    <row r="12" spans="1:17">
      <c r="B12" s="317"/>
      <c r="C12" s="25"/>
      <c r="D12" s="318"/>
      <c r="E12" s="319"/>
      <c r="F12" s="318"/>
      <c r="G12" s="320"/>
    </row>
    <row r="13" spans="1:17">
      <c r="B13" s="317" t="s">
        <v>314</v>
      </c>
      <c r="C13" s="25"/>
      <c r="D13" s="318">
        <v>55092734.970717862</v>
      </c>
      <c r="E13" s="319">
        <v>0.30031721817271134</v>
      </c>
      <c r="F13" s="318">
        <v>-16545296.90793244</v>
      </c>
      <c r="G13" s="320"/>
    </row>
    <row r="14" spans="1:17" ht="17.100000000000001" thickBot="1">
      <c r="B14" s="321" t="s">
        <v>111</v>
      </c>
      <c r="C14" s="286"/>
      <c r="D14" s="322">
        <v>2216863431.2399998</v>
      </c>
      <c r="E14" s="323">
        <v>0.30031721817271134</v>
      </c>
      <c r="F14" s="322">
        <v>649216961.83087599</v>
      </c>
      <c r="G14" s="324">
        <v>686126298.90550184</v>
      </c>
      <c r="H14" s="325" t="s">
        <v>315</v>
      </c>
    </row>
    <row r="15" spans="1:17" ht="17.100000000000001" thickBot="1">
      <c r="B15" s="25"/>
      <c r="C15" s="25"/>
      <c r="D15" s="25"/>
      <c r="E15" s="169"/>
      <c r="F15" s="222"/>
      <c r="G15" s="222"/>
      <c r="H15" s="222"/>
      <c r="Q15" s="326"/>
    </row>
    <row r="16" spans="1:17" ht="51.95" thickBot="1">
      <c r="B16" s="327"/>
      <c r="C16" s="328" t="s">
        <v>316</v>
      </c>
      <c r="D16" s="328" t="s">
        <v>306</v>
      </c>
      <c r="E16" s="329" t="s">
        <v>317</v>
      </c>
      <c r="F16" s="328" t="s">
        <v>318</v>
      </c>
      <c r="G16" s="328" t="s">
        <v>319</v>
      </c>
      <c r="H16" s="330" t="s">
        <v>320</v>
      </c>
    </row>
    <row r="17" spans="2:9">
      <c r="B17" s="331" t="s">
        <v>321</v>
      </c>
      <c r="C17" s="332"/>
      <c r="D17" s="332"/>
      <c r="E17" s="333"/>
      <c r="F17" s="334"/>
      <c r="G17" s="334"/>
      <c r="H17" s="335"/>
      <c r="I17" s="222"/>
    </row>
    <row r="18" spans="2:9">
      <c r="B18" s="336" t="s">
        <v>322</v>
      </c>
      <c r="C18" s="104">
        <v>0</v>
      </c>
      <c r="D18" s="72">
        <v>0</v>
      </c>
      <c r="E18" s="107" t="s">
        <v>323</v>
      </c>
      <c r="F18" s="337">
        <v>0.13250000000000001</v>
      </c>
      <c r="G18" s="337">
        <v>0</v>
      </c>
      <c r="H18" s="338">
        <v>0</v>
      </c>
      <c r="I18" s="222"/>
    </row>
    <row r="19" spans="2:9">
      <c r="B19" s="336" t="s">
        <v>324</v>
      </c>
      <c r="C19" s="104">
        <v>2.6336983782472956E-6</v>
      </c>
      <c r="D19" s="72">
        <v>5838.5496236525223</v>
      </c>
      <c r="E19" s="107" t="s">
        <v>325</v>
      </c>
      <c r="F19" s="337">
        <v>0.36249999999999999</v>
      </c>
      <c r="G19" s="337">
        <v>0</v>
      </c>
      <c r="H19" s="338">
        <v>2116.4742385740392</v>
      </c>
      <c r="I19" s="222"/>
    </row>
    <row r="20" spans="2:9">
      <c r="B20" s="336" t="s">
        <v>326</v>
      </c>
      <c r="C20" s="104">
        <v>6.6837019138776942E-3</v>
      </c>
      <c r="D20" s="72">
        <v>14816854.358184259</v>
      </c>
      <c r="E20" s="107" t="s">
        <v>323</v>
      </c>
      <c r="F20" s="337">
        <v>0.13250000000000001</v>
      </c>
      <c r="G20" s="337">
        <v>0</v>
      </c>
      <c r="H20" s="338">
        <v>1963233.2024594145</v>
      </c>
      <c r="I20" s="222"/>
    </row>
    <row r="21" spans="2:9">
      <c r="B21" s="336" t="s">
        <v>327</v>
      </c>
      <c r="C21" s="104">
        <v>0</v>
      </c>
      <c r="D21" s="72">
        <v>0</v>
      </c>
      <c r="E21" s="107" t="s">
        <v>323</v>
      </c>
      <c r="F21" s="337">
        <v>0.13250000000000001</v>
      </c>
      <c r="G21" s="337">
        <v>0</v>
      </c>
      <c r="H21" s="338">
        <v>0</v>
      </c>
      <c r="I21" s="222"/>
    </row>
    <row r="22" spans="2:9">
      <c r="B22" s="336" t="s">
        <v>328</v>
      </c>
      <c r="C22" s="104">
        <v>0</v>
      </c>
      <c r="D22" s="72">
        <v>0</v>
      </c>
      <c r="E22" s="107" t="s">
        <v>323</v>
      </c>
      <c r="F22" s="337">
        <v>0.13250000000000001</v>
      </c>
      <c r="G22" s="337">
        <v>0</v>
      </c>
      <c r="H22" s="338">
        <v>0</v>
      </c>
      <c r="I22" s="222"/>
    </row>
    <row r="23" spans="2:9">
      <c r="B23" s="336" t="s">
        <v>329</v>
      </c>
      <c r="C23" s="104">
        <v>7.7895119035297613E-3</v>
      </c>
      <c r="D23" s="72">
        <v>17268284.08614381</v>
      </c>
      <c r="E23" s="107" t="s">
        <v>323</v>
      </c>
      <c r="F23" s="337">
        <v>0.13250000000000001</v>
      </c>
      <c r="G23" s="337">
        <v>0</v>
      </c>
      <c r="H23" s="338">
        <v>2288047.6414140551</v>
      </c>
      <c r="I23" s="222"/>
    </row>
    <row r="24" spans="2:9">
      <c r="B24" s="336" t="s">
        <v>330</v>
      </c>
      <c r="C24" s="104">
        <v>0</v>
      </c>
      <c r="D24" s="72">
        <v>0</v>
      </c>
      <c r="E24" s="107" t="s">
        <v>325</v>
      </c>
      <c r="F24" s="337">
        <v>0.36249999999999999</v>
      </c>
      <c r="G24" s="337">
        <v>0</v>
      </c>
      <c r="H24" s="338">
        <v>0</v>
      </c>
      <c r="I24" s="222"/>
    </row>
    <row r="25" spans="2:9">
      <c r="B25" s="336" t="s">
        <v>331</v>
      </c>
      <c r="C25" s="104">
        <v>0</v>
      </c>
      <c r="D25" s="72">
        <v>0</v>
      </c>
      <c r="E25" s="107" t="s">
        <v>323</v>
      </c>
      <c r="F25" s="337">
        <v>0.13250000000000001</v>
      </c>
      <c r="G25" s="337">
        <v>0</v>
      </c>
      <c r="H25" s="338">
        <v>0</v>
      </c>
      <c r="I25" s="222"/>
    </row>
    <row r="26" spans="2:9">
      <c r="B26" s="336" t="s">
        <v>332</v>
      </c>
      <c r="C26" s="104">
        <v>0</v>
      </c>
      <c r="D26" s="72">
        <v>0</v>
      </c>
      <c r="E26" s="107" t="s">
        <v>325</v>
      </c>
      <c r="F26" s="337">
        <v>0.36249999999999999</v>
      </c>
      <c r="G26" s="337">
        <v>0</v>
      </c>
      <c r="H26" s="338">
        <v>0</v>
      </c>
      <c r="I26" s="222"/>
    </row>
    <row r="27" spans="2:9">
      <c r="B27" s="336" t="s">
        <v>333</v>
      </c>
      <c r="C27" s="104">
        <v>0</v>
      </c>
      <c r="D27" s="72">
        <v>0</v>
      </c>
      <c r="E27" s="107" t="s">
        <v>325</v>
      </c>
      <c r="F27" s="337">
        <v>0.36249999999999999</v>
      </c>
      <c r="G27" s="337">
        <v>0</v>
      </c>
      <c r="H27" s="338">
        <v>0</v>
      </c>
      <c r="I27" s="222"/>
    </row>
    <row r="28" spans="2:9" ht="17.100000000000001" thickBot="1">
      <c r="B28" s="336" t="s">
        <v>334</v>
      </c>
      <c r="C28" s="104">
        <v>0</v>
      </c>
      <c r="D28" s="72">
        <v>0</v>
      </c>
      <c r="E28" s="107" t="s">
        <v>323</v>
      </c>
      <c r="F28" s="337">
        <v>0.13250000000000001</v>
      </c>
      <c r="G28" s="337">
        <v>0</v>
      </c>
      <c r="H28" s="338">
        <v>0</v>
      </c>
      <c r="I28" s="222"/>
    </row>
    <row r="29" spans="2:9" ht="17.100000000000001" thickBot="1">
      <c r="B29" s="339"/>
      <c r="C29" s="340"/>
      <c r="D29" s="341">
        <v>32090976.993951723</v>
      </c>
      <c r="E29" s="342"/>
      <c r="F29" s="343">
        <v>0.13254184560705937</v>
      </c>
      <c r="G29" s="344"/>
      <c r="H29" s="345">
        <v>4253397.3181120437</v>
      </c>
      <c r="I29" s="222"/>
    </row>
    <row r="30" spans="2:9">
      <c r="B30" s="331" t="s">
        <v>335</v>
      </c>
      <c r="C30" s="346"/>
      <c r="D30" s="347"/>
      <c r="E30" s="333"/>
      <c r="F30" s="348"/>
      <c r="G30" s="348"/>
      <c r="H30" s="349"/>
      <c r="I30" s="222"/>
    </row>
    <row r="31" spans="2:9">
      <c r="B31" s="336" t="s">
        <v>336</v>
      </c>
      <c r="C31" s="104">
        <v>9.8146684510953667E-4</v>
      </c>
      <c r="D31" s="72">
        <v>2175777.9578978247</v>
      </c>
      <c r="E31" s="107" t="s">
        <v>323</v>
      </c>
      <c r="F31" s="184">
        <v>0.28499999999999998</v>
      </c>
      <c r="G31" s="184">
        <v>0</v>
      </c>
      <c r="H31" s="338">
        <v>620096.71800087998</v>
      </c>
      <c r="I31" s="222"/>
    </row>
    <row r="32" spans="2:9">
      <c r="B32" s="336" t="s">
        <v>322</v>
      </c>
      <c r="C32" s="104">
        <v>0.24491909730380415</v>
      </c>
      <c r="D32" s="72">
        <v>542952190.42511463</v>
      </c>
      <c r="E32" s="107" t="s">
        <v>323</v>
      </c>
      <c r="F32" s="184">
        <v>0.28499999999999998</v>
      </c>
      <c r="G32" s="184">
        <v>0</v>
      </c>
      <c r="H32" s="338">
        <v>154741374.27115765</v>
      </c>
      <c r="I32" s="222"/>
    </row>
    <row r="33" spans="2:9">
      <c r="B33" s="336" t="s">
        <v>324</v>
      </c>
      <c r="C33" s="104">
        <v>0.1431193293866381</v>
      </c>
      <c r="D33" s="72">
        <v>317276007.6208303</v>
      </c>
      <c r="E33" s="107" t="s">
        <v>325</v>
      </c>
      <c r="F33" s="184">
        <v>0.375</v>
      </c>
      <c r="G33" s="184">
        <v>0</v>
      </c>
      <c r="H33" s="338">
        <v>118978502.85781136</v>
      </c>
      <c r="I33" s="222"/>
    </row>
    <row r="34" spans="2:9">
      <c r="B34" s="336" t="s">
        <v>326</v>
      </c>
      <c r="C34" s="104">
        <v>0.16701898830722722</v>
      </c>
      <c r="D34" s="72">
        <v>370258287.50099313</v>
      </c>
      <c r="E34" s="107" t="s">
        <v>323</v>
      </c>
      <c r="F34" s="184">
        <v>0.28499999999999998</v>
      </c>
      <c r="G34" s="184">
        <v>0</v>
      </c>
      <c r="H34" s="338">
        <v>105523611.93778303</v>
      </c>
      <c r="I34" s="222"/>
    </row>
    <row r="35" spans="2:9">
      <c r="B35" s="336" t="s">
        <v>327</v>
      </c>
      <c r="C35" s="104">
        <v>4.3576804119552205E-2</v>
      </c>
      <c r="D35" s="72">
        <v>96603823.502943859</v>
      </c>
      <c r="E35" s="107" t="s">
        <v>323</v>
      </c>
      <c r="F35" s="184">
        <v>0.28499999999999998</v>
      </c>
      <c r="G35" s="184">
        <v>0</v>
      </c>
      <c r="H35" s="338">
        <v>27532089.698338997</v>
      </c>
      <c r="I35" s="222"/>
    </row>
    <row r="36" spans="2:9">
      <c r="B36" s="336" t="s">
        <v>328</v>
      </c>
      <c r="C36" s="104">
        <v>4.0548494060953282E-2</v>
      </c>
      <c r="D36" s="72">
        <v>89890473.675579637</v>
      </c>
      <c r="E36" s="107" t="s">
        <v>323</v>
      </c>
      <c r="F36" s="184">
        <v>0.28499999999999998</v>
      </c>
      <c r="G36" s="184">
        <v>0</v>
      </c>
      <c r="H36" s="338">
        <v>25618784.997540195</v>
      </c>
      <c r="I36" s="222"/>
    </row>
    <row r="37" spans="2:9">
      <c r="B37" s="336" t="s">
        <v>329</v>
      </c>
      <c r="C37" s="104">
        <v>4.8031242319435653E-2</v>
      </c>
      <c r="D37" s="72">
        <v>106478704.65498401</v>
      </c>
      <c r="E37" s="107" t="s">
        <v>323</v>
      </c>
      <c r="F37" s="184">
        <v>0.28499999999999998</v>
      </c>
      <c r="G37" s="184">
        <v>0</v>
      </c>
      <c r="H37" s="338">
        <v>30346430.826670442</v>
      </c>
      <c r="I37" s="222"/>
    </row>
    <row r="38" spans="2:9">
      <c r="B38" s="336" t="s">
        <v>337</v>
      </c>
      <c r="C38" s="104">
        <v>1.8959628300503257E-2</v>
      </c>
      <c r="D38" s="72">
        <v>42030906.649288654</v>
      </c>
      <c r="E38" s="107" t="s">
        <v>325</v>
      </c>
      <c r="F38" s="184">
        <v>0.375</v>
      </c>
      <c r="G38" s="184">
        <v>0</v>
      </c>
      <c r="H38" s="338">
        <v>15761589.993483245</v>
      </c>
      <c r="I38" s="222"/>
    </row>
    <row r="39" spans="2:9">
      <c r="B39" s="336" t="s">
        <v>330</v>
      </c>
      <c r="C39" s="104">
        <v>8.7959287224159011E-3</v>
      </c>
      <c r="D39" s="72">
        <v>19499372.728517383</v>
      </c>
      <c r="E39" s="107" t="s">
        <v>325</v>
      </c>
      <c r="F39" s="184">
        <v>0.375</v>
      </c>
      <c r="G39" s="184">
        <v>0</v>
      </c>
      <c r="H39" s="338">
        <v>7312264.7731940188</v>
      </c>
      <c r="I39" s="222"/>
    </row>
    <row r="40" spans="2:9">
      <c r="B40" s="336" t="s">
        <v>331</v>
      </c>
      <c r="C40" s="104">
        <v>7.4637825937517568E-2</v>
      </c>
      <c r="D40" s="72">
        <v>165461866.90813905</v>
      </c>
      <c r="E40" s="107" t="s">
        <v>323</v>
      </c>
      <c r="F40" s="184">
        <v>0.28499999999999998</v>
      </c>
      <c r="G40" s="184">
        <v>0</v>
      </c>
      <c r="H40" s="338">
        <v>47156632.068819627</v>
      </c>
      <c r="I40" s="222"/>
    </row>
    <row r="41" spans="2:9">
      <c r="B41" s="336" t="s">
        <v>338</v>
      </c>
      <c r="C41" s="104">
        <v>4.871295618154828E-3</v>
      </c>
      <c r="D41" s="72">
        <v>10798997.118647087</v>
      </c>
      <c r="E41" s="107" t="s">
        <v>323</v>
      </c>
      <c r="F41" s="184">
        <v>0.28499999999999998</v>
      </c>
      <c r="G41" s="184">
        <v>0</v>
      </c>
      <c r="H41" s="338">
        <v>3077714.1788144195</v>
      </c>
      <c r="I41" s="222"/>
    </row>
    <row r="42" spans="2:9">
      <c r="B42" s="336" t="s">
        <v>332</v>
      </c>
      <c r="C42" s="104">
        <v>6.9211691127562267E-3</v>
      </c>
      <c r="D42" s="72">
        <v>15343286.707497073</v>
      </c>
      <c r="E42" s="107" t="s">
        <v>325</v>
      </c>
      <c r="F42" s="184">
        <v>0.375</v>
      </c>
      <c r="G42" s="184">
        <v>0</v>
      </c>
      <c r="H42" s="338">
        <v>5753732.5153114023</v>
      </c>
      <c r="I42" s="222"/>
    </row>
    <row r="43" spans="2:9">
      <c r="B43" s="336" t="s">
        <v>333</v>
      </c>
      <c r="C43" s="104">
        <v>0</v>
      </c>
      <c r="D43" s="72">
        <v>0</v>
      </c>
      <c r="E43" s="107" t="s">
        <v>325</v>
      </c>
      <c r="F43" s="184">
        <v>0.375</v>
      </c>
      <c r="G43" s="184">
        <v>0</v>
      </c>
      <c r="H43" s="338">
        <v>0</v>
      </c>
      <c r="I43" s="222"/>
    </row>
    <row r="44" spans="2:9">
      <c r="B44" s="336" t="s">
        <v>334</v>
      </c>
      <c r="C44" s="104">
        <v>0.15843524702092751</v>
      </c>
      <c r="D44" s="72">
        <v>351229305.34017032</v>
      </c>
      <c r="E44" s="107" t="s">
        <v>323</v>
      </c>
      <c r="F44" s="184">
        <v>0.28499999999999998</v>
      </c>
      <c r="G44" s="184">
        <v>0</v>
      </c>
      <c r="H44" s="338">
        <v>100100352.02194853</v>
      </c>
      <c r="I44" s="222"/>
    </row>
    <row r="45" spans="2:9">
      <c r="B45" s="336" t="s">
        <v>339</v>
      </c>
      <c r="C45" s="104">
        <v>6.6867945399170705E-3</v>
      </c>
      <c r="D45" s="72">
        <v>14823710.287757453</v>
      </c>
      <c r="E45" s="107" t="s">
        <v>323</v>
      </c>
      <c r="F45" s="184">
        <v>0.28499999999999998</v>
      </c>
      <c r="G45" s="184">
        <v>0</v>
      </c>
      <c r="H45" s="338">
        <v>4224757.4320108732</v>
      </c>
      <c r="I45" s="222"/>
    </row>
    <row r="46" spans="2:9">
      <c r="B46" s="350" t="s">
        <v>340</v>
      </c>
      <c r="C46" s="104">
        <v>1.1037945422639295E-3</v>
      </c>
      <c r="D46" s="72">
        <v>2446961.7563471994</v>
      </c>
      <c r="E46" s="107" t="s">
        <v>323</v>
      </c>
      <c r="F46" s="184">
        <v>0.28499999999999998</v>
      </c>
      <c r="G46" s="184">
        <v>0</v>
      </c>
      <c r="H46" s="338">
        <v>697384.10055895173</v>
      </c>
      <c r="I46" s="222"/>
    </row>
    <row r="47" spans="2:9" ht="17.100000000000001" thickBot="1">
      <c r="B47" s="350" t="s">
        <v>341</v>
      </c>
      <c r="C47" s="104">
        <v>1.6917046347038028E-2</v>
      </c>
      <c r="D47" s="72">
        <v>37502781.411340825</v>
      </c>
      <c r="E47" s="107" t="s">
        <v>323</v>
      </c>
      <c r="F47" s="184">
        <v>0.375</v>
      </c>
      <c r="G47" s="184">
        <v>0</v>
      </c>
      <c r="H47" s="338">
        <v>14063543.029252809</v>
      </c>
      <c r="I47" s="222"/>
    </row>
    <row r="48" spans="2:9" ht="17.100000000000001" thickBot="1">
      <c r="B48" s="339"/>
      <c r="C48" s="340"/>
      <c r="D48" s="341">
        <v>2184772454.246048</v>
      </c>
      <c r="E48" s="351"/>
      <c r="F48" s="352">
        <v>0.30278158264723237</v>
      </c>
      <c r="G48" s="353"/>
      <c r="H48" s="345">
        <v>661508861.4206965</v>
      </c>
      <c r="I48" s="222"/>
    </row>
    <row r="49" spans="2:11">
      <c r="B49" s="25"/>
      <c r="C49" s="25"/>
      <c r="D49" s="244"/>
      <c r="E49" s="169"/>
      <c r="F49" s="354"/>
      <c r="G49" s="25"/>
      <c r="H49" s="222"/>
    </row>
    <row r="50" spans="2:11">
      <c r="B50" s="2" t="s">
        <v>342</v>
      </c>
      <c r="C50" s="355"/>
      <c r="D50" s="356"/>
      <c r="E50" s="357"/>
      <c r="F50" s="355"/>
      <c r="G50" s="355"/>
      <c r="H50" s="358"/>
      <c r="I50" s="2"/>
      <c r="J50" s="359"/>
      <c r="K50" s="359">
        <v>0.1359296237729698</v>
      </c>
    </row>
    <row r="51" spans="2:11">
      <c r="B51" s="2" t="s">
        <v>343</v>
      </c>
      <c r="C51" s="355"/>
      <c r="D51" s="356"/>
      <c r="E51" s="357"/>
      <c r="F51" s="355"/>
      <c r="G51" s="355"/>
      <c r="H51" s="358"/>
      <c r="I51" s="2"/>
      <c r="J51" s="359"/>
      <c r="K51" s="359">
        <v>0</v>
      </c>
    </row>
    <row r="52" spans="2:11">
      <c r="B52" s="2" t="s">
        <v>344</v>
      </c>
      <c r="C52" s="355"/>
      <c r="D52" s="356"/>
      <c r="E52" s="357"/>
      <c r="F52" s="355"/>
      <c r="G52" s="355"/>
      <c r="H52" s="358"/>
      <c r="I52" s="2"/>
      <c r="J52" s="359"/>
      <c r="K52" s="359">
        <v>0</v>
      </c>
    </row>
    <row r="53" spans="2:11">
      <c r="B53" s="2" t="s">
        <v>345</v>
      </c>
      <c r="C53" s="355"/>
      <c r="D53" s="356"/>
      <c r="E53" s="357"/>
      <c r="F53" s="355"/>
      <c r="G53" s="355"/>
      <c r="H53" s="358"/>
      <c r="I53" s="2"/>
      <c r="J53" s="359"/>
      <c r="K53" s="359">
        <v>0</v>
      </c>
    </row>
    <row r="54" spans="2:11">
      <c r="B54" s="2" t="s">
        <v>346</v>
      </c>
      <c r="C54" s="355"/>
      <c r="D54" s="356"/>
      <c r="E54" s="357"/>
      <c r="F54" s="355"/>
      <c r="G54" s="355"/>
      <c r="H54" s="358"/>
      <c r="I54" s="2"/>
      <c r="J54" s="359"/>
      <c r="K54" s="359">
        <v>0</v>
      </c>
    </row>
    <row r="55" spans="2:11">
      <c r="B55" s="2" t="s">
        <v>347</v>
      </c>
      <c r="C55" s="355"/>
      <c r="D55" s="356"/>
      <c r="E55" s="357"/>
      <c r="F55" s="355"/>
      <c r="G55" s="355"/>
      <c r="H55" s="358"/>
      <c r="I55" s="2"/>
      <c r="J55" s="359"/>
      <c r="K55" s="359">
        <v>0</v>
      </c>
    </row>
    <row r="56" spans="2:11">
      <c r="B56" s="2" t="s">
        <v>348</v>
      </c>
      <c r="C56" s="355"/>
      <c r="D56" s="356"/>
      <c r="E56" s="357"/>
      <c r="F56" s="355"/>
      <c r="G56" s="355"/>
      <c r="H56" s="358"/>
      <c r="I56" s="2"/>
      <c r="J56" s="359"/>
      <c r="K56" s="359">
        <v>0</v>
      </c>
    </row>
    <row r="57" spans="2:11">
      <c r="B57" s="2" t="s">
        <v>349</v>
      </c>
      <c r="C57" s="355"/>
      <c r="D57" s="356"/>
      <c r="E57" s="357"/>
      <c r="F57" s="355"/>
      <c r="G57" s="355"/>
      <c r="H57" s="358"/>
      <c r="I57" s="2"/>
      <c r="J57" s="359"/>
      <c r="K57" s="359">
        <v>0</v>
      </c>
    </row>
    <row r="58" spans="2:11">
      <c r="B58" s="355" t="s">
        <v>350</v>
      </c>
      <c r="C58" s="355"/>
      <c r="D58" s="356"/>
      <c r="E58" s="357"/>
      <c r="F58" s="355"/>
      <c r="G58" s="355"/>
      <c r="H58" s="358"/>
      <c r="I58" s="2"/>
      <c r="J58" s="359"/>
      <c r="K58" s="359">
        <v>0</v>
      </c>
    </row>
    <row r="59" spans="2:11">
      <c r="B59" s="355" t="s">
        <v>351</v>
      </c>
      <c r="C59" s="355"/>
      <c r="D59" s="356"/>
      <c r="E59" s="357"/>
      <c r="F59" s="355"/>
      <c r="G59" s="355"/>
      <c r="H59" s="358"/>
      <c r="I59" s="2"/>
      <c r="J59" s="359"/>
      <c r="K59" s="359">
        <v>0</v>
      </c>
    </row>
    <row r="60" spans="2:11">
      <c r="B60" s="355"/>
      <c r="C60" s="355"/>
      <c r="D60" s="356"/>
      <c r="E60" s="357"/>
      <c r="F60" s="355"/>
      <c r="G60" s="355"/>
      <c r="H60" s="358"/>
      <c r="I60" s="2"/>
      <c r="J60" s="359"/>
      <c r="K60" s="359"/>
    </row>
    <row r="61" spans="2:11">
      <c r="B61" s="355"/>
      <c r="C61" s="355"/>
      <c r="D61" s="356"/>
      <c r="E61" s="357"/>
      <c r="F61" s="355"/>
      <c r="G61" s="355"/>
      <c r="H61" s="358"/>
      <c r="I61" s="2"/>
      <c r="J61" s="359"/>
      <c r="K61" s="359"/>
    </row>
    <row r="62" spans="2:11">
      <c r="B62" s="541" t="s">
        <v>352</v>
      </c>
      <c r="C62" s="541"/>
      <c r="D62" s="25"/>
      <c r="E62" s="299"/>
      <c r="F62" s="25"/>
      <c r="G62" s="300"/>
      <c r="H62" s="25"/>
      <c r="J62" s="359"/>
      <c r="K62" s="359"/>
    </row>
    <row r="63" spans="2:11" ht="17.100000000000001" thickBot="1">
      <c r="B63" s="25"/>
      <c r="C63" s="25"/>
      <c r="D63" s="25"/>
      <c r="E63" s="299"/>
      <c r="F63" s="25"/>
      <c r="G63" s="300"/>
      <c r="H63" s="301"/>
      <c r="J63" s="359"/>
      <c r="K63" s="359"/>
    </row>
    <row r="64" spans="2:11" ht="51.95" thickBot="1">
      <c r="B64" s="302" t="s">
        <v>305</v>
      </c>
      <c r="C64" s="246"/>
      <c r="D64" s="246" t="s">
        <v>306</v>
      </c>
      <c r="E64" s="303" t="s">
        <v>307</v>
      </c>
      <c r="F64" s="246" t="s">
        <v>308</v>
      </c>
      <c r="G64" s="247" t="s">
        <v>309</v>
      </c>
      <c r="J64" s="359"/>
      <c r="K64" s="359"/>
    </row>
    <row r="65" spans="2:11">
      <c r="B65" s="304" t="s">
        <v>310</v>
      </c>
      <c r="C65" s="117"/>
      <c r="D65" s="305">
        <v>34009688.496127672</v>
      </c>
      <c r="E65" s="306">
        <v>9.8531202267872528E-2</v>
      </c>
      <c r="F65" s="307">
        <v>3351015.4962792932</v>
      </c>
      <c r="G65" s="255"/>
      <c r="J65" s="359"/>
      <c r="K65" s="359"/>
    </row>
    <row r="66" spans="2:11">
      <c r="B66" s="308" t="s">
        <v>311</v>
      </c>
      <c r="C66" s="25"/>
      <c r="D66" s="309">
        <v>2315399453.8038726</v>
      </c>
      <c r="E66" s="107">
        <v>0.22359491824041702</v>
      </c>
      <c r="F66" s="309">
        <v>517711551.56718314</v>
      </c>
      <c r="G66" s="310"/>
      <c r="J66" s="359"/>
      <c r="K66" s="359"/>
    </row>
    <row r="67" spans="2:11">
      <c r="B67" s="311" t="s">
        <v>312</v>
      </c>
      <c r="C67" s="25"/>
      <c r="D67" s="312">
        <v>2349409142.3000002</v>
      </c>
      <c r="E67" s="313">
        <v>0.22178451495824095</v>
      </c>
      <c r="F67" s="312">
        <v>521062567.06346244</v>
      </c>
      <c r="G67" s="314"/>
      <c r="J67" s="359"/>
      <c r="K67" s="359"/>
    </row>
    <row r="68" spans="2:11">
      <c r="B68" s="308"/>
      <c r="C68" s="25"/>
      <c r="D68" s="25"/>
      <c r="E68" s="315"/>
      <c r="F68" s="25"/>
      <c r="G68" s="316"/>
      <c r="J68" s="359"/>
      <c r="K68" s="359"/>
    </row>
    <row r="69" spans="2:11">
      <c r="B69" s="317" t="s">
        <v>313</v>
      </c>
      <c r="C69" s="25"/>
      <c r="D69" s="318">
        <v>2349409142.3000002</v>
      </c>
      <c r="E69" s="319">
        <v>0</v>
      </c>
      <c r="F69" s="318">
        <v>0</v>
      </c>
      <c r="G69" s="320"/>
      <c r="J69" s="359"/>
      <c r="K69" s="359"/>
    </row>
    <row r="70" spans="2:11">
      <c r="B70" s="317"/>
      <c r="C70" s="25"/>
      <c r="D70" s="318"/>
      <c r="E70" s="319"/>
      <c r="F70" s="318"/>
      <c r="G70" s="320"/>
      <c r="J70" s="359"/>
      <c r="K70" s="359"/>
    </row>
    <row r="71" spans="2:11">
      <c r="B71" s="317" t="s">
        <v>314</v>
      </c>
      <c r="C71" s="25"/>
      <c r="D71" s="318">
        <v>55092734.970717862</v>
      </c>
      <c r="E71" s="319">
        <v>0.22178451495824095</v>
      </c>
      <c r="F71" s="318">
        <v>-12218715.50320358</v>
      </c>
      <c r="G71" s="320"/>
      <c r="J71" s="359"/>
      <c r="K71" s="359"/>
    </row>
    <row r="72" spans="2:11" ht="17.100000000000001" thickBot="1">
      <c r="B72" s="321" t="s">
        <v>111</v>
      </c>
      <c r="C72" s="286"/>
      <c r="D72" s="322">
        <v>2349409142.3000002</v>
      </c>
      <c r="E72" s="323">
        <v>0.22178451495824095</v>
      </c>
      <c r="F72" s="322">
        <v>508843851.56025887</v>
      </c>
      <c r="G72" s="324">
        <v>553580587.84550178</v>
      </c>
      <c r="H72" s="325" t="s">
        <v>315</v>
      </c>
      <c r="J72" s="359"/>
      <c r="K72" s="359"/>
    </row>
    <row r="73" spans="2:11" ht="17.100000000000001" thickBot="1">
      <c r="B73" s="25"/>
      <c r="C73" s="25"/>
      <c r="D73" s="25"/>
      <c r="E73" s="169"/>
      <c r="F73" s="222"/>
      <c r="G73" s="222"/>
      <c r="H73" s="222"/>
      <c r="J73" s="359"/>
      <c r="K73" s="359"/>
    </row>
    <row r="74" spans="2:11" ht="51.95" thickBot="1">
      <c r="B74" s="327"/>
      <c r="C74" s="328" t="s">
        <v>316</v>
      </c>
      <c r="D74" s="328" t="s">
        <v>306</v>
      </c>
      <c r="E74" s="329" t="s">
        <v>317</v>
      </c>
      <c r="F74" s="328" t="s">
        <v>318</v>
      </c>
      <c r="G74" s="328" t="s">
        <v>319</v>
      </c>
      <c r="H74" s="330" t="s">
        <v>320</v>
      </c>
      <c r="J74" s="359"/>
      <c r="K74" s="359"/>
    </row>
    <row r="75" spans="2:11">
      <c r="B75" s="331" t="s">
        <v>321</v>
      </c>
      <c r="C75" s="332"/>
      <c r="D75" s="332"/>
      <c r="E75" s="333"/>
      <c r="F75" s="334"/>
      <c r="G75" s="334"/>
      <c r="H75" s="335"/>
      <c r="I75" s="222"/>
      <c r="J75" s="359"/>
      <c r="K75" s="359"/>
    </row>
    <row r="76" spans="2:11">
      <c r="B76" s="336" t="s">
        <v>322</v>
      </c>
      <c r="C76" s="104">
        <v>0</v>
      </c>
      <c r="D76" s="72">
        <v>0</v>
      </c>
      <c r="E76" s="107" t="s">
        <v>323</v>
      </c>
      <c r="F76" s="337">
        <v>9.8500000000000004E-2</v>
      </c>
      <c r="G76" s="337">
        <v>0</v>
      </c>
      <c r="H76" s="338">
        <v>0</v>
      </c>
      <c r="I76" s="222"/>
      <c r="J76" s="359"/>
      <c r="K76" s="359"/>
    </row>
    <row r="77" spans="2:11">
      <c r="B77" s="336" t="s">
        <v>324</v>
      </c>
      <c r="C77" s="104">
        <v>2.6336983782472956E-6</v>
      </c>
      <c r="D77" s="72">
        <v>6187.6350479148787</v>
      </c>
      <c r="E77" s="107" t="s">
        <v>325</v>
      </c>
      <c r="F77" s="337">
        <v>0.27</v>
      </c>
      <c r="G77" s="337">
        <v>0</v>
      </c>
      <c r="H77" s="338">
        <v>1670.6614629370174</v>
      </c>
      <c r="I77" s="222"/>
      <c r="J77" s="359"/>
      <c r="K77" s="359"/>
    </row>
    <row r="78" spans="2:11">
      <c r="B78" s="336" t="s">
        <v>326</v>
      </c>
      <c r="C78" s="104">
        <v>6.6837019138776942E-3</v>
      </c>
      <c r="D78" s="72">
        <v>15702750.380872261</v>
      </c>
      <c r="E78" s="107" t="s">
        <v>323</v>
      </c>
      <c r="F78" s="337">
        <v>9.8500000000000004E-2</v>
      </c>
      <c r="G78" s="337">
        <v>0</v>
      </c>
      <c r="H78" s="338">
        <v>1546720.9125159178</v>
      </c>
      <c r="I78" s="222"/>
      <c r="J78" s="359"/>
      <c r="K78" s="359"/>
    </row>
    <row r="79" spans="2:11">
      <c r="B79" s="336" t="s">
        <v>327</v>
      </c>
      <c r="C79" s="104">
        <v>0</v>
      </c>
      <c r="D79" s="72">
        <v>0</v>
      </c>
      <c r="E79" s="107" t="s">
        <v>323</v>
      </c>
      <c r="F79" s="337">
        <v>9.8500000000000004E-2</v>
      </c>
      <c r="G79" s="337">
        <v>0</v>
      </c>
      <c r="H79" s="338">
        <v>0</v>
      </c>
      <c r="I79" s="222"/>
      <c r="J79" s="359"/>
      <c r="K79" s="359"/>
    </row>
    <row r="80" spans="2:11">
      <c r="B80" s="336" t="s">
        <v>328</v>
      </c>
      <c r="C80" s="104">
        <v>0</v>
      </c>
      <c r="D80" s="72">
        <v>0</v>
      </c>
      <c r="E80" s="107" t="s">
        <v>323</v>
      </c>
      <c r="F80" s="337">
        <v>9.8500000000000004E-2</v>
      </c>
      <c r="G80" s="337">
        <v>0</v>
      </c>
      <c r="H80" s="338">
        <v>0</v>
      </c>
      <c r="I80" s="222"/>
      <c r="J80" s="359"/>
      <c r="K80" s="359"/>
    </row>
    <row r="81" spans="2:11">
      <c r="B81" s="336" t="s">
        <v>329</v>
      </c>
      <c r="C81" s="104">
        <v>7.7895119035297613E-3</v>
      </c>
      <c r="D81" s="72">
        <v>18300750.480207495</v>
      </c>
      <c r="E81" s="107" t="s">
        <v>323</v>
      </c>
      <c r="F81" s="337">
        <v>9.8500000000000004E-2</v>
      </c>
      <c r="G81" s="337">
        <v>0</v>
      </c>
      <c r="H81" s="338">
        <v>1802623.9223004384</v>
      </c>
      <c r="I81" s="222"/>
      <c r="J81" s="359"/>
      <c r="K81" s="359"/>
    </row>
    <row r="82" spans="2:11">
      <c r="B82" s="336" t="s">
        <v>330</v>
      </c>
      <c r="C82" s="104">
        <v>0</v>
      </c>
      <c r="D82" s="72">
        <v>0</v>
      </c>
      <c r="E82" s="107" t="s">
        <v>325</v>
      </c>
      <c r="F82" s="337">
        <v>0.27</v>
      </c>
      <c r="G82" s="337">
        <v>0</v>
      </c>
      <c r="H82" s="338">
        <v>0</v>
      </c>
      <c r="I82" s="222"/>
      <c r="J82" s="359"/>
      <c r="K82" s="359"/>
    </row>
    <row r="83" spans="2:11">
      <c r="B83" s="336" t="s">
        <v>331</v>
      </c>
      <c r="C83" s="104">
        <v>0</v>
      </c>
      <c r="D83" s="72">
        <v>0</v>
      </c>
      <c r="E83" s="107" t="s">
        <v>323</v>
      </c>
      <c r="F83" s="337">
        <v>9.8500000000000004E-2</v>
      </c>
      <c r="G83" s="337">
        <v>0</v>
      </c>
      <c r="H83" s="338">
        <v>0</v>
      </c>
      <c r="I83" s="222"/>
      <c r="J83" s="359"/>
      <c r="K83" s="359"/>
    </row>
    <row r="84" spans="2:11">
      <c r="B84" s="336" t="s">
        <v>332</v>
      </c>
      <c r="C84" s="104">
        <v>0</v>
      </c>
      <c r="D84" s="72">
        <v>0</v>
      </c>
      <c r="E84" s="107" t="s">
        <v>325</v>
      </c>
      <c r="F84" s="337">
        <v>0.27</v>
      </c>
      <c r="G84" s="337">
        <v>0</v>
      </c>
      <c r="H84" s="338">
        <v>0</v>
      </c>
      <c r="I84" s="222"/>
      <c r="J84" s="359"/>
      <c r="K84" s="359"/>
    </row>
    <row r="85" spans="2:11">
      <c r="B85" s="336" t="s">
        <v>333</v>
      </c>
      <c r="C85" s="104">
        <v>0</v>
      </c>
      <c r="D85" s="72">
        <v>0</v>
      </c>
      <c r="E85" s="107" t="s">
        <v>325</v>
      </c>
      <c r="F85" s="337">
        <v>0.27</v>
      </c>
      <c r="G85" s="337">
        <v>0</v>
      </c>
      <c r="H85" s="338">
        <v>0</v>
      </c>
      <c r="I85" s="222"/>
      <c r="J85" s="359"/>
      <c r="K85" s="359"/>
    </row>
    <row r="86" spans="2:11" ht="17.100000000000001" thickBot="1">
      <c r="B86" s="336" t="s">
        <v>334</v>
      </c>
      <c r="C86" s="104">
        <v>0</v>
      </c>
      <c r="D86" s="72">
        <v>0</v>
      </c>
      <c r="E86" s="107" t="s">
        <v>323</v>
      </c>
      <c r="F86" s="337">
        <v>9.8500000000000004E-2</v>
      </c>
      <c r="G86" s="337">
        <v>0</v>
      </c>
      <c r="H86" s="338">
        <v>0</v>
      </c>
      <c r="I86" s="222"/>
      <c r="J86" s="359"/>
      <c r="K86" s="359"/>
    </row>
    <row r="87" spans="2:11" ht="17.100000000000001" thickBot="1">
      <c r="B87" s="339"/>
      <c r="C87" s="340"/>
      <c r="D87" s="341">
        <v>34009688.496127672</v>
      </c>
      <c r="E87" s="342"/>
      <c r="F87" s="343">
        <v>9.8531202267872528E-2</v>
      </c>
      <c r="G87" s="344"/>
      <c r="H87" s="345">
        <v>3351015.4962792932</v>
      </c>
      <c r="I87" s="222"/>
      <c r="J87" s="359"/>
      <c r="K87" s="359"/>
    </row>
    <row r="88" spans="2:11">
      <c r="B88" s="331" t="s">
        <v>335</v>
      </c>
      <c r="C88" s="346"/>
      <c r="D88" s="347"/>
      <c r="E88" s="333"/>
      <c r="F88" s="348"/>
      <c r="G88" s="348"/>
      <c r="H88" s="349"/>
      <c r="I88" s="222"/>
      <c r="J88" s="359"/>
      <c r="K88" s="359"/>
    </row>
    <row r="89" spans="2:11">
      <c r="B89" s="336" t="s">
        <v>336</v>
      </c>
      <c r="C89" s="104">
        <v>9.8146684510953667E-4</v>
      </c>
      <c r="D89" s="72">
        <v>2305867.1787646832</v>
      </c>
      <c r="E89" s="107" t="s">
        <v>323</v>
      </c>
      <c r="F89" s="184">
        <v>0.21</v>
      </c>
      <c r="G89" s="184">
        <v>0</v>
      </c>
      <c r="H89" s="338">
        <v>484232.10754058347</v>
      </c>
      <c r="I89" s="222"/>
      <c r="J89" s="359"/>
      <c r="K89" s="359"/>
    </row>
    <row r="90" spans="2:11">
      <c r="B90" s="336" t="s">
        <v>322</v>
      </c>
      <c r="C90" s="104">
        <v>0.24491909730380415</v>
      </c>
      <c r="D90" s="72">
        <v>575415166.32942069</v>
      </c>
      <c r="E90" s="107" t="s">
        <v>323</v>
      </c>
      <c r="F90" s="184">
        <v>0.21</v>
      </c>
      <c r="G90" s="184">
        <v>0</v>
      </c>
      <c r="H90" s="338">
        <v>120837184.92917834</v>
      </c>
      <c r="I90" s="222"/>
      <c r="J90" s="359"/>
      <c r="K90" s="359"/>
    </row>
    <row r="91" spans="2:11">
      <c r="B91" s="336" t="s">
        <v>324</v>
      </c>
      <c r="C91" s="104">
        <v>0.1431193293866381</v>
      </c>
      <c r="D91" s="72">
        <v>336245860.90081257</v>
      </c>
      <c r="E91" s="107" t="s">
        <v>325</v>
      </c>
      <c r="F91" s="184">
        <v>0.28000000000000003</v>
      </c>
      <c r="G91" s="184">
        <v>0</v>
      </c>
      <c r="H91" s="338">
        <v>94148841.052227527</v>
      </c>
      <c r="I91" s="222"/>
      <c r="J91" s="359"/>
      <c r="K91" s="359"/>
    </row>
    <row r="92" spans="2:11">
      <c r="B92" s="336" t="s">
        <v>326</v>
      </c>
      <c r="C92" s="104">
        <v>0.16701898830722722</v>
      </c>
      <c r="D92" s="72">
        <v>392395938.06669641</v>
      </c>
      <c r="E92" s="107" t="s">
        <v>323</v>
      </c>
      <c r="F92" s="184">
        <v>0.21</v>
      </c>
      <c r="G92" s="184">
        <v>0</v>
      </c>
      <c r="H92" s="338">
        <v>82403146.994006246</v>
      </c>
      <c r="I92" s="222"/>
      <c r="J92" s="359"/>
      <c r="K92" s="359"/>
    </row>
    <row r="93" spans="2:11">
      <c r="B93" s="336" t="s">
        <v>327</v>
      </c>
      <c r="C93" s="104">
        <v>4.3576804119552205E-2</v>
      </c>
      <c r="D93" s="72">
        <v>102379741.99069224</v>
      </c>
      <c r="E93" s="107" t="s">
        <v>323</v>
      </c>
      <c r="F93" s="184">
        <v>0.21</v>
      </c>
      <c r="G93" s="184">
        <v>0</v>
      </c>
      <c r="H93" s="338">
        <v>21499745.81804537</v>
      </c>
      <c r="I93" s="222"/>
      <c r="J93" s="359"/>
      <c r="K93" s="359"/>
    </row>
    <row r="94" spans="2:11">
      <c r="B94" s="336" t="s">
        <v>328</v>
      </c>
      <c r="C94" s="104">
        <v>4.0548494060953282E-2</v>
      </c>
      <c r="D94" s="72">
        <v>95265002.653300881</v>
      </c>
      <c r="E94" s="107" t="s">
        <v>323</v>
      </c>
      <c r="F94" s="184">
        <v>0.21</v>
      </c>
      <c r="G94" s="184">
        <v>0</v>
      </c>
      <c r="H94" s="338">
        <v>20005650.557193186</v>
      </c>
      <c r="I94" s="222"/>
      <c r="J94" s="359"/>
      <c r="K94" s="359"/>
    </row>
    <row r="95" spans="2:11">
      <c r="B95" s="336" t="s">
        <v>329</v>
      </c>
      <c r="C95" s="104">
        <v>4.8031242319435653E-2</v>
      </c>
      <c r="D95" s="72">
        <v>112845039.82130876</v>
      </c>
      <c r="E95" s="107" t="s">
        <v>323</v>
      </c>
      <c r="F95" s="184">
        <v>0.21</v>
      </c>
      <c r="G95" s="184">
        <v>0</v>
      </c>
      <c r="H95" s="338">
        <v>23697458.36247484</v>
      </c>
      <c r="I95" s="222"/>
      <c r="J95" s="359"/>
      <c r="K95" s="359"/>
    </row>
    <row r="96" spans="2:11">
      <c r="B96" s="336" t="s">
        <v>337</v>
      </c>
      <c r="C96" s="104">
        <v>1.8959628300503257E-2</v>
      </c>
      <c r="D96" s="72">
        <v>44543924.063812159</v>
      </c>
      <c r="E96" s="107" t="s">
        <v>325</v>
      </c>
      <c r="F96" s="184">
        <v>0.28000000000000003</v>
      </c>
      <c r="G96" s="184">
        <v>0</v>
      </c>
      <c r="H96" s="338">
        <v>12472298.737867406</v>
      </c>
      <c r="I96" s="222"/>
      <c r="J96" s="359"/>
      <c r="K96" s="359"/>
    </row>
    <row r="97" spans="2:11">
      <c r="B97" s="336" t="s">
        <v>330</v>
      </c>
      <c r="C97" s="104">
        <v>8.7959287224159011E-3</v>
      </c>
      <c r="D97" s="72">
        <v>20665235.355463076</v>
      </c>
      <c r="E97" s="107" t="s">
        <v>325</v>
      </c>
      <c r="F97" s="184">
        <v>0.28000000000000003</v>
      </c>
      <c r="G97" s="184">
        <v>0</v>
      </c>
      <c r="H97" s="338">
        <v>5786265.899529662</v>
      </c>
      <c r="I97" s="222"/>
      <c r="J97" s="359"/>
      <c r="K97" s="359"/>
    </row>
    <row r="98" spans="2:11">
      <c r="B98" s="336" t="s">
        <v>331</v>
      </c>
      <c r="C98" s="104">
        <v>7.4637825937517568E-2</v>
      </c>
      <c r="D98" s="72">
        <v>175354790.61899981</v>
      </c>
      <c r="E98" s="107" t="s">
        <v>323</v>
      </c>
      <c r="F98" s="184">
        <v>0.21</v>
      </c>
      <c r="G98" s="184">
        <v>0</v>
      </c>
      <c r="H98" s="338">
        <v>36824506.029989958</v>
      </c>
      <c r="I98" s="222"/>
      <c r="J98" s="359"/>
      <c r="K98" s="359"/>
    </row>
    <row r="99" spans="2:11">
      <c r="B99" s="336" t="s">
        <v>338</v>
      </c>
      <c r="C99" s="104">
        <v>4.871295618154828E-3</v>
      </c>
      <c r="D99" s="72">
        <v>11444666.460138882</v>
      </c>
      <c r="E99" s="107" t="s">
        <v>323</v>
      </c>
      <c r="F99" s="184">
        <v>0.21</v>
      </c>
      <c r="G99" s="184">
        <v>0</v>
      </c>
      <c r="H99" s="338">
        <v>2403379.956629165</v>
      </c>
      <c r="I99" s="222"/>
      <c r="J99" s="359"/>
      <c r="K99" s="359"/>
    </row>
    <row r="100" spans="2:11">
      <c r="B100" s="336" t="s">
        <v>332</v>
      </c>
      <c r="C100" s="104">
        <v>6.9211691127562267E-3</v>
      </c>
      <c r="D100" s="72">
        <v>16260657.988913856</v>
      </c>
      <c r="E100" s="107" t="s">
        <v>325</v>
      </c>
      <c r="F100" s="184">
        <v>0.28000000000000003</v>
      </c>
      <c r="G100" s="184">
        <v>0</v>
      </c>
      <c r="H100" s="338">
        <v>4552984.2368958807</v>
      </c>
      <c r="I100" s="222"/>
      <c r="J100" s="359"/>
      <c r="K100" s="359"/>
    </row>
    <row r="101" spans="2:11">
      <c r="B101" s="336" t="s">
        <v>333</v>
      </c>
      <c r="C101" s="104">
        <v>0</v>
      </c>
      <c r="D101" s="72">
        <v>0</v>
      </c>
      <c r="E101" s="107" t="s">
        <v>325</v>
      </c>
      <c r="F101" s="184">
        <v>0.28000000000000003</v>
      </c>
      <c r="G101" s="184">
        <v>0</v>
      </c>
      <c r="H101" s="338">
        <v>0</v>
      </c>
      <c r="I101" s="222"/>
      <c r="J101" s="359"/>
      <c r="K101" s="359"/>
    </row>
    <row r="102" spans="2:11">
      <c r="B102" s="336" t="s">
        <v>334</v>
      </c>
      <c r="C102" s="104">
        <v>0.15843524702092751</v>
      </c>
      <c r="D102" s="72">
        <v>372229217.81352592</v>
      </c>
      <c r="E102" s="107" t="s">
        <v>323</v>
      </c>
      <c r="F102" s="184">
        <v>0.21</v>
      </c>
      <c r="G102" s="184">
        <v>0</v>
      </c>
      <c r="H102" s="338">
        <v>78168135.740840435</v>
      </c>
      <c r="I102" s="222"/>
      <c r="J102" s="359"/>
      <c r="K102" s="359"/>
    </row>
    <row r="103" spans="2:11">
      <c r="B103" s="336" t="s">
        <v>339</v>
      </c>
      <c r="C103" s="104">
        <v>6.6867945399170705E-3</v>
      </c>
      <c r="D103" s="72">
        <v>15710016.224762885</v>
      </c>
      <c r="E103" s="107" t="s">
        <v>323</v>
      </c>
      <c r="F103" s="184">
        <v>0.21</v>
      </c>
      <c r="G103" s="184">
        <v>0</v>
      </c>
      <c r="H103" s="338">
        <v>3299103.4072002056</v>
      </c>
      <c r="I103" s="222"/>
      <c r="J103" s="359"/>
      <c r="K103" s="359"/>
    </row>
    <row r="104" spans="2:11">
      <c r="B104" s="350" t="s">
        <v>340</v>
      </c>
      <c r="C104" s="104">
        <v>1.1037945422639295E-3</v>
      </c>
      <c r="D104" s="72">
        <v>2593264.9888157193</v>
      </c>
      <c r="E104" s="107" t="s">
        <v>323</v>
      </c>
      <c r="F104" s="184">
        <v>0.21</v>
      </c>
      <c r="G104" s="184">
        <v>0</v>
      </c>
      <c r="H104" s="338"/>
      <c r="I104" s="222"/>
      <c r="J104" s="359"/>
      <c r="K104" s="359"/>
    </row>
    <row r="105" spans="2:11" ht="17.100000000000001" thickBot="1">
      <c r="B105" s="350" t="s">
        <v>341</v>
      </c>
      <c r="C105" s="104">
        <v>1.6917046347038028E-2</v>
      </c>
      <c r="D105" s="72">
        <v>39745063.348443955</v>
      </c>
      <c r="E105" s="107" t="s">
        <v>323</v>
      </c>
      <c r="F105" s="184">
        <v>0.28000000000000003</v>
      </c>
      <c r="G105" s="184">
        <v>0</v>
      </c>
      <c r="H105" s="338">
        <v>11128617.737564309</v>
      </c>
      <c r="I105" s="222"/>
      <c r="J105" s="359"/>
      <c r="K105" s="359"/>
    </row>
    <row r="106" spans="2:11" ht="17.100000000000001" thickBot="1">
      <c r="B106" s="339"/>
      <c r="C106" s="340"/>
      <c r="D106" s="341">
        <v>2315399453.8038726</v>
      </c>
      <c r="E106" s="351"/>
      <c r="F106" s="352">
        <v>0.22359491824041702</v>
      </c>
      <c r="G106" s="353"/>
      <c r="H106" s="345">
        <v>517711551.56718314</v>
      </c>
      <c r="I106" s="222"/>
      <c r="J106" s="359"/>
      <c r="K106" s="359"/>
    </row>
    <row r="107" spans="2:11">
      <c r="B107" s="355"/>
      <c r="C107" s="355"/>
      <c r="D107" s="356"/>
      <c r="E107" s="357"/>
      <c r="F107" s="355"/>
      <c r="G107" s="355"/>
      <c r="H107" s="358"/>
      <c r="I107" s="2"/>
      <c r="J107" s="359"/>
      <c r="K107" s="359"/>
    </row>
    <row r="108" spans="2:11">
      <c r="B108" s="360"/>
      <c r="E108" s="169"/>
      <c r="F108" s="296"/>
      <c r="G108" s="25"/>
      <c r="H108" s="222"/>
    </row>
    <row r="109" spans="2:11">
      <c r="B109" s="541" t="s">
        <v>353</v>
      </c>
      <c r="C109" s="541"/>
      <c r="D109" s="25"/>
      <c r="E109" s="299"/>
      <c r="F109" s="25"/>
      <c r="G109" s="300"/>
      <c r="H109" s="25"/>
    </row>
    <row r="110" spans="2:11" ht="17.100000000000001" thickBot="1">
      <c r="B110" s="25"/>
      <c r="C110" s="25"/>
      <c r="D110" s="25"/>
      <c r="E110" s="299"/>
      <c r="F110" s="25"/>
      <c r="G110" s="300"/>
      <c r="H110" s="301"/>
    </row>
    <row r="111" spans="2:11" ht="51.95" thickBot="1">
      <c r="B111" s="302" t="s">
        <v>305</v>
      </c>
      <c r="C111" s="246"/>
      <c r="D111" s="246" t="s">
        <v>306</v>
      </c>
      <c r="E111" s="303" t="s">
        <v>307</v>
      </c>
      <c r="F111" s="246" t="s">
        <v>308</v>
      </c>
      <c r="G111" s="247" t="s">
        <v>309</v>
      </c>
    </row>
    <row r="112" spans="2:11">
      <c r="B112" s="304" t="s">
        <v>310</v>
      </c>
      <c r="C112" s="117"/>
      <c r="D112" s="305">
        <v>3162711.2675011596</v>
      </c>
      <c r="E112" s="306">
        <v>0.13254184560705937</v>
      </c>
      <c r="F112" s="307">
        <v>419191.58851684572</v>
      </c>
      <c r="G112" s="255"/>
    </row>
    <row r="113" spans="2:9">
      <c r="B113" s="308" t="s">
        <v>311</v>
      </c>
      <c r="C113" s="25"/>
      <c r="D113" s="309">
        <v>215319230.05249885</v>
      </c>
      <c r="E113" s="107">
        <v>0.30278158264723232</v>
      </c>
      <c r="F113" s="309">
        <v>65194697.249679103</v>
      </c>
      <c r="G113" s="310"/>
    </row>
    <row r="114" spans="2:9">
      <c r="B114" s="311" t="s">
        <v>312</v>
      </c>
      <c r="C114" s="25"/>
      <c r="D114" s="312">
        <v>218481941.31999999</v>
      </c>
      <c r="E114" s="313">
        <v>0.30031721817271134</v>
      </c>
      <c r="F114" s="312">
        <v>65613888.83819595</v>
      </c>
      <c r="G114" s="314"/>
    </row>
    <row r="115" spans="2:9">
      <c r="B115" s="308"/>
      <c r="C115" s="25"/>
      <c r="D115" s="25"/>
      <c r="E115" s="315"/>
      <c r="F115" s="25"/>
      <c r="G115" s="316"/>
    </row>
    <row r="116" spans="2:9">
      <c r="B116" s="317" t="s">
        <v>313</v>
      </c>
      <c r="C116" s="25"/>
      <c r="D116" s="318">
        <v>218481941.31999999</v>
      </c>
      <c r="E116" s="319">
        <v>0</v>
      </c>
      <c r="F116" s="318">
        <v>0</v>
      </c>
      <c r="G116" s="320"/>
    </row>
    <row r="117" spans="2:9">
      <c r="B117" s="317"/>
      <c r="C117" s="25"/>
      <c r="D117" s="318"/>
      <c r="E117" s="319"/>
      <c r="F117" s="318"/>
      <c r="G117" s="320"/>
    </row>
    <row r="118" spans="2:9">
      <c r="B118" s="317" t="s">
        <v>314</v>
      </c>
      <c r="C118" s="25"/>
      <c r="D118" s="318">
        <v>5430715.9703035103</v>
      </c>
      <c r="E118" s="319">
        <v>0.30031721817271134</v>
      </c>
      <c r="F118" s="318">
        <v>-1630937.5128876672</v>
      </c>
      <c r="G118" s="320"/>
    </row>
    <row r="119" spans="2:9" ht="17.100000000000001" thickBot="1">
      <c r="B119" s="321" t="s">
        <v>111</v>
      </c>
      <c r="C119" s="286"/>
      <c r="D119" s="322">
        <v>218481941.31999999</v>
      </c>
      <c r="E119" s="323">
        <v>0.30031721817271134</v>
      </c>
      <c r="F119" s="322">
        <v>63982951.325308286</v>
      </c>
      <c r="G119" s="324">
        <v>67620533.82284078</v>
      </c>
      <c r="H119" s="325" t="s">
        <v>315</v>
      </c>
    </row>
    <row r="120" spans="2:9" ht="17.100000000000001" thickBot="1">
      <c r="B120" s="25"/>
      <c r="C120" s="25"/>
      <c r="D120" s="25"/>
      <c r="E120" s="169"/>
      <c r="F120" s="222"/>
      <c r="G120" s="222"/>
      <c r="H120" s="222"/>
    </row>
    <row r="121" spans="2:9" ht="51.95" thickBot="1">
      <c r="B121" s="327"/>
      <c r="C121" s="328" t="s">
        <v>316</v>
      </c>
      <c r="D121" s="328" t="s">
        <v>306</v>
      </c>
      <c r="E121" s="329" t="s">
        <v>317</v>
      </c>
      <c r="F121" s="328" t="s">
        <v>318</v>
      </c>
      <c r="G121" s="328" t="s">
        <v>319</v>
      </c>
      <c r="H121" s="330" t="s">
        <v>320</v>
      </c>
    </row>
    <row r="122" spans="2:9">
      <c r="B122" s="331" t="s">
        <v>321</v>
      </c>
      <c r="C122" s="332"/>
      <c r="D122" s="332"/>
      <c r="E122" s="333"/>
      <c r="F122" s="334"/>
      <c r="G122" s="334"/>
      <c r="H122" s="335"/>
      <c r="I122" s="222"/>
    </row>
    <row r="123" spans="2:9">
      <c r="B123" s="336" t="s">
        <v>322</v>
      </c>
      <c r="C123" s="104">
        <v>0</v>
      </c>
      <c r="D123" s="72">
        <v>0</v>
      </c>
      <c r="E123" s="107" t="s">
        <v>323</v>
      </c>
      <c r="F123" s="337">
        <v>0.13250000000000001</v>
      </c>
      <c r="G123" s="337">
        <v>0</v>
      </c>
      <c r="H123" s="338">
        <v>0</v>
      </c>
      <c r="I123" s="222"/>
    </row>
    <row r="124" spans="2:9">
      <c r="B124" s="336" t="s">
        <v>324</v>
      </c>
      <c r="C124" s="104">
        <v>2.6336983782472956E-6</v>
      </c>
      <c r="D124" s="72">
        <v>575.41553453080473</v>
      </c>
      <c r="E124" s="107" t="s">
        <v>325</v>
      </c>
      <c r="F124" s="337">
        <v>0.36249999999999999</v>
      </c>
      <c r="G124" s="337">
        <v>0</v>
      </c>
      <c r="H124" s="338">
        <v>208.58813126741671</v>
      </c>
      <c r="I124" s="222"/>
    </row>
    <row r="125" spans="2:9">
      <c r="B125" s="336" t="s">
        <v>326</v>
      </c>
      <c r="C125" s="104">
        <v>6.6837019138776942E-3</v>
      </c>
      <c r="D125" s="72">
        <v>1460268.169348198</v>
      </c>
      <c r="E125" s="107" t="s">
        <v>323</v>
      </c>
      <c r="F125" s="337">
        <v>0.13250000000000001</v>
      </c>
      <c r="G125" s="337">
        <v>0</v>
      </c>
      <c r="H125" s="338">
        <v>193485.53243863623</v>
      </c>
      <c r="I125" s="222"/>
    </row>
    <row r="126" spans="2:9">
      <c r="B126" s="336" t="s">
        <v>327</v>
      </c>
      <c r="C126" s="104">
        <v>0</v>
      </c>
      <c r="D126" s="72">
        <v>0</v>
      </c>
      <c r="E126" s="107" t="s">
        <v>323</v>
      </c>
      <c r="F126" s="337">
        <v>0.13250000000000001</v>
      </c>
      <c r="G126" s="337">
        <v>0</v>
      </c>
      <c r="H126" s="338">
        <v>0</v>
      </c>
      <c r="I126" s="222"/>
    </row>
    <row r="127" spans="2:9">
      <c r="B127" s="336" t="s">
        <v>328</v>
      </c>
      <c r="C127" s="104">
        <v>0</v>
      </c>
      <c r="D127" s="72">
        <v>0</v>
      </c>
      <c r="E127" s="107" t="s">
        <v>323</v>
      </c>
      <c r="F127" s="337">
        <v>0.13250000000000001</v>
      </c>
      <c r="G127" s="337">
        <v>0</v>
      </c>
      <c r="H127" s="338">
        <v>0</v>
      </c>
      <c r="I127" s="222"/>
    </row>
    <row r="128" spans="2:9">
      <c r="B128" s="336" t="s">
        <v>329</v>
      </c>
      <c r="C128" s="104">
        <v>7.7895119035297613E-3</v>
      </c>
      <c r="D128" s="72">
        <v>1701867.6826184308</v>
      </c>
      <c r="E128" s="107" t="s">
        <v>323</v>
      </c>
      <c r="F128" s="337">
        <v>0.13250000000000001</v>
      </c>
      <c r="G128" s="337">
        <v>0</v>
      </c>
      <c r="H128" s="338">
        <v>225497.46794694208</v>
      </c>
      <c r="I128" s="222"/>
    </row>
    <row r="129" spans="2:9">
      <c r="B129" s="336" t="s">
        <v>330</v>
      </c>
      <c r="C129" s="104">
        <v>0</v>
      </c>
      <c r="D129" s="72">
        <v>0</v>
      </c>
      <c r="E129" s="107" t="s">
        <v>325</v>
      </c>
      <c r="F129" s="337">
        <v>0.36249999999999999</v>
      </c>
      <c r="G129" s="337">
        <v>0</v>
      </c>
      <c r="H129" s="338">
        <v>0</v>
      </c>
      <c r="I129" s="222"/>
    </row>
    <row r="130" spans="2:9">
      <c r="B130" s="336" t="s">
        <v>331</v>
      </c>
      <c r="C130" s="104">
        <v>0</v>
      </c>
      <c r="D130" s="72">
        <v>0</v>
      </c>
      <c r="E130" s="107" t="s">
        <v>323</v>
      </c>
      <c r="F130" s="337">
        <v>0.13250000000000001</v>
      </c>
      <c r="G130" s="337">
        <v>0</v>
      </c>
      <c r="H130" s="338">
        <v>0</v>
      </c>
      <c r="I130" s="222"/>
    </row>
    <row r="131" spans="2:9">
      <c r="B131" s="336" t="s">
        <v>332</v>
      </c>
      <c r="C131" s="104">
        <v>0</v>
      </c>
      <c r="D131" s="72">
        <v>0</v>
      </c>
      <c r="E131" s="107" t="s">
        <v>325</v>
      </c>
      <c r="F131" s="337">
        <v>0.36249999999999999</v>
      </c>
      <c r="G131" s="337">
        <v>0</v>
      </c>
      <c r="H131" s="338">
        <v>0</v>
      </c>
      <c r="I131" s="222"/>
    </row>
    <row r="132" spans="2:9">
      <c r="B132" s="336" t="s">
        <v>333</v>
      </c>
      <c r="C132" s="104">
        <v>0</v>
      </c>
      <c r="D132" s="72">
        <v>0</v>
      </c>
      <c r="E132" s="107" t="s">
        <v>325</v>
      </c>
      <c r="F132" s="337">
        <v>0.36249999999999999</v>
      </c>
      <c r="G132" s="337">
        <v>0</v>
      </c>
      <c r="H132" s="338">
        <v>0</v>
      </c>
      <c r="I132" s="222"/>
    </row>
    <row r="133" spans="2:9" ht="17.100000000000001" thickBot="1">
      <c r="B133" s="336" t="s">
        <v>334</v>
      </c>
      <c r="C133" s="104">
        <v>0</v>
      </c>
      <c r="D133" s="72">
        <v>0</v>
      </c>
      <c r="E133" s="107" t="s">
        <v>323</v>
      </c>
      <c r="F133" s="337">
        <v>0.13250000000000001</v>
      </c>
      <c r="G133" s="337">
        <v>0</v>
      </c>
      <c r="H133" s="338">
        <v>0</v>
      </c>
      <c r="I133" s="222"/>
    </row>
    <row r="134" spans="2:9" ht="17.100000000000001" thickBot="1">
      <c r="B134" s="339"/>
      <c r="C134" s="340"/>
      <c r="D134" s="361">
        <v>3162711.2675011596</v>
      </c>
      <c r="E134" s="342"/>
      <c r="F134" s="343">
        <v>0.13254184560705937</v>
      </c>
      <c r="G134" s="344"/>
      <c r="H134" s="362">
        <v>419191.58851684572</v>
      </c>
      <c r="I134" s="222"/>
    </row>
    <row r="135" spans="2:9">
      <c r="B135" s="331" t="s">
        <v>335</v>
      </c>
      <c r="C135" s="346"/>
      <c r="D135" s="363"/>
      <c r="E135" s="333"/>
      <c r="F135" s="348"/>
      <c r="G135" s="348"/>
      <c r="H135" s="364"/>
      <c r="I135" s="222"/>
    </row>
    <row r="136" spans="2:9">
      <c r="B136" s="336" t="s">
        <v>336</v>
      </c>
      <c r="C136" s="104">
        <v>9.8146684510953667E-4</v>
      </c>
      <c r="D136" s="72">
        <v>214432.78166074731</v>
      </c>
      <c r="E136" s="107" t="s">
        <v>323</v>
      </c>
      <c r="F136" s="184">
        <v>0.28499999999999998</v>
      </c>
      <c r="G136" s="184">
        <v>0</v>
      </c>
      <c r="H136" s="338">
        <v>61113.342773312979</v>
      </c>
      <c r="I136" s="222"/>
    </row>
    <row r="137" spans="2:9">
      <c r="B137" s="336" t="s">
        <v>322</v>
      </c>
      <c r="C137" s="104">
        <v>0.24491909730380415</v>
      </c>
      <c r="D137" s="72">
        <v>53510399.845277108</v>
      </c>
      <c r="E137" s="107" t="s">
        <v>323</v>
      </c>
      <c r="F137" s="184">
        <v>0.28499999999999998</v>
      </c>
      <c r="G137" s="184">
        <v>0</v>
      </c>
      <c r="H137" s="338">
        <v>15250463.955903975</v>
      </c>
      <c r="I137" s="222"/>
    </row>
    <row r="138" spans="2:9">
      <c r="B138" s="336" t="s">
        <v>324</v>
      </c>
      <c r="C138" s="104">
        <v>0.1431193293866381</v>
      </c>
      <c r="D138" s="72">
        <v>31268988.924809217</v>
      </c>
      <c r="E138" s="107" t="s">
        <v>325</v>
      </c>
      <c r="F138" s="184">
        <v>0.375</v>
      </c>
      <c r="G138" s="184">
        <v>0</v>
      </c>
      <c r="H138" s="338">
        <v>11725870.846803457</v>
      </c>
      <c r="I138" s="222"/>
    </row>
    <row r="139" spans="2:9">
      <c r="B139" s="336" t="s">
        <v>326</v>
      </c>
      <c r="C139" s="104">
        <v>0.16701898830722722</v>
      </c>
      <c r="D139" s="72">
        <v>36490632.802665383</v>
      </c>
      <c r="E139" s="107" t="s">
        <v>323</v>
      </c>
      <c r="F139" s="184">
        <v>0.28499999999999998</v>
      </c>
      <c r="G139" s="184">
        <v>0</v>
      </c>
      <c r="H139" s="338">
        <v>10399830.348759633</v>
      </c>
      <c r="I139" s="222"/>
    </row>
    <row r="140" spans="2:9">
      <c r="B140" s="336" t="s">
        <v>327</v>
      </c>
      <c r="C140" s="104">
        <v>4.3576804119552205E-2</v>
      </c>
      <c r="D140" s="72">
        <v>9520744.7605611384</v>
      </c>
      <c r="E140" s="107" t="s">
        <v>323</v>
      </c>
      <c r="F140" s="184">
        <v>0.28499999999999998</v>
      </c>
      <c r="G140" s="184">
        <v>0</v>
      </c>
      <c r="H140" s="338">
        <v>2713412.2567599243</v>
      </c>
      <c r="I140" s="222"/>
    </row>
    <row r="141" spans="2:9">
      <c r="B141" s="336" t="s">
        <v>328</v>
      </c>
      <c r="C141" s="104">
        <v>4.0548494060953282E-2</v>
      </c>
      <c r="D141" s="72">
        <v>8859113.7000395637</v>
      </c>
      <c r="E141" s="107" t="s">
        <v>323</v>
      </c>
      <c r="F141" s="184">
        <v>0.28499999999999998</v>
      </c>
      <c r="G141" s="184">
        <v>0</v>
      </c>
      <c r="H141" s="338">
        <v>2524847.4045112752</v>
      </c>
      <c r="I141" s="222"/>
    </row>
    <row r="142" spans="2:9">
      <c r="B142" s="336" t="s">
        <v>329</v>
      </c>
      <c r="C142" s="104">
        <v>4.8031242319435653E-2</v>
      </c>
      <c r="D142" s="72">
        <v>10493959.06596164</v>
      </c>
      <c r="E142" s="107" t="s">
        <v>323</v>
      </c>
      <c r="F142" s="184">
        <v>0.28499999999999998</v>
      </c>
      <c r="G142" s="184">
        <v>0</v>
      </c>
      <c r="H142" s="338">
        <v>2990778.3337990674</v>
      </c>
      <c r="I142" s="222"/>
    </row>
    <row r="143" spans="2:9">
      <c r="B143" s="336" t="s">
        <v>337</v>
      </c>
      <c r="C143" s="104">
        <v>1.8959628300503257E-2</v>
      </c>
      <c r="D143" s="72">
        <v>4142336.3977995636</v>
      </c>
      <c r="E143" s="107" t="s">
        <v>325</v>
      </c>
      <c r="F143" s="184">
        <v>0.375</v>
      </c>
      <c r="G143" s="184">
        <v>0</v>
      </c>
      <c r="H143" s="338">
        <v>1553376.1491748365</v>
      </c>
      <c r="I143" s="222"/>
    </row>
    <row r="144" spans="2:9">
      <c r="B144" s="336" t="s">
        <v>330</v>
      </c>
      <c r="C144" s="104">
        <v>8.7959287224159011E-3</v>
      </c>
      <c r="D144" s="72">
        <v>1921751.5829857734</v>
      </c>
      <c r="E144" s="107" t="s">
        <v>325</v>
      </c>
      <c r="F144" s="184">
        <v>0.375</v>
      </c>
      <c r="G144" s="184">
        <v>0</v>
      </c>
      <c r="H144" s="338">
        <v>720656.84361966501</v>
      </c>
      <c r="I144" s="222"/>
    </row>
    <row r="145" spans="2:11">
      <c r="B145" s="336" t="s">
        <v>331</v>
      </c>
      <c r="C145" s="104">
        <v>7.4637825937517568E-2</v>
      </c>
      <c r="D145" s="72">
        <v>16307017.106733087</v>
      </c>
      <c r="E145" s="107" t="s">
        <v>323</v>
      </c>
      <c r="F145" s="184">
        <v>0.28499999999999998</v>
      </c>
      <c r="G145" s="184">
        <v>0</v>
      </c>
      <c r="H145" s="338">
        <v>4647499.8754189294</v>
      </c>
      <c r="I145" s="222"/>
    </row>
    <row r="146" spans="2:11">
      <c r="B146" s="336" t="s">
        <v>338</v>
      </c>
      <c r="C146" s="104">
        <v>4.871295618154828E-3</v>
      </c>
      <c r="D146" s="72">
        <v>1064290.1233980763</v>
      </c>
      <c r="E146" s="107" t="s">
        <v>323</v>
      </c>
      <c r="F146" s="184">
        <v>0.28499999999999998</v>
      </c>
      <c r="G146" s="184">
        <v>0</v>
      </c>
      <c r="H146" s="338">
        <v>303322.68516845169</v>
      </c>
      <c r="I146" s="222"/>
    </row>
    <row r="147" spans="2:11">
      <c r="B147" s="336" t="s">
        <v>332</v>
      </c>
      <c r="C147" s="104">
        <v>6.9211691127562267E-3</v>
      </c>
      <c r="D147" s="72">
        <v>1512150.4639590024</v>
      </c>
      <c r="E147" s="107" t="s">
        <v>325</v>
      </c>
      <c r="F147" s="184">
        <v>0.375</v>
      </c>
      <c r="G147" s="184">
        <v>0</v>
      </c>
      <c r="H147" s="338">
        <v>567056.42398462584</v>
      </c>
      <c r="I147" s="222"/>
    </row>
    <row r="148" spans="2:11">
      <c r="B148" s="336" t="s">
        <v>333</v>
      </c>
      <c r="C148" s="104">
        <v>0</v>
      </c>
      <c r="D148" s="72">
        <v>0</v>
      </c>
      <c r="E148" s="107" t="s">
        <v>325</v>
      </c>
      <c r="F148" s="184">
        <v>0.375</v>
      </c>
      <c r="G148" s="184">
        <v>0</v>
      </c>
      <c r="H148" s="338">
        <v>0</v>
      </c>
      <c r="I148" s="222"/>
    </row>
    <row r="149" spans="2:11">
      <c r="B149" s="336" t="s">
        <v>334</v>
      </c>
      <c r="C149" s="104">
        <v>0.15843524702092751</v>
      </c>
      <c r="D149" s="72">
        <v>34615240.342645988</v>
      </c>
      <c r="E149" s="107" t="s">
        <v>323</v>
      </c>
      <c r="F149" s="184">
        <v>0.28499999999999998</v>
      </c>
      <c r="G149" s="184">
        <v>0</v>
      </c>
      <c r="H149" s="338">
        <v>9865343.4976541065</v>
      </c>
      <c r="I149" s="222"/>
    </row>
    <row r="150" spans="2:11">
      <c r="B150" s="336" t="s">
        <v>339</v>
      </c>
      <c r="C150" s="104">
        <v>6.6867945399170705E-3</v>
      </c>
      <c r="D150" s="72">
        <v>1460943.8522890578</v>
      </c>
      <c r="E150" s="107" t="s">
        <v>323</v>
      </c>
      <c r="F150" s="184">
        <v>0.28499999999999998</v>
      </c>
      <c r="G150" s="184">
        <v>0</v>
      </c>
      <c r="H150" s="338">
        <v>416368.99790238147</v>
      </c>
      <c r="I150" s="222"/>
    </row>
    <row r="151" spans="2:11">
      <c r="B151" s="350" t="s">
        <v>340</v>
      </c>
      <c r="C151" s="104">
        <v>1.1037945422639295E-3</v>
      </c>
      <c r="D151" s="72">
        <v>241159.17441224409</v>
      </c>
      <c r="E151" s="107" t="s">
        <v>323</v>
      </c>
      <c r="F151" s="184">
        <v>0.28499999999999998</v>
      </c>
      <c r="G151" s="184">
        <v>0</v>
      </c>
      <c r="H151" s="338">
        <v>68730.364707489556</v>
      </c>
      <c r="I151" s="222"/>
    </row>
    <row r="152" spans="2:11" ht="17.100000000000001" thickBot="1">
      <c r="B152" s="350" t="s">
        <v>341</v>
      </c>
      <c r="C152" s="104">
        <v>1.6917046347038028E-2</v>
      </c>
      <c r="D152" s="72">
        <v>3696069.1273012827</v>
      </c>
      <c r="E152" s="107" t="s">
        <v>323</v>
      </c>
      <c r="F152" s="184">
        <v>0.375</v>
      </c>
      <c r="G152" s="184">
        <v>0</v>
      </c>
      <c r="H152" s="338">
        <v>1386025.922737981</v>
      </c>
      <c r="I152" s="222"/>
    </row>
    <row r="153" spans="2:11" ht="17.100000000000001" thickBot="1">
      <c r="B153" s="339"/>
      <c r="C153" s="340"/>
      <c r="D153" s="341">
        <v>215319230.05249885</v>
      </c>
      <c r="E153" s="351"/>
      <c r="F153" s="352">
        <v>0.30278158264723232</v>
      </c>
      <c r="G153" s="344"/>
      <c r="H153" s="345">
        <v>65194697.249679103</v>
      </c>
      <c r="I153" s="222"/>
    </row>
    <row r="154" spans="2:11">
      <c r="B154" s="25"/>
      <c r="C154" s="25"/>
      <c r="D154" s="244"/>
      <c r="E154" s="169"/>
      <c r="F154" s="354"/>
      <c r="G154" s="25"/>
      <c r="H154" s="222"/>
    </row>
    <row r="155" spans="2:11">
      <c r="B155" s="2" t="s">
        <v>354</v>
      </c>
      <c r="C155" s="355"/>
      <c r="D155" s="356"/>
      <c r="E155" s="357"/>
      <c r="F155" s="355"/>
      <c r="G155" s="355"/>
      <c r="H155" s="358"/>
      <c r="I155" s="2"/>
      <c r="J155" s="359"/>
      <c r="K155" s="359">
        <v>0.1359296237729698</v>
      </c>
    </row>
    <row r="156" spans="2:11">
      <c r="B156" s="2" t="s">
        <v>355</v>
      </c>
      <c r="C156" s="355"/>
      <c r="D156" s="356"/>
      <c r="E156" s="357"/>
      <c r="F156" s="355"/>
      <c r="G156" s="355"/>
      <c r="H156" s="358"/>
      <c r="I156" s="2"/>
      <c r="J156" s="359"/>
      <c r="K156" s="359">
        <v>0</v>
      </c>
    </row>
    <row r="157" spans="2:11">
      <c r="B157" s="2" t="s">
        <v>356</v>
      </c>
      <c r="C157" s="355"/>
      <c r="D157" s="356"/>
      <c r="E157" s="357"/>
      <c r="F157" s="355"/>
      <c r="G157" s="355"/>
      <c r="H157" s="358"/>
      <c r="I157" s="2"/>
      <c r="J157" s="359"/>
      <c r="K157" s="359">
        <v>0</v>
      </c>
    </row>
    <row r="158" spans="2:11">
      <c r="B158" s="2" t="s">
        <v>357</v>
      </c>
      <c r="C158" s="355"/>
      <c r="D158" s="356"/>
      <c r="E158" s="357"/>
      <c r="F158" s="355"/>
      <c r="G158" s="355"/>
      <c r="H158" s="358"/>
      <c r="I158" s="2"/>
      <c r="J158" s="359"/>
      <c r="K158" s="359">
        <v>0</v>
      </c>
    </row>
    <row r="159" spans="2:11">
      <c r="B159" s="2" t="s">
        <v>358</v>
      </c>
      <c r="C159" s="355"/>
      <c r="D159" s="356"/>
      <c r="E159" s="357"/>
      <c r="F159" s="355"/>
      <c r="G159" s="355"/>
      <c r="H159" s="358"/>
      <c r="I159" s="2"/>
      <c r="J159" s="359"/>
      <c r="K159" s="359">
        <v>0</v>
      </c>
    </row>
    <row r="160" spans="2:11">
      <c r="B160" s="2" t="s">
        <v>359</v>
      </c>
      <c r="C160" s="355"/>
      <c r="D160" s="356"/>
      <c r="E160" s="357"/>
      <c r="F160" s="355"/>
      <c r="G160" s="355"/>
      <c r="H160" s="358"/>
      <c r="I160" s="2"/>
      <c r="J160" s="359"/>
      <c r="K160" s="359">
        <v>0</v>
      </c>
    </row>
    <row r="161" spans="2:11">
      <c r="B161" s="2" t="s">
        <v>360</v>
      </c>
      <c r="C161" s="355"/>
      <c r="D161" s="356"/>
      <c r="E161" s="357"/>
      <c r="F161" s="355"/>
      <c r="G161" s="355"/>
      <c r="H161" s="358"/>
      <c r="I161" s="2"/>
      <c r="J161" s="359"/>
      <c r="K161" s="359">
        <v>0</v>
      </c>
    </row>
    <row r="162" spans="2:11">
      <c r="B162" s="2" t="s">
        <v>361</v>
      </c>
      <c r="C162" s="355"/>
      <c r="D162" s="356"/>
      <c r="E162" s="357"/>
      <c r="F162" s="355"/>
      <c r="G162" s="355"/>
      <c r="H162" s="358"/>
      <c r="I162" s="2"/>
      <c r="J162" s="359"/>
      <c r="K162" s="359">
        <v>0</v>
      </c>
    </row>
    <row r="163" spans="2:11">
      <c r="B163" s="355" t="s">
        <v>362</v>
      </c>
      <c r="C163" s="355"/>
      <c r="D163" s="356"/>
      <c r="E163" s="357"/>
      <c r="F163" s="355"/>
      <c r="G163" s="355"/>
      <c r="H163" s="358"/>
      <c r="I163" s="2"/>
      <c r="J163" s="359"/>
      <c r="K163" s="359">
        <v>0</v>
      </c>
    </row>
    <row r="164" spans="2:11">
      <c r="B164" s="355" t="s">
        <v>363</v>
      </c>
      <c r="C164" s="355"/>
      <c r="D164" s="356"/>
      <c r="E164" s="357"/>
      <c r="F164" s="355"/>
      <c r="G164" s="355"/>
      <c r="H164" s="358"/>
      <c r="I164" s="2"/>
      <c r="J164" s="359"/>
      <c r="K164" s="359">
        <v>0</v>
      </c>
    </row>
    <row r="165" spans="2:11">
      <c r="B165" s="355"/>
      <c r="C165" s="355"/>
      <c r="D165" s="356"/>
      <c r="E165" s="357"/>
      <c r="F165" s="355"/>
      <c r="G165" s="355"/>
      <c r="H165" s="358"/>
      <c r="I165" s="2"/>
      <c r="J165" s="359"/>
      <c r="K165" s="359"/>
    </row>
    <row r="166" spans="2:11">
      <c r="B166" s="541" t="s">
        <v>364</v>
      </c>
      <c r="C166" s="541"/>
      <c r="D166" s="25"/>
      <c r="E166" s="299"/>
      <c r="F166" s="25"/>
      <c r="G166" s="300"/>
      <c r="H166" s="25"/>
      <c r="J166" s="359"/>
      <c r="K166" s="359"/>
    </row>
    <row r="167" spans="2:11" ht="17.100000000000001" thickBot="1">
      <c r="B167" s="25"/>
      <c r="C167" s="25"/>
      <c r="D167" s="25"/>
      <c r="E167" s="299"/>
      <c r="F167" s="25"/>
      <c r="G167" s="300"/>
      <c r="H167" s="301"/>
      <c r="J167" s="359"/>
      <c r="K167" s="359"/>
    </row>
    <row r="168" spans="2:11" ht="51.95" thickBot="1">
      <c r="B168" s="302" t="s">
        <v>305</v>
      </c>
      <c r="C168" s="246"/>
      <c r="D168" s="246" t="s">
        <v>306</v>
      </c>
      <c r="E168" s="303" t="s">
        <v>307</v>
      </c>
      <c r="F168" s="246" t="s">
        <v>308</v>
      </c>
      <c r="G168" s="247" t="s">
        <v>309</v>
      </c>
      <c r="J168" s="359"/>
      <c r="K168" s="359"/>
    </row>
    <row r="169" spans="2:11">
      <c r="B169" s="304" t="s">
        <v>310</v>
      </c>
      <c r="C169" s="117"/>
      <c r="D169" s="305">
        <v>3352473.9434180511</v>
      </c>
      <c r="E169" s="306">
        <v>9.8531202267872528E-2</v>
      </c>
      <c r="F169" s="307">
        <v>330323.28821669624</v>
      </c>
      <c r="G169" s="255"/>
      <c r="J169" s="359"/>
      <c r="K169" s="359"/>
    </row>
    <row r="170" spans="2:11">
      <c r="B170" s="308" t="s">
        <v>311</v>
      </c>
      <c r="C170" s="25"/>
      <c r="D170" s="309">
        <v>228238383.84658203</v>
      </c>
      <c r="E170" s="107">
        <v>0.22383011983673615</v>
      </c>
      <c r="F170" s="309">
        <v>51086624.80772344</v>
      </c>
      <c r="G170" s="310"/>
      <c r="J170" s="359"/>
      <c r="K170" s="359"/>
    </row>
    <row r="171" spans="2:11">
      <c r="B171" s="311" t="s">
        <v>312</v>
      </c>
      <c r="C171" s="25"/>
      <c r="D171" s="312">
        <v>231590857.79000008</v>
      </c>
      <c r="E171" s="313">
        <v>0.22201631181211628</v>
      </c>
      <c r="F171" s="312">
        <v>51416948.095940135</v>
      </c>
      <c r="G171" s="314"/>
      <c r="J171" s="359"/>
      <c r="K171" s="359"/>
    </row>
    <row r="172" spans="2:11">
      <c r="B172" s="308"/>
      <c r="C172" s="25"/>
      <c r="D172" s="25"/>
      <c r="E172" s="315"/>
      <c r="F172" s="25"/>
      <c r="G172" s="316"/>
      <c r="J172" s="359"/>
      <c r="K172" s="359"/>
    </row>
    <row r="173" spans="2:11">
      <c r="B173" s="317" t="s">
        <v>313</v>
      </c>
      <c r="C173" s="25"/>
      <c r="D173" s="318">
        <v>231590857.79000008</v>
      </c>
      <c r="E173" s="319">
        <v>0</v>
      </c>
      <c r="F173" s="318">
        <v>0</v>
      </c>
      <c r="G173" s="320"/>
      <c r="J173" s="359"/>
      <c r="K173" s="359"/>
    </row>
    <row r="174" spans="2:11">
      <c r="B174" s="317"/>
      <c r="C174" s="25"/>
      <c r="D174" s="318"/>
      <c r="E174" s="319"/>
      <c r="F174" s="318"/>
      <c r="G174" s="320"/>
      <c r="J174" s="359"/>
      <c r="K174" s="359"/>
    </row>
    <row r="175" spans="2:11">
      <c r="B175" s="317" t="s">
        <v>314</v>
      </c>
      <c r="C175" s="25"/>
      <c r="D175" s="318">
        <v>5430715.9703035103</v>
      </c>
      <c r="E175" s="319">
        <v>0.22201631181211628</v>
      </c>
      <c r="F175" s="318">
        <v>-1205707.5302259438</v>
      </c>
      <c r="G175" s="320"/>
      <c r="J175" s="359"/>
      <c r="K175" s="359"/>
    </row>
    <row r="176" spans="2:11" ht="17.100000000000001" thickBot="1">
      <c r="B176" s="321" t="s">
        <v>111</v>
      </c>
      <c r="C176" s="286"/>
      <c r="D176" s="322">
        <v>231590857.79000008</v>
      </c>
      <c r="E176" s="323">
        <v>0.22201631181211628</v>
      </c>
      <c r="F176" s="322">
        <v>50211240.565714195</v>
      </c>
      <c r="G176" s="324">
        <v>54511617.352840789</v>
      </c>
      <c r="H176" s="325" t="s">
        <v>315</v>
      </c>
      <c r="J176" s="359"/>
      <c r="K176" s="359"/>
    </row>
    <row r="177" spans="2:11" ht="17.100000000000001" thickBot="1">
      <c r="B177" s="25"/>
      <c r="C177" s="25"/>
      <c r="D177" s="25"/>
      <c r="E177" s="169"/>
      <c r="F177" s="222"/>
      <c r="G177" s="222"/>
      <c r="H177" s="222"/>
      <c r="J177" s="359"/>
      <c r="K177" s="359"/>
    </row>
    <row r="178" spans="2:11" ht="51.95" thickBot="1">
      <c r="B178" s="327"/>
      <c r="C178" s="328" t="s">
        <v>316</v>
      </c>
      <c r="D178" s="328" t="s">
        <v>306</v>
      </c>
      <c r="E178" s="329" t="s">
        <v>317</v>
      </c>
      <c r="F178" s="328" t="s">
        <v>318</v>
      </c>
      <c r="G178" s="328" t="s">
        <v>319</v>
      </c>
      <c r="H178" s="330" t="s">
        <v>320</v>
      </c>
      <c r="J178" s="359"/>
      <c r="K178" s="359"/>
    </row>
    <row r="179" spans="2:11">
      <c r="B179" s="331" t="s">
        <v>321</v>
      </c>
      <c r="C179" s="332"/>
      <c r="D179" s="332"/>
      <c r="E179" s="333"/>
      <c r="F179" s="334"/>
      <c r="G179" s="334"/>
      <c r="H179" s="335"/>
      <c r="I179" s="222"/>
      <c r="J179" s="359"/>
      <c r="K179" s="359"/>
    </row>
    <row r="180" spans="2:11">
      <c r="B180" s="336" t="s">
        <v>322</v>
      </c>
      <c r="C180" s="104">
        <v>0</v>
      </c>
      <c r="D180" s="72">
        <v>0</v>
      </c>
      <c r="E180" s="107" t="s">
        <v>323</v>
      </c>
      <c r="F180" s="337">
        <v>9.8500000000000004E-2</v>
      </c>
      <c r="G180" s="337">
        <v>0</v>
      </c>
      <c r="H180" s="338">
        <v>0</v>
      </c>
      <c r="I180" s="222"/>
      <c r="J180" s="359"/>
      <c r="K180" s="359"/>
    </row>
    <row r="181" spans="2:11">
      <c r="B181" s="336" t="s">
        <v>324</v>
      </c>
      <c r="C181" s="104">
        <v>2.6336983782472956E-6</v>
      </c>
      <c r="D181" s="72">
        <v>609.94046657842307</v>
      </c>
      <c r="E181" s="107" t="s">
        <v>325</v>
      </c>
      <c r="F181" s="337">
        <v>0.27</v>
      </c>
      <c r="G181" s="337">
        <v>0</v>
      </c>
      <c r="H181" s="338">
        <v>164.68392597617424</v>
      </c>
      <c r="I181" s="222"/>
      <c r="J181" s="359"/>
      <c r="K181" s="359"/>
    </row>
    <row r="182" spans="2:11">
      <c r="B182" s="336" t="s">
        <v>326</v>
      </c>
      <c r="C182" s="104">
        <v>6.6837019138776942E-3</v>
      </c>
      <c r="D182" s="72">
        <v>1547884.2594475998</v>
      </c>
      <c r="E182" s="107" t="s">
        <v>323</v>
      </c>
      <c r="F182" s="337">
        <v>9.8500000000000004E-2</v>
      </c>
      <c r="G182" s="337">
        <v>0</v>
      </c>
      <c r="H182" s="338">
        <v>152466.59955558859</v>
      </c>
      <c r="I182" s="222"/>
      <c r="J182" s="359"/>
      <c r="K182" s="359"/>
    </row>
    <row r="183" spans="2:11">
      <c r="B183" s="336" t="s">
        <v>327</v>
      </c>
      <c r="C183" s="104">
        <v>0</v>
      </c>
      <c r="D183" s="72">
        <v>0</v>
      </c>
      <c r="E183" s="107" t="s">
        <v>323</v>
      </c>
      <c r="F183" s="337">
        <v>9.8500000000000004E-2</v>
      </c>
      <c r="G183" s="337">
        <v>0</v>
      </c>
      <c r="H183" s="338">
        <v>0</v>
      </c>
      <c r="I183" s="222"/>
      <c r="J183" s="359"/>
      <c r="K183" s="359"/>
    </row>
    <row r="184" spans="2:11">
      <c r="B184" s="336" t="s">
        <v>328</v>
      </c>
      <c r="C184" s="104">
        <v>0</v>
      </c>
      <c r="D184" s="72">
        <v>0</v>
      </c>
      <c r="E184" s="107" t="s">
        <v>323</v>
      </c>
      <c r="F184" s="337">
        <v>9.8500000000000004E-2</v>
      </c>
      <c r="G184" s="337">
        <v>0</v>
      </c>
      <c r="H184" s="338">
        <v>0</v>
      </c>
      <c r="I184" s="222"/>
      <c r="J184" s="359"/>
      <c r="K184" s="359"/>
    </row>
    <row r="185" spans="2:11">
      <c r="B185" s="336" t="s">
        <v>329</v>
      </c>
      <c r="C185" s="104">
        <v>7.7895119035297613E-3</v>
      </c>
      <c r="D185" s="72">
        <v>1803979.743503873</v>
      </c>
      <c r="E185" s="107" t="s">
        <v>323</v>
      </c>
      <c r="F185" s="337">
        <v>9.8500000000000004E-2</v>
      </c>
      <c r="G185" s="337">
        <v>0</v>
      </c>
      <c r="H185" s="338">
        <v>177692.00473513149</v>
      </c>
      <c r="I185" s="222"/>
      <c r="J185" s="359"/>
      <c r="K185" s="359"/>
    </row>
    <row r="186" spans="2:11">
      <c r="B186" s="336" t="s">
        <v>330</v>
      </c>
      <c r="C186" s="104">
        <v>0</v>
      </c>
      <c r="D186" s="72">
        <v>0</v>
      </c>
      <c r="E186" s="107" t="s">
        <v>325</v>
      </c>
      <c r="F186" s="337">
        <v>0.27</v>
      </c>
      <c r="G186" s="337">
        <v>0</v>
      </c>
      <c r="H186" s="338">
        <v>0</v>
      </c>
      <c r="I186" s="222"/>
      <c r="J186" s="359"/>
      <c r="K186" s="359"/>
    </row>
    <row r="187" spans="2:11">
      <c r="B187" s="336" t="s">
        <v>331</v>
      </c>
      <c r="C187" s="104">
        <v>0</v>
      </c>
      <c r="D187" s="72">
        <v>0</v>
      </c>
      <c r="E187" s="107" t="s">
        <v>323</v>
      </c>
      <c r="F187" s="337">
        <v>9.8500000000000004E-2</v>
      </c>
      <c r="G187" s="337">
        <v>0</v>
      </c>
      <c r="H187" s="338">
        <v>0</v>
      </c>
      <c r="I187" s="222"/>
      <c r="J187" s="359"/>
      <c r="K187" s="359"/>
    </row>
    <row r="188" spans="2:11">
      <c r="B188" s="336" t="s">
        <v>332</v>
      </c>
      <c r="C188" s="104">
        <v>0</v>
      </c>
      <c r="D188" s="72">
        <v>0</v>
      </c>
      <c r="E188" s="107" t="s">
        <v>325</v>
      </c>
      <c r="F188" s="337">
        <v>0.27</v>
      </c>
      <c r="G188" s="337">
        <v>0</v>
      </c>
      <c r="H188" s="338">
        <v>0</v>
      </c>
      <c r="I188" s="222"/>
      <c r="J188" s="359"/>
      <c r="K188" s="359"/>
    </row>
    <row r="189" spans="2:11">
      <c r="B189" s="336" t="s">
        <v>333</v>
      </c>
      <c r="C189" s="104">
        <v>0</v>
      </c>
      <c r="D189" s="72">
        <v>0</v>
      </c>
      <c r="E189" s="107" t="s">
        <v>325</v>
      </c>
      <c r="F189" s="337">
        <v>0.27</v>
      </c>
      <c r="G189" s="337">
        <v>0</v>
      </c>
      <c r="H189" s="338">
        <v>0</v>
      </c>
      <c r="I189" s="222"/>
      <c r="J189" s="359"/>
      <c r="K189" s="359"/>
    </row>
    <row r="190" spans="2:11" ht="17.100000000000001" thickBot="1">
      <c r="B190" s="336" t="s">
        <v>334</v>
      </c>
      <c r="C190" s="104">
        <v>0</v>
      </c>
      <c r="D190" s="72">
        <v>0</v>
      </c>
      <c r="E190" s="107" t="s">
        <v>323</v>
      </c>
      <c r="F190" s="337">
        <v>9.8500000000000004E-2</v>
      </c>
      <c r="G190" s="337">
        <v>0</v>
      </c>
      <c r="H190" s="338">
        <v>0</v>
      </c>
      <c r="I190" s="222"/>
      <c r="J190" s="359"/>
      <c r="K190" s="359"/>
    </row>
    <row r="191" spans="2:11" ht="17.100000000000001" thickBot="1">
      <c r="B191" s="339"/>
      <c r="C191" s="340"/>
      <c r="D191" s="341">
        <v>3352473.9434180511</v>
      </c>
      <c r="E191" s="342"/>
      <c r="F191" s="343">
        <v>9.8531202267872528E-2</v>
      </c>
      <c r="G191" s="344"/>
      <c r="H191" s="345">
        <v>330323.28821669624</v>
      </c>
      <c r="I191" s="222"/>
      <c r="J191" s="359"/>
      <c r="K191" s="359"/>
    </row>
    <row r="192" spans="2:11">
      <c r="B192" s="331" t="s">
        <v>335</v>
      </c>
      <c r="C192" s="346"/>
      <c r="D192" s="347"/>
      <c r="E192" s="333"/>
      <c r="F192" s="348"/>
      <c r="G192" s="348"/>
      <c r="H192" s="349"/>
      <c r="I192" s="222"/>
      <c r="J192" s="359"/>
      <c r="K192" s="359"/>
    </row>
    <row r="193" spans="2:11">
      <c r="B193" s="336" t="s">
        <v>336</v>
      </c>
      <c r="C193" s="104">
        <v>9.8146684510953667E-4</v>
      </c>
      <c r="D193" s="72">
        <v>227298.74855136266</v>
      </c>
      <c r="E193" s="107" t="s">
        <v>323</v>
      </c>
      <c r="F193" s="184">
        <v>0.21</v>
      </c>
      <c r="G193" s="184">
        <v>0</v>
      </c>
      <c r="H193" s="338">
        <v>47732.737195786154</v>
      </c>
      <c r="I193" s="222"/>
      <c r="J193" s="359"/>
      <c r="K193" s="359"/>
    </row>
    <row r="194" spans="2:11">
      <c r="B194" s="336" t="s">
        <v>322</v>
      </c>
      <c r="C194" s="104">
        <v>0.24491909730380415</v>
      </c>
      <c r="D194" s="72">
        <v>56721023.83374048</v>
      </c>
      <c r="E194" s="107" t="s">
        <v>323</v>
      </c>
      <c r="F194" s="184">
        <v>0.21</v>
      </c>
      <c r="G194" s="184">
        <v>0</v>
      </c>
      <c r="H194" s="338">
        <v>11911415.0050855</v>
      </c>
      <c r="I194" s="222"/>
      <c r="J194" s="359"/>
      <c r="K194" s="359"/>
    </row>
    <row r="195" spans="2:11">
      <c r="B195" s="336" t="s">
        <v>324</v>
      </c>
      <c r="C195" s="104">
        <v>0.1431193293866381</v>
      </c>
      <c r="D195" s="72">
        <v>33145128.258981071</v>
      </c>
      <c r="E195" s="107" t="s">
        <v>325</v>
      </c>
      <c r="F195" s="184">
        <v>0.28000000000000003</v>
      </c>
      <c r="G195" s="184">
        <v>0</v>
      </c>
      <c r="H195" s="338">
        <v>9280635.9125147015</v>
      </c>
      <c r="I195" s="222"/>
      <c r="J195" s="359"/>
      <c r="K195" s="359"/>
    </row>
    <row r="196" spans="2:11">
      <c r="B196" s="336" t="s">
        <v>326</v>
      </c>
      <c r="C196" s="104">
        <v>0.16701898830722722</v>
      </c>
      <c r="D196" s="72">
        <v>38680070.769288734</v>
      </c>
      <c r="E196" s="107" t="s">
        <v>323</v>
      </c>
      <c r="F196" s="184">
        <v>0.21</v>
      </c>
      <c r="G196" s="184">
        <v>0</v>
      </c>
      <c r="H196" s="338">
        <v>8122814.8615506338</v>
      </c>
      <c r="I196" s="222"/>
      <c r="J196" s="359"/>
      <c r="K196" s="359"/>
    </row>
    <row r="197" spans="2:11">
      <c r="B197" s="336" t="s">
        <v>327</v>
      </c>
      <c r="C197" s="104">
        <v>4.3576804119552205E-2</v>
      </c>
      <c r="D197" s="72">
        <v>10091989.445793901</v>
      </c>
      <c r="E197" s="107" t="s">
        <v>323</v>
      </c>
      <c r="F197" s="184">
        <v>0.21</v>
      </c>
      <c r="G197" s="184">
        <v>0</v>
      </c>
      <c r="H197" s="338">
        <v>2119317.7836167188</v>
      </c>
      <c r="I197" s="222"/>
      <c r="J197" s="359"/>
      <c r="K197" s="359"/>
    </row>
    <row r="198" spans="2:11">
      <c r="B198" s="336" t="s">
        <v>328</v>
      </c>
      <c r="C198" s="104">
        <v>4.0548494060953282E-2</v>
      </c>
      <c r="D198" s="72">
        <v>9390660.5216688905</v>
      </c>
      <c r="E198" s="107" t="s">
        <v>323</v>
      </c>
      <c r="F198" s="184">
        <v>0.21</v>
      </c>
      <c r="G198" s="184">
        <v>0</v>
      </c>
      <c r="H198" s="338">
        <v>1972038.7095504669</v>
      </c>
      <c r="I198" s="222"/>
      <c r="J198" s="359"/>
      <c r="K198" s="359"/>
    </row>
    <row r="199" spans="2:11">
      <c r="B199" s="336" t="s">
        <v>329</v>
      </c>
      <c r="C199" s="104">
        <v>4.8031242319435653E-2</v>
      </c>
      <c r="D199" s="72">
        <v>11123596.609477451</v>
      </c>
      <c r="E199" s="107" t="s">
        <v>323</v>
      </c>
      <c r="F199" s="184">
        <v>0.21</v>
      </c>
      <c r="G199" s="184">
        <v>0</v>
      </c>
      <c r="H199" s="338">
        <v>2335955.2879902646</v>
      </c>
      <c r="I199" s="222"/>
      <c r="J199" s="359"/>
      <c r="K199" s="359"/>
    </row>
    <row r="200" spans="2:11">
      <c r="B200" s="336" t="s">
        <v>337</v>
      </c>
      <c r="C200" s="104">
        <v>1.8959628300503257E-2</v>
      </c>
      <c r="D200" s="72">
        <v>4390876.5814931085</v>
      </c>
      <c r="E200" s="107" t="s">
        <v>325</v>
      </c>
      <c r="F200" s="184">
        <v>0.28000000000000003</v>
      </c>
      <c r="G200" s="184">
        <v>0</v>
      </c>
      <c r="H200" s="338">
        <v>1229445.4428180705</v>
      </c>
      <c r="I200" s="222"/>
      <c r="J200" s="359"/>
      <c r="K200" s="359"/>
    </row>
    <row r="201" spans="2:11">
      <c r="B201" s="336" t="s">
        <v>330</v>
      </c>
      <c r="C201" s="104">
        <v>8.7959287224159011E-3</v>
      </c>
      <c r="D201" s="72">
        <v>2037056.6778839973</v>
      </c>
      <c r="E201" s="107" t="s">
        <v>325</v>
      </c>
      <c r="F201" s="184">
        <v>0.28000000000000003</v>
      </c>
      <c r="G201" s="184">
        <v>0</v>
      </c>
      <c r="H201" s="338">
        <v>570375.86980751925</v>
      </c>
      <c r="I201" s="222"/>
      <c r="J201" s="359"/>
      <c r="K201" s="359"/>
    </row>
    <row r="202" spans="2:11">
      <c r="B202" s="336" t="s">
        <v>331</v>
      </c>
      <c r="C202" s="104">
        <v>7.4637825937517568E-2</v>
      </c>
      <c r="D202" s="72">
        <v>17285438.132450406</v>
      </c>
      <c r="E202" s="107" t="s">
        <v>323</v>
      </c>
      <c r="F202" s="184">
        <v>0.21</v>
      </c>
      <c r="G202" s="184">
        <v>0</v>
      </c>
      <c r="H202" s="338">
        <v>3629942.0078145852</v>
      </c>
      <c r="I202" s="222"/>
      <c r="J202" s="359"/>
      <c r="K202" s="359"/>
    </row>
    <row r="203" spans="2:11">
      <c r="B203" s="336" t="s">
        <v>338</v>
      </c>
      <c r="C203" s="104">
        <v>4.871295618154828E-3</v>
      </c>
      <c r="D203" s="72">
        <v>1128147.5307571448</v>
      </c>
      <c r="E203" s="107" t="s">
        <v>323</v>
      </c>
      <c r="F203" s="184">
        <v>0.21</v>
      </c>
      <c r="G203" s="184">
        <v>0</v>
      </c>
      <c r="H203" s="338">
        <v>236910.98145900041</v>
      </c>
      <c r="I203" s="222"/>
      <c r="J203" s="359"/>
      <c r="K203" s="359"/>
    </row>
    <row r="204" spans="2:11">
      <c r="B204" s="336" t="s">
        <v>332</v>
      </c>
      <c r="C204" s="104">
        <v>6.9211691127562267E-3</v>
      </c>
      <c r="D204" s="72">
        <v>1602879.4917328677</v>
      </c>
      <c r="E204" s="107" t="s">
        <v>325</v>
      </c>
      <c r="F204" s="184">
        <v>0.28000000000000003</v>
      </c>
      <c r="G204" s="184">
        <v>0</v>
      </c>
      <c r="H204" s="338">
        <v>448806.25768520299</v>
      </c>
      <c r="I204" s="222"/>
      <c r="J204" s="359"/>
      <c r="K204" s="359"/>
    </row>
    <row r="205" spans="2:11">
      <c r="B205" s="336" t="s">
        <v>333</v>
      </c>
      <c r="C205" s="104">
        <v>0</v>
      </c>
      <c r="D205" s="72">
        <v>0</v>
      </c>
      <c r="E205" s="107" t="s">
        <v>325</v>
      </c>
      <c r="F205" s="184">
        <v>0.28000000000000003</v>
      </c>
      <c r="G205" s="184">
        <v>0</v>
      </c>
      <c r="H205" s="338">
        <v>0</v>
      </c>
      <c r="I205" s="222"/>
      <c r="J205" s="359"/>
      <c r="K205" s="359"/>
    </row>
    <row r="206" spans="2:11">
      <c r="B206" s="336" t="s">
        <v>334</v>
      </c>
      <c r="C206" s="104">
        <v>0.15843524702092751</v>
      </c>
      <c r="D206" s="72">
        <v>36692154.761747144</v>
      </c>
      <c r="E206" s="107" t="s">
        <v>323</v>
      </c>
      <c r="F206" s="184">
        <v>0.21</v>
      </c>
      <c r="G206" s="184">
        <v>0</v>
      </c>
      <c r="H206" s="338">
        <v>7705352.4999668999</v>
      </c>
      <c r="I206" s="222"/>
      <c r="J206" s="359"/>
      <c r="K206" s="359"/>
    </row>
    <row r="207" spans="2:11">
      <c r="B207" s="336" t="s">
        <v>339</v>
      </c>
      <c r="C207" s="104">
        <v>6.6867945399170705E-3</v>
      </c>
      <c r="D207" s="72">
        <v>1548600.4833648826</v>
      </c>
      <c r="E207" s="107" t="s">
        <v>323</v>
      </c>
      <c r="F207" s="184">
        <v>0.21</v>
      </c>
      <c r="G207" s="184">
        <v>0</v>
      </c>
      <c r="H207" s="338">
        <v>325206.10150662536</v>
      </c>
      <c r="I207" s="222"/>
      <c r="J207" s="359"/>
      <c r="K207" s="359"/>
    </row>
    <row r="208" spans="2:11">
      <c r="B208" s="350" t="s">
        <v>340</v>
      </c>
      <c r="C208" s="104">
        <v>1.1037945422639295E-3</v>
      </c>
      <c r="D208" s="72">
        <v>255628.72486682382</v>
      </c>
      <c r="E208" s="107" t="s">
        <v>323</v>
      </c>
      <c r="F208" s="184">
        <v>0.21</v>
      </c>
      <c r="G208" s="184">
        <v>0</v>
      </c>
      <c r="H208" s="338">
        <v>53682.032222032998</v>
      </c>
      <c r="I208" s="222"/>
      <c r="J208" s="359"/>
      <c r="K208" s="359"/>
    </row>
    <row r="209" spans="2:11" ht="17.100000000000001" thickBot="1">
      <c r="B209" s="350" t="s">
        <v>341</v>
      </c>
      <c r="C209" s="104">
        <v>1.6917046347038028E-2</v>
      </c>
      <c r="D209" s="72">
        <v>3917833.2747837231</v>
      </c>
      <c r="E209" s="107" t="s">
        <v>323</v>
      </c>
      <c r="F209" s="184">
        <v>0.28000000000000003</v>
      </c>
      <c r="G209" s="184">
        <v>0</v>
      </c>
      <c r="H209" s="338">
        <v>1096993.3169394427</v>
      </c>
      <c r="I209" s="222"/>
      <c r="J209" s="359"/>
      <c r="K209" s="359"/>
    </row>
    <row r="210" spans="2:11" ht="17.100000000000001" thickBot="1">
      <c r="B210" s="339"/>
      <c r="C210" s="340"/>
      <c r="D210" s="341">
        <v>228238383.84658203</v>
      </c>
      <c r="E210" s="351"/>
      <c r="F210" s="352">
        <v>0.22383011983673615</v>
      </c>
      <c r="G210" s="353"/>
      <c r="H210" s="345">
        <v>51086624.80772344</v>
      </c>
      <c r="I210" s="222"/>
      <c r="J210" s="359"/>
      <c r="K210" s="359"/>
    </row>
    <row r="211" spans="2:11">
      <c r="B211" s="25"/>
      <c r="C211" s="25"/>
      <c r="D211" s="244"/>
      <c r="E211" s="169"/>
      <c r="F211" s="25"/>
      <c r="G211" s="25"/>
      <c r="H211" s="222"/>
      <c r="K211" s="140"/>
    </row>
    <row r="212" spans="2:11" hidden="1">
      <c r="B212" s="360"/>
      <c r="E212" s="169"/>
      <c r="F212" s="296"/>
      <c r="G212" s="25"/>
      <c r="H212" s="222"/>
    </row>
    <row r="213" spans="2:11" hidden="1">
      <c r="B213" s="541" t="s">
        <v>365</v>
      </c>
      <c r="C213" s="541"/>
      <c r="D213" s="25"/>
      <c r="E213" s="299"/>
      <c r="F213" s="25"/>
      <c r="G213" s="300"/>
      <c r="H213" s="25"/>
    </row>
    <row r="214" spans="2:11" hidden="1">
      <c r="B214" s="25"/>
      <c r="C214" s="25"/>
      <c r="D214" s="25"/>
      <c r="E214" s="299"/>
      <c r="F214" s="25"/>
      <c r="G214" s="300"/>
      <c r="H214" s="301"/>
    </row>
    <row r="215" spans="2:11" ht="51" hidden="1">
      <c r="B215" s="302" t="s">
        <v>305</v>
      </c>
      <c r="C215" s="246"/>
      <c r="D215" s="246" t="s">
        <v>306</v>
      </c>
      <c r="E215" s="303" t="s">
        <v>307</v>
      </c>
      <c r="F215" s="246" t="s">
        <v>308</v>
      </c>
      <c r="G215" s="247" t="s">
        <v>309</v>
      </c>
    </row>
    <row r="216" spans="2:11" hidden="1">
      <c r="B216" s="304" t="s">
        <v>310</v>
      </c>
      <c r="C216" s="117"/>
      <c r="D216" s="305">
        <v>0</v>
      </c>
      <c r="E216" s="306">
        <v>0</v>
      </c>
      <c r="F216" s="307" t="b">
        <v>0</v>
      </c>
      <c r="G216" s="255"/>
    </row>
    <row r="217" spans="2:11" hidden="1">
      <c r="B217" s="308" t="s">
        <v>311</v>
      </c>
      <c r="C217" s="25"/>
      <c r="D217" s="309">
        <v>0</v>
      </c>
      <c r="E217" s="107">
        <v>0</v>
      </c>
      <c r="F217" s="309" t="b">
        <v>0</v>
      </c>
      <c r="G217" s="310"/>
    </row>
    <row r="218" spans="2:11" hidden="1">
      <c r="B218" s="311" t="s">
        <v>312</v>
      </c>
      <c r="C218" s="25"/>
      <c r="D218" s="312">
        <v>0</v>
      </c>
      <c r="E218" s="313" t="e">
        <v>#DIV/0!</v>
      </c>
      <c r="F218" s="312">
        <v>0</v>
      </c>
      <c r="G218" s="314"/>
    </row>
    <row r="219" spans="2:11" hidden="1">
      <c r="B219" s="308"/>
      <c r="C219" s="25"/>
      <c r="D219" s="25"/>
      <c r="E219" s="315"/>
      <c r="F219" s="25"/>
      <c r="G219" s="316"/>
      <c r="K219" s="218"/>
    </row>
    <row r="220" spans="2:11" hidden="1">
      <c r="B220" s="317" t="s">
        <v>313</v>
      </c>
      <c r="C220" s="25"/>
      <c r="D220" s="318">
        <v>0</v>
      </c>
      <c r="E220" s="319">
        <v>0</v>
      </c>
      <c r="F220" s="318">
        <v>0</v>
      </c>
      <c r="G220" s="320"/>
    </row>
    <row r="221" spans="2:11" hidden="1">
      <c r="B221" s="317"/>
      <c r="C221" s="25"/>
      <c r="D221" s="318"/>
      <c r="E221" s="319"/>
      <c r="F221" s="365"/>
      <c r="G221" s="320"/>
    </row>
    <row r="222" spans="2:11" hidden="1">
      <c r="B222" s="317" t="s">
        <v>314</v>
      </c>
      <c r="C222" s="25"/>
      <c r="D222" s="318"/>
      <c r="E222" s="319"/>
      <c r="F222" s="318"/>
      <c r="G222" s="320"/>
    </row>
    <row r="223" spans="2:11" ht="17.100000000000001" hidden="1" thickBot="1">
      <c r="B223" s="321" t="s">
        <v>111</v>
      </c>
      <c r="C223" s="286"/>
      <c r="D223" s="322">
        <v>0</v>
      </c>
      <c r="E223" s="323" t="e">
        <v>#DIV/0!</v>
      </c>
      <c r="F223" s="322">
        <v>0</v>
      </c>
      <c r="G223" s="324">
        <v>0</v>
      </c>
      <c r="H223" s="325" t="s">
        <v>366</v>
      </c>
    </row>
    <row r="224" spans="2:11" hidden="1">
      <c r="B224" s="25"/>
      <c r="C224" s="25"/>
      <c r="D224" s="25"/>
      <c r="E224" s="299"/>
      <c r="F224" s="25"/>
      <c r="G224" s="300"/>
      <c r="H224" s="25"/>
    </row>
    <row r="225" spans="2:10" ht="51.95" hidden="1" thickBot="1">
      <c r="B225" s="327"/>
      <c r="C225" s="328" t="s">
        <v>316</v>
      </c>
      <c r="D225" s="328" t="s">
        <v>306</v>
      </c>
      <c r="E225" s="329" t="s">
        <v>367</v>
      </c>
      <c r="F225" s="328" t="s">
        <v>368</v>
      </c>
      <c r="G225" s="328" t="s">
        <v>369</v>
      </c>
      <c r="H225" s="328" t="s">
        <v>318</v>
      </c>
      <c r="I225" s="328" t="s">
        <v>319</v>
      </c>
      <c r="J225" s="328" t="s">
        <v>370</v>
      </c>
    </row>
    <row r="226" spans="2:10" hidden="1">
      <c r="B226" s="331" t="s">
        <v>321</v>
      </c>
      <c r="C226" s="332"/>
      <c r="D226" s="332"/>
      <c r="E226" s="333"/>
      <c r="F226" s="332"/>
      <c r="G226" s="334"/>
      <c r="H226" s="334"/>
      <c r="I226" s="334"/>
      <c r="J226" s="335"/>
    </row>
    <row r="227" spans="2:10" hidden="1">
      <c r="B227" s="336" t="s">
        <v>322</v>
      </c>
      <c r="C227" s="104">
        <v>0</v>
      </c>
      <c r="D227" s="366">
        <v>0</v>
      </c>
      <c r="E227" s="107">
        <v>0.25750000000000001</v>
      </c>
      <c r="F227" s="337">
        <v>0</v>
      </c>
      <c r="G227" s="366">
        <v>0</v>
      </c>
      <c r="H227" s="367">
        <v>0.1</v>
      </c>
      <c r="I227" s="337">
        <v>0</v>
      </c>
      <c r="J227" s="368">
        <v>0</v>
      </c>
    </row>
    <row r="228" spans="2:10" hidden="1">
      <c r="B228" s="336" t="s">
        <v>324</v>
      </c>
      <c r="C228" s="104">
        <v>2.6336983782472956E-6</v>
      </c>
      <c r="D228" s="366">
        <v>0</v>
      </c>
      <c r="E228" s="107">
        <v>0.28000000000000003</v>
      </c>
      <c r="F228" s="337">
        <v>0</v>
      </c>
      <c r="G228" s="366">
        <v>0</v>
      </c>
      <c r="H228" s="367">
        <v>0.28999999999999998</v>
      </c>
      <c r="I228" s="107">
        <v>0.1359296237729698</v>
      </c>
      <c r="J228" s="368">
        <v>0</v>
      </c>
    </row>
    <row r="229" spans="2:10" hidden="1">
      <c r="B229" s="336" t="s">
        <v>326</v>
      </c>
      <c r="C229" s="104">
        <v>6.6837019138776942E-3</v>
      </c>
      <c r="D229" s="366">
        <v>0</v>
      </c>
      <c r="E229" s="107">
        <v>0.25750000000000001</v>
      </c>
      <c r="F229" s="337">
        <v>0</v>
      </c>
      <c r="G229" s="366">
        <v>0</v>
      </c>
      <c r="H229" s="367">
        <v>0.1</v>
      </c>
      <c r="I229" s="337">
        <v>0</v>
      </c>
      <c r="J229" s="368">
        <v>0</v>
      </c>
    </row>
    <row r="230" spans="2:10" hidden="1">
      <c r="B230" s="336" t="s">
        <v>327</v>
      </c>
      <c r="C230" s="104">
        <v>0</v>
      </c>
      <c r="D230" s="366">
        <v>0</v>
      </c>
      <c r="E230" s="107">
        <v>0.25750000000000001</v>
      </c>
      <c r="F230" s="337">
        <v>0</v>
      </c>
      <c r="G230" s="366">
        <v>0</v>
      </c>
      <c r="H230" s="367">
        <v>0.1</v>
      </c>
      <c r="I230" s="337">
        <v>0</v>
      </c>
      <c r="J230" s="368">
        <v>0</v>
      </c>
    </row>
    <row r="231" spans="2:10" hidden="1">
      <c r="B231" s="336" t="s">
        <v>328</v>
      </c>
      <c r="C231" s="104">
        <v>0</v>
      </c>
      <c r="D231" s="366">
        <v>0</v>
      </c>
      <c r="E231" s="107">
        <v>0.25750000000000001</v>
      </c>
      <c r="F231" s="337">
        <v>0</v>
      </c>
      <c r="G231" s="366">
        <v>0</v>
      </c>
      <c r="H231" s="367">
        <v>0.1</v>
      </c>
      <c r="I231" s="337">
        <v>0</v>
      </c>
      <c r="J231" s="368">
        <v>0</v>
      </c>
    </row>
    <row r="232" spans="2:10" hidden="1">
      <c r="B232" s="336" t="s">
        <v>329</v>
      </c>
      <c r="C232" s="104">
        <v>7.7895119035297613E-3</v>
      </c>
      <c r="D232" s="366">
        <v>0</v>
      </c>
      <c r="E232" s="107">
        <v>0.25750000000000001</v>
      </c>
      <c r="F232" s="337">
        <v>0</v>
      </c>
      <c r="G232" s="366">
        <v>0</v>
      </c>
      <c r="H232" s="367">
        <v>0.1</v>
      </c>
      <c r="I232" s="337">
        <v>0</v>
      </c>
      <c r="J232" s="368">
        <v>0</v>
      </c>
    </row>
    <row r="233" spans="2:10" hidden="1">
      <c r="B233" s="336" t="s">
        <v>330</v>
      </c>
      <c r="C233" s="104">
        <v>0</v>
      </c>
      <c r="D233" s="366">
        <v>0</v>
      </c>
      <c r="E233" s="107">
        <v>0.28000000000000003</v>
      </c>
      <c r="F233" s="337">
        <v>0</v>
      </c>
      <c r="G233" s="366">
        <v>0</v>
      </c>
      <c r="H233" s="367">
        <v>0.28999999999999998</v>
      </c>
      <c r="I233" s="107">
        <v>0.1359296237729698</v>
      </c>
      <c r="J233" s="368">
        <v>0</v>
      </c>
    </row>
    <row r="234" spans="2:10" hidden="1">
      <c r="B234" s="336" t="s">
        <v>331</v>
      </c>
      <c r="C234" s="104">
        <v>0</v>
      </c>
      <c r="D234" s="366">
        <v>0</v>
      </c>
      <c r="E234" s="107">
        <v>0.25750000000000001</v>
      </c>
      <c r="F234" s="337">
        <v>0</v>
      </c>
      <c r="G234" s="366">
        <v>0</v>
      </c>
      <c r="H234" s="367">
        <v>0.1</v>
      </c>
      <c r="I234" s="337">
        <v>0</v>
      </c>
      <c r="J234" s="368">
        <v>0</v>
      </c>
    </row>
    <row r="235" spans="2:10" hidden="1">
      <c r="B235" s="336" t="s">
        <v>332</v>
      </c>
      <c r="C235" s="104">
        <v>0</v>
      </c>
      <c r="D235" s="366">
        <v>0</v>
      </c>
      <c r="E235" s="107">
        <v>0.28000000000000003</v>
      </c>
      <c r="F235" s="337">
        <v>0</v>
      </c>
      <c r="G235" s="366">
        <v>0</v>
      </c>
      <c r="H235" s="367">
        <v>0.28999999999999998</v>
      </c>
      <c r="I235" s="107">
        <v>0.1359296237729698</v>
      </c>
      <c r="J235" s="368">
        <v>0</v>
      </c>
    </row>
    <row r="236" spans="2:10" hidden="1">
      <c r="B236" s="336" t="s">
        <v>333</v>
      </c>
      <c r="C236" s="104">
        <v>0</v>
      </c>
      <c r="D236" s="366">
        <v>0</v>
      </c>
      <c r="E236" s="107">
        <v>0.28000000000000003</v>
      </c>
      <c r="F236" s="337">
        <v>0</v>
      </c>
      <c r="G236" s="366">
        <v>0</v>
      </c>
      <c r="H236" s="367">
        <v>0.28999999999999998</v>
      </c>
      <c r="I236" s="107">
        <v>0.1359296237729698</v>
      </c>
      <c r="J236" s="368">
        <v>0</v>
      </c>
    </row>
    <row r="237" spans="2:10" hidden="1">
      <c r="B237" s="336" t="s">
        <v>334</v>
      </c>
      <c r="C237" s="104">
        <v>0</v>
      </c>
      <c r="D237" s="366">
        <v>0</v>
      </c>
      <c r="E237" s="107">
        <v>0.25750000000000001</v>
      </c>
      <c r="F237" s="337">
        <v>0</v>
      </c>
      <c r="G237" s="366">
        <v>0</v>
      </c>
      <c r="H237" s="367">
        <v>0.1</v>
      </c>
      <c r="I237" s="337">
        <v>0</v>
      </c>
      <c r="J237" s="368">
        <v>0</v>
      </c>
    </row>
    <row r="238" spans="2:10" ht="17.100000000000001" hidden="1" thickBot="1">
      <c r="B238" s="339"/>
      <c r="C238" s="340"/>
      <c r="D238" s="341">
        <v>0</v>
      </c>
      <c r="E238" s="369">
        <v>0.26377303266903124</v>
      </c>
      <c r="F238" s="344"/>
      <c r="G238" s="341">
        <v>0</v>
      </c>
      <c r="H238" s="370">
        <v>0.15280659949510908</v>
      </c>
      <c r="I238" s="344"/>
      <c r="J238" s="345">
        <v>0</v>
      </c>
    </row>
    <row r="239" spans="2:10" hidden="1">
      <c r="B239" s="331" t="s">
        <v>335</v>
      </c>
      <c r="C239" s="346"/>
      <c r="D239" s="347"/>
      <c r="E239" s="333"/>
      <c r="F239" s="348"/>
      <c r="G239" s="347"/>
      <c r="H239" s="347"/>
      <c r="I239" s="348"/>
      <c r="J239" s="349"/>
    </row>
    <row r="240" spans="2:10" hidden="1">
      <c r="B240" s="336" t="s">
        <v>336</v>
      </c>
      <c r="C240" s="104">
        <v>9.8146684510953667E-4</v>
      </c>
      <c r="D240" s="366">
        <v>0</v>
      </c>
      <c r="E240" s="107">
        <v>0.33</v>
      </c>
      <c r="F240" s="107">
        <v>0.1359296237729698</v>
      </c>
      <c r="G240" s="366">
        <v>0</v>
      </c>
      <c r="H240" s="367">
        <v>0.21</v>
      </c>
      <c r="I240" s="107">
        <v>0.1359296237729698</v>
      </c>
      <c r="J240" s="368">
        <v>0</v>
      </c>
    </row>
    <row r="241" spans="2:10" hidden="1">
      <c r="B241" s="336" t="s">
        <v>322</v>
      </c>
      <c r="C241" s="104">
        <v>0.24491909730380415</v>
      </c>
      <c r="D241" s="366">
        <v>0</v>
      </c>
      <c r="E241" s="107">
        <v>0.33</v>
      </c>
      <c r="F241" s="184">
        <v>0.1359296237729698</v>
      </c>
      <c r="G241" s="366">
        <v>0</v>
      </c>
      <c r="H241" s="367">
        <v>0.21</v>
      </c>
      <c r="I241" s="184">
        <v>0.1359296237729698</v>
      </c>
      <c r="J241" s="368">
        <v>0</v>
      </c>
    </row>
    <row r="242" spans="2:10" hidden="1">
      <c r="B242" s="336" t="s">
        <v>324</v>
      </c>
      <c r="C242" s="104">
        <v>0.1431193293866381</v>
      </c>
      <c r="D242" s="366">
        <v>0</v>
      </c>
      <c r="E242" s="107">
        <v>0.33</v>
      </c>
      <c r="F242" s="184">
        <v>0.1359296237729698</v>
      </c>
      <c r="G242" s="366">
        <v>0</v>
      </c>
      <c r="H242" s="367">
        <v>0.28999999999999998</v>
      </c>
      <c r="I242" s="184">
        <v>0.1359296237729698</v>
      </c>
      <c r="J242" s="368">
        <v>0</v>
      </c>
    </row>
    <row r="243" spans="2:10" hidden="1">
      <c r="B243" s="336" t="s">
        <v>326</v>
      </c>
      <c r="C243" s="104">
        <v>0.16701898830722722</v>
      </c>
      <c r="D243" s="366">
        <v>0</v>
      </c>
      <c r="E243" s="107">
        <v>0.33</v>
      </c>
      <c r="F243" s="184">
        <v>0.1359296237729698</v>
      </c>
      <c r="G243" s="366">
        <v>0</v>
      </c>
      <c r="H243" s="367">
        <v>0.21</v>
      </c>
      <c r="I243" s="107">
        <v>0.1359296237729698</v>
      </c>
      <c r="J243" s="368">
        <v>0</v>
      </c>
    </row>
    <row r="244" spans="2:10" hidden="1">
      <c r="B244" s="336" t="s">
        <v>327</v>
      </c>
      <c r="C244" s="104">
        <v>4.3576804119552205E-2</v>
      </c>
      <c r="D244" s="366">
        <v>0</v>
      </c>
      <c r="E244" s="107">
        <v>0.33</v>
      </c>
      <c r="F244" s="184">
        <v>0.1359296237729698</v>
      </c>
      <c r="G244" s="366">
        <v>0</v>
      </c>
      <c r="H244" s="367">
        <v>0.21</v>
      </c>
      <c r="I244" s="184">
        <v>0.1359296237729698</v>
      </c>
      <c r="J244" s="368">
        <v>0</v>
      </c>
    </row>
    <row r="245" spans="2:10" hidden="1">
      <c r="B245" s="336" t="s">
        <v>328</v>
      </c>
      <c r="C245" s="104">
        <v>4.0548494060953282E-2</v>
      </c>
      <c r="D245" s="366">
        <v>0</v>
      </c>
      <c r="E245" s="107">
        <v>0.33</v>
      </c>
      <c r="F245" s="184">
        <v>0.1359296237729698</v>
      </c>
      <c r="G245" s="366">
        <v>0</v>
      </c>
      <c r="H245" s="367">
        <v>0.21</v>
      </c>
      <c r="I245" s="184">
        <v>0.1359296237729698</v>
      </c>
      <c r="J245" s="368">
        <v>0</v>
      </c>
    </row>
    <row r="246" spans="2:10" hidden="1">
      <c r="B246" s="336" t="s">
        <v>329</v>
      </c>
      <c r="C246" s="104">
        <v>4.8031242319435653E-2</v>
      </c>
      <c r="D246" s="366">
        <v>0</v>
      </c>
      <c r="E246" s="107">
        <v>0.33</v>
      </c>
      <c r="F246" s="184">
        <v>0.1359296237729698</v>
      </c>
      <c r="G246" s="366">
        <v>0</v>
      </c>
      <c r="H246" s="367">
        <v>0.21</v>
      </c>
      <c r="I246" s="184">
        <v>0.1359296237729698</v>
      </c>
      <c r="J246" s="368">
        <v>0</v>
      </c>
    </row>
    <row r="247" spans="2:10" hidden="1">
      <c r="B247" s="336" t="s">
        <v>337</v>
      </c>
      <c r="C247" s="104">
        <v>1.8959628300503257E-2</v>
      </c>
      <c r="D247" s="366">
        <v>0</v>
      </c>
      <c r="E247" s="107">
        <v>0.33</v>
      </c>
      <c r="F247" s="184">
        <v>0.1359296237729698</v>
      </c>
      <c r="G247" s="366">
        <v>0</v>
      </c>
      <c r="H247" s="367">
        <v>0.28999999999999998</v>
      </c>
      <c r="I247" s="184">
        <v>0.1359296237729698</v>
      </c>
      <c r="J247" s="368">
        <v>0</v>
      </c>
    </row>
    <row r="248" spans="2:10" hidden="1">
      <c r="B248" s="336" t="s">
        <v>330</v>
      </c>
      <c r="C248" s="104">
        <v>8.7959287224159011E-3</v>
      </c>
      <c r="D248" s="366">
        <v>0</v>
      </c>
      <c r="E248" s="107">
        <v>0.33</v>
      </c>
      <c r="F248" s="184">
        <v>0.1359296237729698</v>
      </c>
      <c r="G248" s="366">
        <v>0</v>
      </c>
      <c r="H248" s="367">
        <v>0.28999999999999998</v>
      </c>
      <c r="I248" s="184">
        <v>0.1359296237729698</v>
      </c>
      <c r="J248" s="368">
        <v>0</v>
      </c>
    </row>
    <row r="249" spans="2:10" hidden="1">
      <c r="B249" s="336" t="s">
        <v>331</v>
      </c>
      <c r="C249" s="104">
        <v>7.4637825937517568E-2</v>
      </c>
      <c r="D249" s="366">
        <v>0</v>
      </c>
      <c r="E249" s="107">
        <v>0.33</v>
      </c>
      <c r="F249" s="184">
        <v>0.1359296237729698</v>
      </c>
      <c r="G249" s="366">
        <v>0</v>
      </c>
      <c r="H249" s="367">
        <v>0.21</v>
      </c>
      <c r="I249" s="184">
        <v>0.1359296237729698</v>
      </c>
      <c r="J249" s="368">
        <v>0</v>
      </c>
    </row>
    <row r="250" spans="2:10" hidden="1">
      <c r="B250" s="336" t="s">
        <v>338</v>
      </c>
      <c r="C250" s="104">
        <v>4.871295618154828E-3</v>
      </c>
      <c r="D250" s="366">
        <v>0</v>
      </c>
      <c r="E250" s="107">
        <v>0.33</v>
      </c>
      <c r="F250" s="184">
        <v>0.1359296237729698</v>
      </c>
      <c r="G250" s="366">
        <v>0</v>
      </c>
      <c r="H250" s="367">
        <v>0.21</v>
      </c>
      <c r="I250" s="184">
        <v>0.1359296237729698</v>
      </c>
      <c r="J250" s="368">
        <v>0</v>
      </c>
    </row>
    <row r="251" spans="2:10" hidden="1">
      <c r="B251" s="336" t="s">
        <v>332</v>
      </c>
      <c r="C251" s="104">
        <v>6.9211691127562267E-3</v>
      </c>
      <c r="D251" s="366">
        <v>0</v>
      </c>
      <c r="E251" s="107">
        <v>0.33</v>
      </c>
      <c r="F251" s="184">
        <v>0.1359296237729698</v>
      </c>
      <c r="G251" s="366">
        <v>0</v>
      </c>
      <c r="H251" s="367">
        <v>0.28999999999999998</v>
      </c>
      <c r="I251" s="184">
        <v>0.1359296237729698</v>
      </c>
      <c r="J251" s="368">
        <v>0</v>
      </c>
    </row>
    <row r="252" spans="2:10" hidden="1">
      <c r="B252" s="336" t="s">
        <v>333</v>
      </c>
      <c r="C252" s="104">
        <v>0</v>
      </c>
      <c r="D252" s="366">
        <v>0</v>
      </c>
      <c r="E252" s="107">
        <v>0.33</v>
      </c>
      <c r="F252" s="184">
        <v>0.1359296237729698</v>
      </c>
      <c r="G252" s="366">
        <v>0</v>
      </c>
      <c r="H252" s="367">
        <v>0.28999999999999998</v>
      </c>
      <c r="I252" s="184">
        <v>0.1359296237729698</v>
      </c>
      <c r="J252" s="368">
        <v>0</v>
      </c>
    </row>
    <row r="253" spans="2:10" hidden="1">
      <c r="B253" s="336" t="s">
        <v>334</v>
      </c>
      <c r="C253" s="104">
        <v>0.15843524702092751</v>
      </c>
      <c r="D253" s="366">
        <v>0</v>
      </c>
      <c r="E253" s="107">
        <v>0.33</v>
      </c>
      <c r="F253" s="184">
        <v>0.1359296237729698</v>
      </c>
      <c r="G253" s="366">
        <v>0</v>
      </c>
      <c r="H253" s="367">
        <v>0.21</v>
      </c>
      <c r="I253" s="184">
        <v>0.1359296237729698</v>
      </c>
      <c r="J253" s="368">
        <v>0</v>
      </c>
    </row>
    <row r="254" spans="2:10" hidden="1">
      <c r="B254" s="336" t="s">
        <v>339</v>
      </c>
      <c r="C254" s="104">
        <v>6.6867945399170705E-3</v>
      </c>
      <c r="D254" s="366">
        <v>0</v>
      </c>
      <c r="E254" s="107">
        <v>0.33</v>
      </c>
      <c r="F254" s="184">
        <v>0.1359296237729698</v>
      </c>
      <c r="G254" s="366">
        <v>0</v>
      </c>
      <c r="H254" s="367">
        <v>0.21</v>
      </c>
      <c r="I254" s="184">
        <v>0.1359296237729698</v>
      </c>
      <c r="J254" s="368">
        <v>0</v>
      </c>
    </row>
    <row r="255" spans="2:10" hidden="1">
      <c r="B255" s="350" t="s">
        <v>340</v>
      </c>
      <c r="C255" s="104">
        <v>1.1037945422639295E-3</v>
      </c>
      <c r="D255" s="366">
        <v>0</v>
      </c>
      <c r="E255" s="107">
        <v>0.33</v>
      </c>
      <c r="F255" s="184">
        <v>0.1359296237729698</v>
      </c>
      <c r="G255" s="366">
        <v>0</v>
      </c>
      <c r="H255" s="367">
        <v>0.21</v>
      </c>
      <c r="I255" s="184">
        <v>0.1359296237729698</v>
      </c>
      <c r="J255" s="368">
        <v>0</v>
      </c>
    </row>
    <row r="256" spans="2:10" hidden="1">
      <c r="B256" s="350" t="s">
        <v>341</v>
      </c>
      <c r="C256" s="104">
        <v>1.6917046347038028E-2</v>
      </c>
      <c r="D256" s="366">
        <v>0</v>
      </c>
      <c r="E256" s="107">
        <v>0.33</v>
      </c>
      <c r="F256" s="184">
        <v>0.1359296237729698</v>
      </c>
      <c r="G256" s="366">
        <v>0</v>
      </c>
      <c r="H256" s="367">
        <v>0.28999999999999998</v>
      </c>
      <c r="I256" s="184">
        <v>0.1359296237729698</v>
      </c>
      <c r="J256" s="368">
        <v>0</v>
      </c>
    </row>
    <row r="257" spans="2:11" ht="17.100000000000001" hidden="1" thickBot="1">
      <c r="B257" s="339"/>
      <c r="C257" s="340"/>
      <c r="D257" s="341">
        <v>0</v>
      </c>
      <c r="E257" s="371" t="e">
        <v>#DIV/0!</v>
      </c>
      <c r="F257" s="372"/>
      <c r="G257" s="341">
        <v>0</v>
      </c>
      <c r="H257" s="370" t="e">
        <v>#DIV/0!</v>
      </c>
      <c r="I257" s="370"/>
      <c r="J257" s="345">
        <v>0</v>
      </c>
    </row>
    <row r="258" spans="2:11" hidden="1"/>
    <row r="259" spans="2:11" hidden="1">
      <c r="B259" s="2" t="s">
        <v>371</v>
      </c>
      <c r="C259" s="355"/>
      <c r="D259" s="356"/>
      <c r="E259" s="357"/>
      <c r="F259" s="355"/>
      <c r="G259" s="355"/>
      <c r="H259" s="358"/>
      <c r="I259" s="2"/>
      <c r="J259" s="359"/>
      <c r="K259" s="359">
        <v>0.1359296237729698</v>
      </c>
    </row>
    <row r="260" spans="2:11" hidden="1">
      <c r="B260" s="2" t="s">
        <v>372</v>
      </c>
      <c r="C260" s="355"/>
      <c r="D260" s="356"/>
      <c r="E260" s="357"/>
      <c r="F260" s="355"/>
      <c r="G260" s="355"/>
      <c r="H260" s="358"/>
      <c r="I260" s="2"/>
      <c r="J260" s="359"/>
      <c r="K260" s="359">
        <v>0</v>
      </c>
    </row>
    <row r="261" spans="2:11" hidden="1">
      <c r="B261" s="2" t="s">
        <v>373</v>
      </c>
      <c r="C261" s="355"/>
      <c r="D261" s="356"/>
      <c r="E261" s="357"/>
      <c r="F261" s="355"/>
      <c r="G261" s="355"/>
      <c r="H261" s="358"/>
      <c r="I261" s="2"/>
      <c r="J261" s="359"/>
      <c r="K261" s="359">
        <v>0</v>
      </c>
    </row>
    <row r="262" spans="2:11" hidden="1">
      <c r="B262" s="2" t="s">
        <v>374</v>
      </c>
      <c r="C262" s="355"/>
      <c r="D262" s="356"/>
      <c r="E262" s="357"/>
      <c r="F262" s="355"/>
      <c r="G262" s="355"/>
      <c r="H262" s="358"/>
      <c r="I262" s="2"/>
      <c r="J262" s="359"/>
      <c r="K262" s="359">
        <v>0</v>
      </c>
    </row>
    <row r="263" spans="2:11" hidden="1">
      <c r="B263" s="2" t="s">
        <v>375</v>
      </c>
      <c r="C263" s="355"/>
      <c r="D263" s="356"/>
      <c r="E263" s="357"/>
      <c r="F263" s="355"/>
      <c r="G263" s="355"/>
      <c r="H263" s="358"/>
      <c r="I263" s="2"/>
      <c r="J263" s="359"/>
      <c r="K263" s="359">
        <v>0</v>
      </c>
    </row>
    <row r="264" spans="2:11" hidden="1">
      <c r="B264" s="2" t="s">
        <v>376</v>
      </c>
      <c r="C264" s="355"/>
      <c r="D264" s="356"/>
      <c r="E264" s="357"/>
      <c r="F264" s="355"/>
      <c r="G264" s="355"/>
      <c r="H264" s="358"/>
      <c r="I264" s="2"/>
      <c r="J264" s="359"/>
      <c r="K264" s="359">
        <v>0</v>
      </c>
    </row>
    <row r="265" spans="2:11" hidden="1">
      <c r="B265" s="2" t="s">
        <v>377</v>
      </c>
      <c r="C265" s="355"/>
      <c r="D265" s="356"/>
      <c r="E265" s="357"/>
      <c r="F265" s="355"/>
      <c r="G265" s="355"/>
      <c r="H265" s="358"/>
      <c r="I265" s="2"/>
      <c r="J265" s="359"/>
      <c r="K265" s="359">
        <v>0</v>
      </c>
    </row>
    <row r="266" spans="2:11" hidden="1">
      <c r="B266" s="2" t="s">
        <v>378</v>
      </c>
      <c r="C266" s="355"/>
      <c r="D266" s="356"/>
      <c r="E266" s="357"/>
      <c r="F266" s="355"/>
      <c r="G266" s="355"/>
      <c r="H266" s="358"/>
      <c r="I266" s="2"/>
      <c r="J266" s="359"/>
      <c r="K266" s="359">
        <v>0</v>
      </c>
    </row>
    <row r="267" spans="2:11" hidden="1">
      <c r="B267" s="355" t="s">
        <v>379</v>
      </c>
      <c r="C267" s="355"/>
      <c r="D267" s="356"/>
      <c r="E267" s="357"/>
      <c r="F267" s="355"/>
      <c r="G267" s="355"/>
      <c r="H267" s="358"/>
      <c r="I267" s="2"/>
      <c r="J267" s="359"/>
      <c r="K267" s="359">
        <v>0</v>
      </c>
    </row>
    <row r="268" spans="2:11" hidden="1">
      <c r="B268" s="355" t="s">
        <v>380</v>
      </c>
      <c r="C268" s="355"/>
      <c r="D268" s="356"/>
      <c r="E268" s="357"/>
      <c r="F268" s="355"/>
      <c r="G268" s="355"/>
      <c r="H268" s="358"/>
      <c r="I268" s="2"/>
      <c r="J268" s="359"/>
      <c r="K268" s="359">
        <v>0</v>
      </c>
    </row>
    <row r="269" spans="2:11" hidden="1">
      <c r="B269" s="360"/>
      <c r="E269" s="169"/>
      <c r="F269" s="296"/>
      <c r="G269" s="25"/>
      <c r="H269" s="222"/>
    </row>
    <row r="270" spans="2:11" hidden="1">
      <c r="B270" s="360"/>
      <c r="E270" s="169"/>
      <c r="F270" s="296"/>
      <c r="G270" s="25"/>
      <c r="H270" s="222"/>
    </row>
    <row r="271" spans="2:11" hidden="1">
      <c r="B271" s="541" t="s">
        <v>381</v>
      </c>
      <c r="C271" s="541"/>
      <c r="D271" s="25"/>
      <c r="E271" s="299"/>
      <c r="F271" s="25"/>
      <c r="G271" s="300"/>
      <c r="H271" s="25"/>
    </row>
    <row r="272" spans="2:11" hidden="1">
      <c r="B272" s="25"/>
      <c r="C272" s="25"/>
      <c r="D272" s="25"/>
      <c r="E272" s="299"/>
      <c r="F272" s="25"/>
      <c r="G272" s="300"/>
      <c r="H272" s="301"/>
    </row>
    <row r="273" spans="2:11" ht="51" hidden="1">
      <c r="B273" s="302" t="s">
        <v>305</v>
      </c>
      <c r="C273" s="246"/>
      <c r="D273" s="246" t="s">
        <v>306</v>
      </c>
      <c r="E273" s="303" t="s">
        <v>307</v>
      </c>
      <c r="F273" s="246" t="s">
        <v>308</v>
      </c>
      <c r="G273" s="247" t="s">
        <v>309</v>
      </c>
    </row>
    <row r="274" spans="2:11" hidden="1">
      <c r="B274" s="304" t="s">
        <v>310</v>
      </c>
      <c r="C274" s="117"/>
      <c r="D274" s="305">
        <v>0</v>
      </c>
      <c r="E274" s="306">
        <v>0</v>
      </c>
      <c r="F274" s="307">
        <v>0</v>
      </c>
      <c r="G274" s="255"/>
    </row>
    <row r="275" spans="2:11" hidden="1">
      <c r="B275" s="308" t="s">
        <v>311</v>
      </c>
      <c r="C275" s="25"/>
      <c r="D275" s="309">
        <v>0</v>
      </c>
      <c r="E275" s="107">
        <v>0</v>
      </c>
      <c r="F275" s="309">
        <v>0</v>
      </c>
      <c r="G275" s="310"/>
    </row>
    <row r="276" spans="2:11" hidden="1">
      <c r="B276" s="311" t="s">
        <v>312</v>
      </c>
      <c r="C276" s="25"/>
      <c r="D276" s="312">
        <v>0</v>
      </c>
      <c r="E276" s="313" t="e">
        <v>#DIV/0!</v>
      </c>
      <c r="F276" s="312">
        <v>0</v>
      </c>
      <c r="G276" s="314"/>
    </row>
    <row r="277" spans="2:11" hidden="1">
      <c r="B277" s="308"/>
      <c r="C277" s="25"/>
      <c r="D277" s="25"/>
      <c r="E277" s="315"/>
      <c r="F277" s="25"/>
      <c r="G277" s="316"/>
      <c r="K277" s="218"/>
    </row>
    <row r="278" spans="2:11" hidden="1">
      <c r="B278" s="317" t="s">
        <v>313</v>
      </c>
      <c r="C278" s="25"/>
      <c r="D278" s="318">
        <v>0</v>
      </c>
      <c r="E278" s="319">
        <v>0</v>
      </c>
      <c r="F278" s="318">
        <v>0</v>
      </c>
      <c r="G278" s="320"/>
    </row>
    <row r="279" spans="2:11" hidden="1">
      <c r="B279" s="317"/>
      <c r="C279" s="25"/>
      <c r="D279" s="318"/>
      <c r="E279" s="319"/>
      <c r="F279" s="318"/>
      <c r="G279" s="320"/>
    </row>
    <row r="280" spans="2:11" hidden="1">
      <c r="B280" s="317" t="s">
        <v>314</v>
      </c>
      <c r="C280" s="25"/>
      <c r="D280" s="318"/>
      <c r="E280" s="319"/>
      <c r="F280" s="318"/>
      <c r="G280" s="320"/>
    </row>
    <row r="281" spans="2:11" ht="17.100000000000001" hidden="1" thickBot="1">
      <c r="B281" s="321" t="s">
        <v>111</v>
      </c>
      <c r="C281" s="286"/>
      <c r="D281" s="322">
        <v>0</v>
      </c>
      <c r="E281" s="323" t="e">
        <v>#DIV/0!</v>
      </c>
      <c r="F281" s="322">
        <v>0</v>
      </c>
      <c r="G281" s="324">
        <v>0</v>
      </c>
      <c r="H281" s="325" t="s">
        <v>366</v>
      </c>
    </row>
    <row r="282" spans="2:11" hidden="1">
      <c r="B282" s="25"/>
      <c r="C282" s="25"/>
      <c r="D282" s="25"/>
      <c r="E282" s="299"/>
      <c r="F282" s="25"/>
      <c r="G282" s="300"/>
      <c r="H282" s="25"/>
    </row>
    <row r="283" spans="2:11" ht="51.95" hidden="1" thickBot="1">
      <c r="B283" s="327"/>
      <c r="C283" s="328" t="s">
        <v>316</v>
      </c>
      <c r="D283" s="328" t="s">
        <v>306</v>
      </c>
      <c r="E283" s="328" t="s">
        <v>318</v>
      </c>
      <c r="F283" s="328" t="s">
        <v>319</v>
      </c>
      <c r="G283" s="330" t="s">
        <v>320</v>
      </c>
      <c r="H283" s="222"/>
    </row>
    <row r="284" spans="2:11" hidden="1">
      <c r="B284" s="331" t="s">
        <v>321</v>
      </c>
      <c r="C284" s="332"/>
      <c r="D284" s="332"/>
      <c r="E284" s="333"/>
      <c r="F284" s="334"/>
      <c r="G284" s="335"/>
      <c r="H284" s="222"/>
    </row>
    <row r="285" spans="2:11" hidden="1">
      <c r="B285" s="336" t="s">
        <v>322</v>
      </c>
      <c r="C285" s="104">
        <v>0</v>
      </c>
      <c r="D285" s="366">
        <v>0</v>
      </c>
      <c r="E285" s="337">
        <v>0.1</v>
      </c>
      <c r="F285" s="337">
        <v>0</v>
      </c>
      <c r="G285" s="368">
        <v>0</v>
      </c>
      <c r="H285" s="222"/>
    </row>
    <row r="286" spans="2:11" hidden="1">
      <c r="B286" s="336" t="s">
        <v>324</v>
      </c>
      <c r="C286" s="104">
        <v>2.6336983782472956E-6</v>
      </c>
      <c r="D286" s="366">
        <v>0</v>
      </c>
      <c r="E286" s="337">
        <v>0.28999999999999998</v>
      </c>
      <c r="F286" s="107">
        <v>0.1359296237729698</v>
      </c>
      <c r="G286" s="368">
        <v>0</v>
      </c>
      <c r="H286" s="222"/>
    </row>
    <row r="287" spans="2:11" hidden="1">
      <c r="B287" s="336" t="s">
        <v>326</v>
      </c>
      <c r="C287" s="104">
        <v>6.6837019138776942E-3</v>
      </c>
      <c r="D287" s="366">
        <v>0</v>
      </c>
      <c r="E287" s="337">
        <v>0.1</v>
      </c>
      <c r="F287" s="337">
        <v>0</v>
      </c>
      <c r="G287" s="368">
        <v>0</v>
      </c>
      <c r="H287" s="222"/>
    </row>
    <row r="288" spans="2:11" hidden="1">
      <c r="B288" s="336" t="s">
        <v>327</v>
      </c>
      <c r="C288" s="104">
        <v>0</v>
      </c>
      <c r="D288" s="366">
        <v>0</v>
      </c>
      <c r="E288" s="337">
        <v>0.1</v>
      </c>
      <c r="F288" s="337">
        <v>0</v>
      </c>
      <c r="G288" s="368">
        <v>0</v>
      </c>
      <c r="H288" s="222"/>
    </row>
    <row r="289" spans="2:8" hidden="1">
      <c r="B289" s="336" t="s">
        <v>328</v>
      </c>
      <c r="C289" s="104">
        <v>0</v>
      </c>
      <c r="D289" s="366">
        <v>0</v>
      </c>
      <c r="E289" s="337">
        <v>0.1</v>
      </c>
      <c r="F289" s="337">
        <v>0</v>
      </c>
      <c r="G289" s="368">
        <v>0</v>
      </c>
      <c r="H289" s="222"/>
    </row>
    <row r="290" spans="2:8" hidden="1">
      <c r="B290" s="336" t="s">
        <v>329</v>
      </c>
      <c r="C290" s="104">
        <v>7.7895119035297613E-3</v>
      </c>
      <c r="D290" s="366">
        <v>0</v>
      </c>
      <c r="E290" s="337">
        <v>0.1</v>
      </c>
      <c r="F290" s="337">
        <v>0</v>
      </c>
      <c r="G290" s="368">
        <v>0</v>
      </c>
      <c r="H290" s="222"/>
    </row>
    <row r="291" spans="2:8" hidden="1">
      <c r="B291" s="336" t="s">
        <v>330</v>
      </c>
      <c r="C291" s="104">
        <v>0</v>
      </c>
      <c r="D291" s="366">
        <v>0</v>
      </c>
      <c r="E291" s="337">
        <v>0.28999999999999998</v>
      </c>
      <c r="F291" s="107">
        <v>0.1359296237729698</v>
      </c>
      <c r="G291" s="368">
        <v>0</v>
      </c>
      <c r="H291" s="222"/>
    </row>
    <row r="292" spans="2:8" hidden="1">
      <c r="B292" s="336" t="s">
        <v>331</v>
      </c>
      <c r="C292" s="104">
        <v>0</v>
      </c>
      <c r="D292" s="366">
        <v>0</v>
      </c>
      <c r="E292" s="337">
        <v>0.1</v>
      </c>
      <c r="F292" s="337">
        <v>0</v>
      </c>
      <c r="G292" s="368">
        <v>0</v>
      </c>
      <c r="H292" s="222"/>
    </row>
    <row r="293" spans="2:8" hidden="1">
      <c r="B293" s="336" t="s">
        <v>332</v>
      </c>
      <c r="C293" s="104">
        <v>0</v>
      </c>
      <c r="D293" s="366">
        <v>0</v>
      </c>
      <c r="E293" s="337">
        <v>0.28999999999999998</v>
      </c>
      <c r="F293" s="107">
        <v>0.1359296237729698</v>
      </c>
      <c r="G293" s="368">
        <v>0</v>
      </c>
      <c r="H293" s="222"/>
    </row>
    <row r="294" spans="2:8" hidden="1">
      <c r="B294" s="336" t="s">
        <v>333</v>
      </c>
      <c r="C294" s="104">
        <v>0</v>
      </c>
      <c r="D294" s="366">
        <v>0</v>
      </c>
      <c r="E294" s="337">
        <v>0.28999999999999998</v>
      </c>
      <c r="F294" s="107">
        <v>0.1359296237729698</v>
      </c>
      <c r="G294" s="368">
        <v>0</v>
      </c>
      <c r="H294" s="222"/>
    </row>
    <row r="295" spans="2:8" hidden="1">
      <c r="B295" s="336" t="s">
        <v>334</v>
      </c>
      <c r="C295" s="104">
        <v>0</v>
      </c>
      <c r="D295" s="366">
        <v>0</v>
      </c>
      <c r="E295" s="337">
        <v>0.1</v>
      </c>
      <c r="F295" s="337">
        <v>0</v>
      </c>
      <c r="G295" s="368">
        <v>0</v>
      </c>
      <c r="H295" s="222"/>
    </row>
    <row r="296" spans="2:8" ht="17.100000000000001" hidden="1" thickBot="1">
      <c r="B296" s="339"/>
      <c r="C296" s="340"/>
      <c r="D296" s="341">
        <v>0</v>
      </c>
      <c r="E296" s="344" t="e">
        <v>#DIV/0!</v>
      </c>
      <c r="F296" s="344"/>
      <c r="G296" s="345">
        <v>0</v>
      </c>
      <c r="H296" s="222"/>
    </row>
    <row r="297" spans="2:8" hidden="1">
      <c r="B297" s="331" t="s">
        <v>335</v>
      </c>
      <c r="C297" s="346"/>
      <c r="D297" s="347"/>
      <c r="E297" s="348"/>
      <c r="F297" s="348"/>
      <c r="G297" s="349"/>
      <c r="H297" s="222"/>
    </row>
    <row r="298" spans="2:8" hidden="1">
      <c r="B298" s="336" t="s">
        <v>336</v>
      </c>
      <c r="C298" s="104">
        <v>9.8146684510953667E-4</v>
      </c>
      <c r="D298" s="366">
        <v>0</v>
      </c>
      <c r="E298" s="184">
        <v>0.21</v>
      </c>
      <c r="F298" s="107">
        <v>0.1359296237729698</v>
      </c>
      <c r="G298" s="368">
        <v>0</v>
      </c>
      <c r="H298" s="222"/>
    </row>
    <row r="299" spans="2:8" hidden="1">
      <c r="B299" s="336" t="s">
        <v>322</v>
      </c>
      <c r="C299" s="104">
        <v>0.24491909730380415</v>
      </c>
      <c r="D299" s="366">
        <v>0</v>
      </c>
      <c r="E299" s="184">
        <v>0.21</v>
      </c>
      <c r="F299" s="184">
        <v>0.1359296237729698</v>
      </c>
      <c r="G299" s="368">
        <v>0</v>
      </c>
      <c r="H299" s="222"/>
    </row>
    <row r="300" spans="2:8" hidden="1">
      <c r="B300" s="336" t="s">
        <v>324</v>
      </c>
      <c r="C300" s="104">
        <v>0.1431193293866381</v>
      </c>
      <c r="D300" s="366">
        <v>0</v>
      </c>
      <c r="E300" s="184">
        <v>0.28999999999999998</v>
      </c>
      <c r="F300" s="184">
        <v>0.1359296237729698</v>
      </c>
      <c r="G300" s="368">
        <v>0</v>
      </c>
      <c r="H300" s="222"/>
    </row>
    <row r="301" spans="2:8" hidden="1">
      <c r="B301" s="336" t="s">
        <v>326</v>
      </c>
      <c r="C301" s="104">
        <v>0.16701898830722722</v>
      </c>
      <c r="D301" s="366">
        <v>0</v>
      </c>
      <c r="E301" s="184">
        <v>0.21</v>
      </c>
      <c r="F301" s="184">
        <v>0.1359296237729698</v>
      </c>
      <c r="G301" s="368">
        <v>0</v>
      </c>
      <c r="H301" s="222"/>
    </row>
    <row r="302" spans="2:8" hidden="1">
      <c r="B302" s="336" t="s">
        <v>327</v>
      </c>
      <c r="C302" s="104">
        <v>4.3576804119552205E-2</v>
      </c>
      <c r="D302" s="366">
        <v>0</v>
      </c>
      <c r="E302" s="184">
        <v>0.21</v>
      </c>
      <c r="F302" s="184">
        <v>0.1359296237729698</v>
      </c>
      <c r="G302" s="368">
        <v>0</v>
      </c>
      <c r="H302" s="222"/>
    </row>
    <row r="303" spans="2:8" hidden="1">
      <c r="B303" s="336" t="s">
        <v>328</v>
      </c>
      <c r="C303" s="104">
        <v>4.0548494060953282E-2</v>
      </c>
      <c r="D303" s="366">
        <v>0</v>
      </c>
      <c r="E303" s="184">
        <v>0.21</v>
      </c>
      <c r="F303" s="184">
        <v>0.1359296237729698</v>
      </c>
      <c r="G303" s="368">
        <v>0</v>
      </c>
      <c r="H303" s="222"/>
    </row>
    <row r="304" spans="2:8" hidden="1">
      <c r="B304" s="336" t="s">
        <v>329</v>
      </c>
      <c r="C304" s="104">
        <v>4.8031242319435653E-2</v>
      </c>
      <c r="D304" s="366">
        <v>0</v>
      </c>
      <c r="E304" s="184">
        <v>0.21</v>
      </c>
      <c r="F304" s="184">
        <v>0.1359296237729698</v>
      </c>
      <c r="G304" s="368">
        <v>0</v>
      </c>
      <c r="H304" s="222"/>
    </row>
    <row r="305" spans="2:8" hidden="1">
      <c r="B305" s="336" t="s">
        <v>337</v>
      </c>
      <c r="C305" s="104">
        <v>1.8959628300503257E-2</v>
      </c>
      <c r="D305" s="366">
        <v>0</v>
      </c>
      <c r="E305" s="184">
        <v>0.28999999999999998</v>
      </c>
      <c r="F305" s="184">
        <v>0.1359296237729698</v>
      </c>
      <c r="G305" s="368">
        <v>0</v>
      </c>
      <c r="H305" s="222"/>
    </row>
    <row r="306" spans="2:8" hidden="1">
      <c r="B306" s="336" t="s">
        <v>330</v>
      </c>
      <c r="C306" s="104">
        <v>8.7959287224159011E-3</v>
      </c>
      <c r="D306" s="366">
        <v>0</v>
      </c>
      <c r="E306" s="184">
        <v>0.28999999999999998</v>
      </c>
      <c r="F306" s="184">
        <v>0.1359296237729698</v>
      </c>
      <c r="G306" s="368">
        <v>0</v>
      </c>
      <c r="H306" s="222"/>
    </row>
    <row r="307" spans="2:8" hidden="1">
      <c r="B307" s="336" t="s">
        <v>331</v>
      </c>
      <c r="C307" s="104">
        <v>7.4637825937517568E-2</v>
      </c>
      <c r="D307" s="366">
        <v>0</v>
      </c>
      <c r="E307" s="184">
        <v>0.21</v>
      </c>
      <c r="F307" s="184">
        <v>0.1359296237729698</v>
      </c>
      <c r="G307" s="368">
        <v>0</v>
      </c>
      <c r="H307" s="222"/>
    </row>
    <row r="308" spans="2:8" hidden="1">
      <c r="B308" s="336" t="s">
        <v>338</v>
      </c>
      <c r="C308" s="104">
        <v>4.871295618154828E-3</v>
      </c>
      <c r="D308" s="366">
        <v>0</v>
      </c>
      <c r="E308" s="184">
        <v>0.21</v>
      </c>
      <c r="F308" s="184">
        <v>0.1359296237729698</v>
      </c>
      <c r="G308" s="368">
        <v>0</v>
      </c>
      <c r="H308" s="222"/>
    </row>
    <row r="309" spans="2:8" hidden="1">
      <c r="B309" s="336" t="s">
        <v>332</v>
      </c>
      <c r="C309" s="104">
        <v>6.9211691127562267E-3</v>
      </c>
      <c r="D309" s="366">
        <v>0</v>
      </c>
      <c r="E309" s="184">
        <v>0.28999999999999998</v>
      </c>
      <c r="F309" s="184">
        <v>0.1359296237729698</v>
      </c>
      <c r="G309" s="368">
        <v>0</v>
      </c>
      <c r="H309" s="222"/>
    </row>
    <row r="310" spans="2:8" hidden="1">
      <c r="B310" s="336" t="s">
        <v>333</v>
      </c>
      <c r="C310" s="104">
        <v>0</v>
      </c>
      <c r="D310" s="366">
        <v>0</v>
      </c>
      <c r="E310" s="184">
        <v>0.28999999999999998</v>
      </c>
      <c r="F310" s="184">
        <v>0.1359296237729698</v>
      </c>
      <c r="G310" s="368">
        <v>0</v>
      </c>
      <c r="H310" s="222"/>
    </row>
    <row r="311" spans="2:8" hidden="1">
      <c r="B311" s="336" t="s">
        <v>334</v>
      </c>
      <c r="C311" s="104">
        <v>0.15843524702092751</v>
      </c>
      <c r="D311" s="366">
        <v>0</v>
      </c>
      <c r="E311" s="184">
        <v>0.21</v>
      </c>
      <c r="F311" s="184">
        <v>0.1359296237729698</v>
      </c>
      <c r="G311" s="368">
        <v>0</v>
      </c>
      <c r="H311" s="222"/>
    </row>
    <row r="312" spans="2:8" hidden="1">
      <c r="B312" s="336" t="s">
        <v>339</v>
      </c>
      <c r="C312" s="104">
        <v>6.6867945399170705E-3</v>
      </c>
      <c r="D312" s="366">
        <v>0</v>
      </c>
      <c r="E312" s="184">
        <v>0.21</v>
      </c>
      <c r="F312" s="184">
        <v>0.1359296237729698</v>
      </c>
      <c r="G312" s="368">
        <v>0</v>
      </c>
      <c r="H312" s="222"/>
    </row>
    <row r="313" spans="2:8" hidden="1">
      <c r="B313" s="350" t="s">
        <v>340</v>
      </c>
      <c r="C313" s="104">
        <v>1.1037945422639295E-3</v>
      </c>
      <c r="D313" s="366">
        <v>0</v>
      </c>
      <c r="E313" s="184">
        <v>0.21</v>
      </c>
      <c r="F313" s="184">
        <v>0.1359296237729698</v>
      </c>
      <c r="G313" s="368">
        <v>0</v>
      </c>
      <c r="H313" s="222"/>
    </row>
    <row r="314" spans="2:8" hidden="1">
      <c r="B314" s="350" t="s">
        <v>341</v>
      </c>
      <c r="C314" s="104">
        <v>1.6917046347038028E-2</v>
      </c>
      <c r="D314" s="366">
        <v>0</v>
      </c>
      <c r="E314" s="184">
        <v>0.28999999999999998</v>
      </c>
      <c r="F314" s="184">
        <v>0.1359296237729698</v>
      </c>
      <c r="G314" s="368">
        <v>0</v>
      </c>
      <c r="H314" s="222"/>
    </row>
    <row r="315" spans="2:8" ht="17.100000000000001" hidden="1" thickBot="1">
      <c r="B315" s="339"/>
      <c r="C315" s="340"/>
      <c r="D315" s="341">
        <v>0</v>
      </c>
      <c r="E315" s="343" t="e">
        <v>#DIV/0!</v>
      </c>
      <c r="F315" s="344"/>
      <c r="G315" s="345">
        <v>0</v>
      </c>
      <c r="H315" s="222"/>
    </row>
    <row r="316" spans="2:8" hidden="1">
      <c r="B316" s="25"/>
      <c r="C316" s="298"/>
      <c r="D316" s="374"/>
      <c r="E316" s="107"/>
      <c r="F316" s="375"/>
      <c r="G316" s="374"/>
      <c r="H316" s="222"/>
    </row>
    <row r="317" spans="2:8" hidden="1">
      <c r="B317" s="360"/>
      <c r="E317" s="169"/>
      <c r="F317" s="296"/>
      <c r="G317" s="25"/>
      <c r="H317" s="222"/>
    </row>
    <row r="318" spans="2:8" hidden="1">
      <c r="B318" s="541" t="s">
        <v>382</v>
      </c>
      <c r="C318" s="541"/>
      <c r="D318" s="25"/>
      <c r="E318" s="299"/>
      <c r="F318" s="25"/>
      <c r="G318" s="300"/>
      <c r="H318" s="25"/>
    </row>
    <row r="319" spans="2:8" hidden="1">
      <c r="B319" s="25"/>
      <c r="C319" s="25"/>
      <c r="D319" s="25"/>
      <c r="E319" s="299"/>
      <c r="F319" s="25"/>
      <c r="G319" s="300"/>
      <c r="H319" s="301"/>
    </row>
    <row r="320" spans="2:8" ht="51" hidden="1">
      <c r="B320" s="302" t="s">
        <v>305</v>
      </c>
      <c r="C320" s="246"/>
      <c r="D320" s="246" t="s">
        <v>306</v>
      </c>
      <c r="E320" s="303" t="s">
        <v>307</v>
      </c>
      <c r="F320" s="246" t="s">
        <v>308</v>
      </c>
      <c r="G320" s="247" t="s">
        <v>309</v>
      </c>
    </row>
    <row r="321" spans="2:11" hidden="1">
      <c r="B321" s="304" t="s">
        <v>310</v>
      </c>
      <c r="C321" s="117"/>
      <c r="D321" s="305">
        <v>0</v>
      </c>
      <c r="E321" s="306">
        <v>0</v>
      </c>
      <c r="F321" s="307" t="b">
        <v>0</v>
      </c>
      <c r="G321" s="255"/>
    </row>
    <row r="322" spans="2:11" hidden="1">
      <c r="B322" s="308" t="s">
        <v>311</v>
      </c>
      <c r="C322" s="25"/>
      <c r="D322" s="309">
        <v>0</v>
      </c>
      <c r="E322" s="107">
        <v>0</v>
      </c>
      <c r="F322" s="309" t="b">
        <v>0</v>
      </c>
      <c r="G322" s="310"/>
    </row>
    <row r="323" spans="2:11" hidden="1">
      <c r="B323" s="311" t="s">
        <v>312</v>
      </c>
      <c r="C323" s="25"/>
      <c r="D323" s="312">
        <v>0</v>
      </c>
      <c r="E323" s="313" t="e">
        <v>#DIV/0!</v>
      </c>
      <c r="F323" s="312">
        <v>0</v>
      </c>
      <c r="G323" s="314"/>
    </row>
    <row r="324" spans="2:11" hidden="1">
      <c r="B324" s="308"/>
      <c r="C324" s="25"/>
      <c r="D324" s="25"/>
      <c r="E324" s="315"/>
      <c r="F324" s="25"/>
      <c r="G324" s="316"/>
      <c r="K324" s="218"/>
    </row>
    <row r="325" spans="2:11" hidden="1">
      <c r="B325" s="317" t="s">
        <v>313</v>
      </c>
      <c r="C325" s="25"/>
      <c r="D325" s="318">
        <v>0</v>
      </c>
      <c r="E325" s="319">
        <v>0</v>
      </c>
      <c r="F325" s="318">
        <v>0</v>
      </c>
      <c r="G325" s="320"/>
    </row>
    <row r="326" spans="2:11" hidden="1">
      <c r="B326" s="317"/>
      <c r="C326" s="25"/>
      <c r="D326" s="318"/>
      <c r="E326" s="319"/>
      <c r="F326" s="365"/>
      <c r="G326" s="320"/>
    </row>
    <row r="327" spans="2:11" hidden="1">
      <c r="B327" s="317" t="s">
        <v>314</v>
      </c>
      <c r="C327" s="25"/>
      <c r="D327" s="318"/>
      <c r="E327" s="319"/>
      <c r="F327" s="365"/>
      <c r="G327" s="320"/>
    </row>
    <row r="328" spans="2:11" ht="17.100000000000001" hidden="1" thickBot="1">
      <c r="B328" s="321" t="s">
        <v>111</v>
      </c>
      <c r="C328" s="286"/>
      <c r="D328" s="322">
        <v>0</v>
      </c>
      <c r="E328" s="323">
        <v>0</v>
      </c>
      <c r="F328" s="322">
        <v>0</v>
      </c>
      <c r="G328" s="324">
        <v>9.9999999999999995E-7</v>
      </c>
      <c r="H328" s="325" t="s">
        <v>315</v>
      </c>
    </row>
    <row r="329" spans="2:11" hidden="1">
      <c r="B329" s="25"/>
      <c r="C329" s="25"/>
      <c r="D329" s="25"/>
      <c r="E329" s="376"/>
      <c r="F329" s="222"/>
      <c r="G329" s="222"/>
      <c r="H329" s="222"/>
    </row>
    <row r="330" spans="2:11" ht="51.95" hidden="1" thickBot="1">
      <c r="B330" s="327"/>
      <c r="C330" s="328" t="s">
        <v>316</v>
      </c>
      <c r="D330" s="328" t="s">
        <v>306</v>
      </c>
      <c r="E330" s="329" t="s">
        <v>367</v>
      </c>
      <c r="F330" s="328" t="s">
        <v>368</v>
      </c>
      <c r="G330" s="328" t="s">
        <v>369</v>
      </c>
      <c r="H330" s="328" t="s">
        <v>318</v>
      </c>
      <c r="I330" s="328" t="s">
        <v>319</v>
      </c>
      <c r="J330" s="328" t="s">
        <v>370</v>
      </c>
    </row>
    <row r="331" spans="2:11" hidden="1">
      <c r="B331" s="331" t="s">
        <v>321</v>
      </c>
      <c r="C331" s="332"/>
      <c r="D331" s="332"/>
      <c r="E331" s="333"/>
      <c r="F331" s="333"/>
      <c r="G331" s="334"/>
      <c r="H331" s="334"/>
      <c r="I331" s="334"/>
      <c r="J331" s="335"/>
    </row>
    <row r="332" spans="2:11" hidden="1">
      <c r="B332" s="336" t="s">
        <v>322</v>
      </c>
      <c r="C332" s="104">
        <v>0</v>
      </c>
      <c r="D332" s="72">
        <v>0</v>
      </c>
      <c r="E332" s="107">
        <v>0.14749999999999999</v>
      </c>
      <c r="F332" s="337">
        <v>0</v>
      </c>
      <c r="G332" s="72">
        <v>0</v>
      </c>
      <c r="H332" s="367">
        <v>0.1</v>
      </c>
      <c r="I332" s="337">
        <v>0</v>
      </c>
      <c r="J332" s="338">
        <v>0</v>
      </c>
    </row>
    <row r="333" spans="2:11" hidden="1">
      <c r="B333" s="336" t="s">
        <v>324</v>
      </c>
      <c r="C333" s="104">
        <v>2.6336983782472956E-6</v>
      </c>
      <c r="D333" s="72">
        <v>0</v>
      </c>
      <c r="E333" s="107">
        <v>0.16750000000000001</v>
      </c>
      <c r="F333" s="337">
        <v>0</v>
      </c>
      <c r="G333" s="72">
        <v>0</v>
      </c>
      <c r="H333" s="367">
        <v>0.28999999999999998</v>
      </c>
      <c r="I333" s="107">
        <v>0.1359296237729698</v>
      </c>
      <c r="J333" s="338">
        <v>0</v>
      </c>
    </row>
    <row r="334" spans="2:11" hidden="1">
      <c r="B334" s="336" t="s">
        <v>326</v>
      </c>
      <c r="C334" s="104">
        <v>6.6837019138776942E-3</v>
      </c>
      <c r="D334" s="72">
        <v>0</v>
      </c>
      <c r="E334" s="107">
        <v>0.14749999999999999</v>
      </c>
      <c r="F334" s="337">
        <v>0</v>
      </c>
      <c r="G334" s="72">
        <v>0</v>
      </c>
      <c r="H334" s="367">
        <v>0.1</v>
      </c>
      <c r="I334" s="337">
        <v>0</v>
      </c>
      <c r="J334" s="338">
        <v>0</v>
      </c>
    </row>
    <row r="335" spans="2:11" hidden="1">
      <c r="B335" s="336" t="s">
        <v>327</v>
      </c>
      <c r="C335" s="104">
        <v>0</v>
      </c>
      <c r="D335" s="72">
        <v>0</v>
      </c>
      <c r="E335" s="107">
        <v>0.14749999999999999</v>
      </c>
      <c r="F335" s="337">
        <v>0</v>
      </c>
      <c r="G335" s="72">
        <v>0</v>
      </c>
      <c r="H335" s="367">
        <v>0.1</v>
      </c>
      <c r="I335" s="337">
        <v>0</v>
      </c>
      <c r="J335" s="338">
        <v>0</v>
      </c>
    </row>
    <row r="336" spans="2:11" hidden="1">
      <c r="B336" s="336" t="s">
        <v>328</v>
      </c>
      <c r="C336" s="104">
        <v>0</v>
      </c>
      <c r="D336" s="72">
        <v>0</v>
      </c>
      <c r="E336" s="107">
        <v>0.14749999999999999</v>
      </c>
      <c r="F336" s="337">
        <v>0</v>
      </c>
      <c r="G336" s="72">
        <v>0</v>
      </c>
      <c r="H336" s="367">
        <v>0.1</v>
      </c>
      <c r="I336" s="337">
        <v>0</v>
      </c>
      <c r="J336" s="338">
        <v>0</v>
      </c>
    </row>
    <row r="337" spans="2:10" hidden="1">
      <c r="B337" s="336" t="s">
        <v>329</v>
      </c>
      <c r="C337" s="104">
        <v>7.7895119035297613E-3</v>
      </c>
      <c r="D337" s="72">
        <v>0</v>
      </c>
      <c r="E337" s="107">
        <v>0.14749999999999999</v>
      </c>
      <c r="F337" s="337">
        <v>0</v>
      </c>
      <c r="G337" s="72">
        <v>0</v>
      </c>
      <c r="H337" s="367">
        <v>0.1</v>
      </c>
      <c r="I337" s="337">
        <v>0</v>
      </c>
      <c r="J337" s="338">
        <v>0</v>
      </c>
    </row>
    <row r="338" spans="2:10" hidden="1">
      <c r="B338" s="336" t="s">
        <v>330</v>
      </c>
      <c r="C338" s="104">
        <v>0</v>
      </c>
      <c r="D338" s="72">
        <v>0</v>
      </c>
      <c r="E338" s="107">
        <v>0.16750000000000001</v>
      </c>
      <c r="F338" s="337">
        <v>0</v>
      </c>
      <c r="G338" s="72">
        <v>0</v>
      </c>
      <c r="H338" s="367">
        <v>0.28999999999999998</v>
      </c>
      <c r="I338" s="107">
        <v>0.1359296237729698</v>
      </c>
      <c r="J338" s="338">
        <v>0</v>
      </c>
    </row>
    <row r="339" spans="2:10" hidden="1">
      <c r="B339" s="336" t="s">
        <v>331</v>
      </c>
      <c r="C339" s="104">
        <v>0</v>
      </c>
      <c r="D339" s="72">
        <v>0</v>
      </c>
      <c r="E339" s="107">
        <v>0.14749999999999999</v>
      </c>
      <c r="F339" s="337">
        <v>0</v>
      </c>
      <c r="G339" s="72">
        <v>0</v>
      </c>
      <c r="H339" s="367">
        <v>0.1</v>
      </c>
      <c r="I339" s="337">
        <v>0</v>
      </c>
      <c r="J339" s="338">
        <v>0</v>
      </c>
    </row>
    <row r="340" spans="2:10" hidden="1">
      <c r="B340" s="336" t="s">
        <v>332</v>
      </c>
      <c r="C340" s="104">
        <v>0</v>
      </c>
      <c r="D340" s="72">
        <v>0</v>
      </c>
      <c r="E340" s="107">
        <v>0.16750000000000001</v>
      </c>
      <c r="F340" s="337">
        <v>0</v>
      </c>
      <c r="G340" s="72">
        <v>0</v>
      </c>
      <c r="H340" s="367">
        <v>0.28999999999999998</v>
      </c>
      <c r="I340" s="107">
        <v>0.1359296237729698</v>
      </c>
      <c r="J340" s="338">
        <v>0</v>
      </c>
    </row>
    <row r="341" spans="2:10" hidden="1">
      <c r="B341" s="336" t="s">
        <v>333</v>
      </c>
      <c r="C341" s="104">
        <v>0</v>
      </c>
      <c r="D341" s="72">
        <v>0</v>
      </c>
      <c r="E341" s="107">
        <v>0.16750000000000001</v>
      </c>
      <c r="F341" s="337">
        <v>0</v>
      </c>
      <c r="G341" s="72">
        <v>0</v>
      </c>
      <c r="H341" s="367">
        <v>0.28999999999999998</v>
      </c>
      <c r="I341" s="107">
        <v>0.1359296237729698</v>
      </c>
      <c r="J341" s="338">
        <v>0</v>
      </c>
    </row>
    <row r="342" spans="2:10" hidden="1">
      <c r="B342" s="336" t="s">
        <v>334</v>
      </c>
      <c r="C342" s="104">
        <v>0</v>
      </c>
      <c r="D342" s="72">
        <v>0</v>
      </c>
      <c r="E342" s="107">
        <v>0.14749999999999999</v>
      </c>
      <c r="F342" s="337">
        <v>0</v>
      </c>
      <c r="G342" s="72">
        <v>0</v>
      </c>
      <c r="H342" s="367">
        <v>0.1</v>
      </c>
      <c r="I342" s="337">
        <v>0</v>
      </c>
      <c r="J342" s="338">
        <v>0</v>
      </c>
    </row>
    <row r="343" spans="2:10" ht="17.100000000000001" hidden="1" thickBot="1">
      <c r="B343" s="339"/>
      <c r="C343" s="340"/>
      <c r="D343" s="361">
        <v>0</v>
      </c>
      <c r="E343" s="369" t="e">
        <v>#DIV/0!</v>
      </c>
      <c r="F343" s="344"/>
      <c r="G343" s="361">
        <v>0</v>
      </c>
      <c r="H343" s="370" t="e">
        <v>#DIV/0!</v>
      </c>
      <c r="I343" s="344"/>
      <c r="J343" s="362">
        <v>0</v>
      </c>
    </row>
    <row r="344" spans="2:10" hidden="1">
      <c r="B344" s="331" t="s">
        <v>335</v>
      </c>
      <c r="C344" s="346"/>
      <c r="D344" s="363"/>
      <c r="E344" s="333"/>
      <c r="F344" s="348"/>
      <c r="G344" s="363"/>
      <c r="H344" s="347"/>
      <c r="I344" s="348"/>
      <c r="J344" s="364"/>
    </row>
    <row r="345" spans="2:10" hidden="1">
      <c r="B345" s="336" t="s">
        <v>336</v>
      </c>
      <c r="C345" s="104">
        <v>9.8146684510953667E-4</v>
      </c>
      <c r="D345" s="72">
        <v>0</v>
      </c>
      <c r="E345" s="107">
        <v>0.2175</v>
      </c>
      <c r="F345" s="107">
        <v>0.1359296237729698</v>
      </c>
      <c r="G345" s="72">
        <v>0</v>
      </c>
      <c r="H345" s="367">
        <v>0.21</v>
      </c>
      <c r="I345" s="107">
        <v>0.1359296237729698</v>
      </c>
      <c r="J345" s="338">
        <v>0</v>
      </c>
    </row>
    <row r="346" spans="2:10" hidden="1">
      <c r="B346" s="336" t="s">
        <v>322</v>
      </c>
      <c r="C346" s="104">
        <v>0.24491909730380415</v>
      </c>
      <c r="D346" s="72">
        <v>0</v>
      </c>
      <c r="E346" s="107">
        <v>0.2175</v>
      </c>
      <c r="F346" s="184">
        <v>0.1359296237729698</v>
      </c>
      <c r="G346" s="72">
        <v>0</v>
      </c>
      <c r="H346" s="367">
        <v>0.21</v>
      </c>
      <c r="I346" s="184">
        <v>0.1359296237729698</v>
      </c>
      <c r="J346" s="338">
        <v>0</v>
      </c>
    </row>
    <row r="347" spans="2:10" hidden="1">
      <c r="B347" s="336" t="s">
        <v>324</v>
      </c>
      <c r="C347" s="104">
        <v>0.1431193293866381</v>
      </c>
      <c r="D347" s="72">
        <v>0</v>
      </c>
      <c r="E347" s="107">
        <v>0.2175</v>
      </c>
      <c r="F347" s="184">
        <v>0.1359296237729698</v>
      </c>
      <c r="G347" s="72">
        <v>0</v>
      </c>
      <c r="H347" s="367">
        <v>0.28999999999999998</v>
      </c>
      <c r="I347" s="184">
        <v>0.1359296237729698</v>
      </c>
      <c r="J347" s="338">
        <v>0</v>
      </c>
    </row>
    <row r="348" spans="2:10" hidden="1">
      <c r="B348" s="336" t="s">
        <v>326</v>
      </c>
      <c r="C348" s="104">
        <v>0.16701898830722722</v>
      </c>
      <c r="D348" s="72">
        <v>0</v>
      </c>
      <c r="E348" s="107">
        <v>0.2175</v>
      </c>
      <c r="F348" s="184">
        <v>0.1359296237729698</v>
      </c>
      <c r="G348" s="72">
        <v>0</v>
      </c>
      <c r="H348" s="367">
        <v>0.21</v>
      </c>
      <c r="I348" s="107">
        <v>0.1359296237729698</v>
      </c>
      <c r="J348" s="338">
        <v>0</v>
      </c>
    </row>
    <row r="349" spans="2:10" hidden="1">
      <c r="B349" s="336" t="s">
        <v>327</v>
      </c>
      <c r="C349" s="104">
        <v>4.3576804119552205E-2</v>
      </c>
      <c r="D349" s="72">
        <v>0</v>
      </c>
      <c r="E349" s="107">
        <v>0.2175</v>
      </c>
      <c r="F349" s="184">
        <v>0.1359296237729698</v>
      </c>
      <c r="G349" s="72">
        <v>0</v>
      </c>
      <c r="H349" s="367">
        <v>0.21</v>
      </c>
      <c r="I349" s="184">
        <v>0.1359296237729698</v>
      </c>
      <c r="J349" s="338">
        <v>0</v>
      </c>
    </row>
    <row r="350" spans="2:10" hidden="1">
      <c r="B350" s="336" t="s">
        <v>328</v>
      </c>
      <c r="C350" s="104">
        <v>4.0548494060953282E-2</v>
      </c>
      <c r="D350" s="72">
        <v>0</v>
      </c>
      <c r="E350" s="107">
        <v>0.2175</v>
      </c>
      <c r="F350" s="184">
        <v>0.1359296237729698</v>
      </c>
      <c r="G350" s="72">
        <v>0</v>
      </c>
      <c r="H350" s="367">
        <v>0.21</v>
      </c>
      <c r="I350" s="184">
        <v>0.1359296237729698</v>
      </c>
      <c r="J350" s="338">
        <v>0</v>
      </c>
    </row>
    <row r="351" spans="2:10" hidden="1">
      <c r="B351" s="336" t="s">
        <v>329</v>
      </c>
      <c r="C351" s="104">
        <v>4.8031242319435653E-2</v>
      </c>
      <c r="D351" s="72">
        <v>0</v>
      </c>
      <c r="E351" s="107">
        <v>0.2175</v>
      </c>
      <c r="F351" s="184">
        <v>0.1359296237729698</v>
      </c>
      <c r="G351" s="72">
        <v>0</v>
      </c>
      <c r="H351" s="367">
        <v>0.21</v>
      </c>
      <c r="I351" s="184">
        <v>0.1359296237729698</v>
      </c>
      <c r="J351" s="338">
        <v>0</v>
      </c>
    </row>
    <row r="352" spans="2:10" hidden="1">
      <c r="B352" s="336" t="s">
        <v>337</v>
      </c>
      <c r="C352" s="104">
        <v>1.8959628300503257E-2</v>
      </c>
      <c r="D352" s="72">
        <v>0</v>
      </c>
      <c r="E352" s="107">
        <v>0.2175</v>
      </c>
      <c r="F352" s="184">
        <v>0.1359296237729698</v>
      </c>
      <c r="G352" s="72">
        <v>0</v>
      </c>
      <c r="H352" s="367">
        <v>0.28999999999999998</v>
      </c>
      <c r="I352" s="184">
        <v>0.1359296237729698</v>
      </c>
      <c r="J352" s="338">
        <v>0</v>
      </c>
    </row>
    <row r="353" spans="2:11" hidden="1">
      <c r="B353" s="336" t="s">
        <v>330</v>
      </c>
      <c r="C353" s="104">
        <v>8.7959287224159011E-3</v>
      </c>
      <c r="D353" s="72">
        <v>0</v>
      </c>
      <c r="E353" s="107">
        <v>0.2175</v>
      </c>
      <c r="F353" s="184">
        <v>0.1359296237729698</v>
      </c>
      <c r="G353" s="72">
        <v>0</v>
      </c>
      <c r="H353" s="367">
        <v>0.28999999999999998</v>
      </c>
      <c r="I353" s="184">
        <v>0.1359296237729698</v>
      </c>
      <c r="J353" s="338">
        <v>0</v>
      </c>
    </row>
    <row r="354" spans="2:11" hidden="1">
      <c r="B354" s="336" t="s">
        <v>331</v>
      </c>
      <c r="C354" s="104">
        <v>7.4637825937517568E-2</v>
      </c>
      <c r="D354" s="72">
        <v>0</v>
      </c>
      <c r="E354" s="107">
        <v>0.2175</v>
      </c>
      <c r="F354" s="184">
        <v>0.1359296237729698</v>
      </c>
      <c r="G354" s="72">
        <v>0</v>
      </c>
      <c r="H354" s="367">
        <v>0.21</v>
      </c>
      <c r="I354" s="184">
        <v>0.1359296237729698</v>
      </c>
      <c r="J354" s="338">
        <v>0</v>
      </c>
    </row>
    <row r="355" spans="2:11" hidden="1">
      <c r="B355" s="336" t="s">
        <v>338</v>
      </c>
      <c r="C355" s="104">
        <v>4.871295618154828E-3</v>
      </c>
      <c r="D355" s="72">
        <v>0</v>
      </c>
      <c r="E355" s="107">
        <v>0.2175</v>
      </c>
      <c r="F355" s="184">
        <v>0.1359296237729698</v>
      </c>
      <c r="G355" s="72">
        <v>0</v>
      </c>
      <c r="H355" s="367">
        <v>0.21</v>
      </c>
      <c r="I355" s="184">
        <v>0.1359296237729698</v>
      </c>
      <c r="J355" s="338">
        <v>0</v>
      </c>
    </row>
    <row r="356" spans="2:11" hidden="1">
      <c r="B356" s="336" t="s">
        <v>332</v>
      </c>
      <c r="C356" s="104">
        <v>6.9211691127562267E-3</v>
      </c>
      <c r="D356" s="72">
        <v>0</v>
      </c>
      <c r="E356" s="107">
        <v>0.2175</v>
      </c>
      <c r="F356" s="184">
        <v>0.1359296237729698</v>
      </c>
      <c r="G356" s="72">
        <v>0</v>
      </c>
      <c r="H356" s="367">
        <v>0.28999999999999998</v>
      </c>
      <c r="I356" s="184">
        <v>0.1359296237729698</v>
      </c>
      <c r="J356" s="338">
        <v>0</v>
      </c>
    </row>
    <row r="357" spans="2:11" hidden="1">
      <c r="B357" s="336" t="s">
        <v>333</v>
      </c>
      <c r="C357" s="104">
        <v>0</v>
      </c>
      <c r="D357" s="72">
        <v>0</v>
      </c>
      <c r="E357" s="107">
        <v>0.2175</v>
      </c>
      <c r="F357" s="184">
        <v>0.1359296237729698</v>
      </c>
      <c r="G357" s="72">
        <v>0</v>
      </c>
      <c r="H357" s="367">
        <v>0.28999999999999998</v>
      </c>
      <c r="I357" s="184">
        <v>0.1359296237729698</v>
      </c>
      <c r="J357" s="338">
        <v>0</v>
      </c>
    </row>
    <row r="358" spans="2:11" hidden="1">
      <c r="B358" s="336" t="s">
        <v>334</v>
      </c>
      <c r="C358" s="104">
        <v>0.15843524702092751</v>
      </c>
      <c r="D358" s="72">
        <v>0</v>
      </c>
      <c r="E358" s="107">
        <v>0.2175</v>
      </c>
      <c r="F358" s="184">
        <v>0.1359296237729698</v>
      </c>
      <c r="G358" s="72">
        <v>0</v>
      </c>
      <c r="H358" s="367">
        <v>0.21</v>
      </c>
      <c r="I358" s="184">
        <v>0.1359296237729698</v>
      </c>
      <c r="J358" s="338">
        <v>0</v>
      </c>
    </row>
    <row r="359" spans="2:11" hidden="1">
      <c r="B359" s="336" t="s">
        <v>339</v>
      </c>
      <c r="C359" s="104">
        <v>6.6867945399170705E-3</v>
      </c>
      <c r="D359" s="72">
        <v>0</v>
      </c>
      <c r="E359" s="107">
        <v>0.2175</v>
      </c>
      <c r="F359" s="184">
        <v>0.1359296237729698</v>
      </c>
      <c r="G359" s="72">
        <v>0</v>
      </c>
      <c r="H359" s="367">
        <v>0.21</v>
      </c>
      <c r="I359" s="184">
        <v>0.1359296237729698</v>
      </c>
      <c r="J359" s="338">
        <v>0</v>
      </c>
    </row>
    <row r="360" spans="2:11" hidden="1">
      <c r="B360" s="350" t="s">
        <v>340</v>
      </c>
      <c r="C360" s="104">
        <v>1.1037945422639295E-3</v>
      </c>
      <c r="D360" s="72">
        <v>0</v>
      </c>
      <c r="E360" s="107">
        <v>0.2175</v>
      </c>
      <c r="F360" s="184">
        <v>0.1359296237729698</v>
      </c>
      <c r="G360" s="72">
        <v>0</v>
      </c>
      <c r="H360" s="367">
        <v>0.21</v>
      </c>
      <c r="I360" s="184">
        <v>0.1359296237729698</v>
      </c>
      <c r="J360" s="338">
        <v>0</v>
      </c>
    </row>
    <row r="361" spans="2:11" hidden="1">
      <c r="B361" s="350" t="s">
        <v>341</v>
      </c>
      <c r="C361" s="104">
        <v>1.6917046347038028E-2</v>
      </c>
      <c r="D361" s="72">
        <v>0</v>
      </c>
      <c r="E361" s="107">
        <v>0.2175</v>
      </c>
      <c r="F361" s="184">
        <v>0.1359296237729698</v>
      </c>
      <c r="G361" s="72">
        <v>0</v>
      </c>
      <c r="H361" s="367">
        <v>0.28999999999999998</v>
      </c>
      <c r="I361" s="184">
        <v>0.1359296237729698</v>
      </c>
      <c r="J361" s="338">
        <v>0</v>
      </c>
    </row>
    <row r="362" spans="2:11" ht="17.100000000000001" hidden="1" thickBot="1">
      <c r="B362" s="339"/>
      <c r="C362" s="340"/>
      <c r="D362" s="341">
        <v>0</v>
      </c>
      <c r="E362" s="351" t="e">
        <v>#DIV/0!</v>
      </c>
      <c r="F362" s="372"/>
      <c r="G362" s="341">
        <v>0</v>
      </c>
      <c r="H362" s="370" t="e">
        <v>#DIV/0!</v>
      </c>
      <c r="I362" s="370"/>
      <c r="J362" s="345">
        <v>0</v>
      </c>
    </row>
    <row r="363" spans="2:11" hidden="1"/>
    <row r="364" spans="2:11" hidden="1">
      <c r="B364" s="2" t="s">
        <v>383</v>
      </c>
      <c r="C364" s="355"/>
      <c r="D364" s="356"/>
      <c r="E364" s="357"/>
      <c r="F364" s="355"/>
      <c r="G364" s="355"/>
      <c r="H364" s="358"/>
      <c r="I364" s="2"/>
      <c r="J364" s="359"/>
      <c r="K364" s="359">
        <v>0.1359296237729698</v>
      </c>
    </row>
    <row r="365" spans="2:11" hidden="1">
      <c r="B365" s="2" t="s">
        <v>384</v>
      </c>
      <c r="C365" s="355"/>
      <c r="D365" s="356"/>
      <c r="E365" s="357"/>
      <c r="F365" s="355"/>
      <c r="G365" s="355"/>
      <c r="H365" s="358"/>
      <c r="I365" s="2"/>
      <c r="J365" s="359"/>
      <c r="K365" s="359">
        <v>0</v>
      </c>
    </row>
    <row r="366" spans="2:11" hidden="1">
      <c r="B366" s="2" t="s">
        <v>385</v>
      </c>
      <c r="C366" s="355"/>
      <c r="D366" s="356"/>
      <c r="E366" s="357"/>
      <c r="F366" s="355"/>
      <c r="G366" s="355"/>
      <c r="H366" s="358"/>
      <c r="I366" s="2"/>
      <c r="J366" s="359"/>
      <c r="K366" s="359">
        <v>0</v>
      </c>
    </row>
    <row r="367" spans="2:11" hidden="1">
      <c r="B367" s="2" t="s">
        <v>386</v>
      </c>
      <c r="C367" s="355"/>
      <c r="D367" s="356"/>
      <c r="E367" s="357"/>
      <c r="F367" s="355"/>
      <c r="G367" s="355"/>
      <c r="H367" s="358"/>
      <c r="I367" s="2"/>
      <c r="J367" s="359"/>
      <c r="K367" s="359">
        <v>0</v>
      </c>
    </row>
    <row r="368" spans="2:11" hidden="1">
      <c r="B368" s="2" t="s">
        <v>387</v>
      </c>
      <c r="C368" s="355"/>
      <c r="D368" s="356"/>
      <c r="E368" s="357"/>
      <c r="F368" s="355"/>
      <c r="G368" s="355"/>
      <c r="H368" s="358"/>
      <c r="I368" s="2"/>
      <c r="J368" s="359"/>
      <c r="K368" s="359">
        <v>0</v>
      </c>
    </row>
    <row r="369" spans="2:11" hidden="1">
      <c r="B369" s="2" t="s">
        <v>388</v>
      </c>
      <c r="C369" s="355"/>
      <c r="D369" s="356"/>
      <c r="E369" s="357"/>
      <c r="F369" s="355"/>
      <c r="G369" s="355"/>
      <c r="H369" s="358"/>
      <c r="I369" s="2"/>
      <c r="J369" s="359"/>
      <c r="K369" s="359">
        <v>0</v>
      </c>
    </row>
    <row r="370" spans="2:11" hidden="1">
      <c r="B370" s="2" t="s">
        <v>389</v>
      </c>
      <c r="C370" s="355"/>
      <c r="D370" s="356"/>
      <c r="E370" s="357"/>
      <c r="F370" s="355"/>
      <c r="G370" s="355"/>
      <c r="H370" s="358"/>
      <c r="I370" s="2"/>
      <c r="J370" s="359"/>
      <c r="K370" s="359">
        <v>0</v>
      </c>
    </row>
    <row r="371" spans="2:11" hidden="1">
      <c r="B371" s="2" t="s">
        <v>390</v>
      </c>
      <c r="C371" s="355"/>
      <c r="D371" s="356"/>
      <c r="E371" s="357"/>
      <c r="F371" s="355"/>
      <c r="G371" s="355"/>
      <c r="H371" s="358"/>
      <c r="I371" s="2"/>
      <c r="J371" s="359"/>
      <c r="K371" s="359">
        <v>0</v>
      </c>
    </row>
    <row r="372" spans="2:11" hidden="1">
      <c r="B372" s="355" t="s">
        <v>391</v>
      </c>
      <c r="C372" s="355"/>
      <c r="D372" s="356"/>
      <c r="E372" s="357"/>
      <c r="F372" s="355"/>
      <c r="G372" s="355"/>
      <c r="H372" s="358"/>
      <c r="I372" s="2"/>
      <c r="J372" s="359"/>
      <c r="K372" s="359">
        <v>0</v>
      </c>
    </row>
    <row r="373" spans="2:11" hidden="1">
      <c r="B373" s="355" t="s">
        <v>392</v>
      </c>
      <c r="C373" s="355"/>
      <c r="D373" s="356"/>
      <c r="E373" s="357"/>
      <c r="F373" s="355"/>
      <c r="G373" s="355"/>
      <c r="H373" s="358"/>
      <c r="I373" s="2"/>
      <c r="J373" s="359"/>
      <c r="K373" s="359">
        <v>0</v>
      </c>
    </row>
    <row r="374" spans="2:11" hidden="1">
      <c r="B374" s="360"/>
      <c r="E374" s="169"/>
      <c r="F374" s="296"/>
      <c r="G374" s="25"/>
      <c r="H374" s="222"/>
    </row>
    <row r="375" spans="2:11">
      <c r="B375" s="360"/>
      <c r="E375" s="169"/>
      <c r="F375" s="296"/>
      <c r="G375" s="25"/>
      <c r="H375" s="222"/>
    </row>
    <row r="376" spans="2:11">
      <c r="B376" s="541" t="s">
        <v>393</v>
      </c>
      <c r="C376" s="541"/>
      <c r="D376" s="25"/>
      <c r="E376" s="299"/>
      <c r="F376" s="25"/>
      <c r="G376" s="300"/>
      <c r="H376" s="25"/>
    </row>
    <row r="377" spans="2:11" ht="17.100000000000001" thickBot="1">
      <c r="B377" s="25"/>
      <c r="C377" s="25"/>
      <c r="D377" s="25"/>
      <c r="E377" s="299"/>
      <c r="F377" s="25"/>
      <c r="G377" s="300"/>
      <c r="H377" s="301"/>
    </row>
    <row r="378" spans="2:11" ht="51.95" thickBot="1">
      <c r="B378" s="302" t="s">
        <v>305</v>
      </c>
      <c r="C378" s="246"/>
      <c r="D378" s="246" t="s">
        <v>306</v>
      </c>
      <c r="E378" s="303" t="s">
        <v>307</v>
      </c>
      <c r="F378" s="246" t="s">
        <v>308</v>
      </c>
      <c r="G378" s="247" t="s">
        <v>309</v>
      </c>
    </row>
    <row r="379" spans="2:11">
      <c r="B379" s="304" t="s">
        <v>310</v>
      </c>
      <c r="C379" s="117"/>
      <c r="D379" s="305">
        <v>0</v>
      </c>
      <c r="E379" s="306">
        <v>0</v>
      </c>
      <c r="F379" s="307" t="b">
        <v>0</v>
      </c>
      <c r="G379" s="255"/>
    </row>
    <row r="380" spans="2:11">
      <c r="B380" s="308" t="s">
        <v>311</v>
      </c>
      <c r="C380" s="25"/>
      <c r="D380" s="309">
        <v>0</v>
      </c>
      <c r="E380" s="107">
        <v>0</v>
      </c>
      <c r="F380" s="309" t="b">
        <v>0</v>
      </c>
      <c r="G380" s="310"/>
    </row>
    <row r="381" spans="2:11">
      <c r="B381" s="311" t="s">
        <v>312</v>
      </c>
      <c r="C381" s="25"/>
      <c r="D381" s="312">
        <v>0</v>
      </c>
      <c r="E381" s="313" t="e">
        <v>#DIV/0!</v>
      </c>
      <c r="F381" s="312">
        <v>0</v>
      </c>
      <c r="G381" s="314"/>
    </row>
    <row r="382" spans="2:11">
      <c r="B382" s="308"/>
      <c r="C382" s="25"/>
      <c r="D382" s="25"/>
      <c r="E382" s="315"/>
      <c r="F382" s="25"/>
      <c r="G382" s="316"/>
      <c r="K382" s="218"/>
    </row>
    <row r="383" spans="2:11">
      <c r="B383" s="317" t="s">
        <v>313</v>
      </c>
      <c r="C383" s="25"/>
      <c r="D383" s="318">
        <v>0</v>
      </c>
      <c r="E383" s="319">
        <v>0</v>
      </c>
      <c r="F383" s="318">
        <v>0</v>
      </c>
      <c r="G383" s="320"/>
    </row>
    <row r="384" spans="2:11">
      <c r="B384" s="317"/>
      <c r="C384" s="25"/>
      <c r="D384" s="318"/>
      <c r="E384" s="319"/>
      <c r="F384" s="365"/>
      <c r="G384" s="320"/>
    </row>
    <row r="385" spans="2:10">
      <c r="B385" s="317" t="s">
        <v>314</v>
      </c>
      <c r="C385" s="25"/>
      <c r="D385" s="318"/>
      <c r="E385" s="319"/>
      <c r="F385" s="365"/>
      <c r="G385" s="320"/>
    </row>
    <row r="386" spans="2:10" ht="17.100000000000001" thickBot="1">
      <c r="B386" s="321" t="s">
        <v>111</v>
      </c>
      <c r="C386" s="286"/>
      <c r="D386" s="322">
        <v>0</v>
      </c>
      <c r="E386" s="323" t="e">
        <v>#DIV/0!</v>
      </c>
      <c r="F386" s="322">
        <v>0</v>
      </c>
      <c r="G386" s="324">
        <v>0</v>
      </c>
      <c r="H386" s="325" t="s">
        <v>366</v>
      </c>
    </row>
    <row r="387" spans="2:10" ht="17.100000000000001" thickBot="1">
      <c r="B387" s="25"/>
      <c r="C387" s="25"/>
      <c r="D387" s="25"/>
      <c r="E387" s="299"/>
      <c r="F387" s="25"/>
      <c r="G387" s="300"/>
      <c r="H387" s="25"/>
    </row>
    <row r="388" spans="2:10" ht="51.95" thickBot="1">
      <c r="B388" s="327"/>
      <c r="C388" s="328" t="s">
        <v>316</v>
      </c>
      <c r="D388" s="328" t="s">
        <v>306</v>
      </c>
      <c r="E388" s="329" t="s">
        <v>367</v>
      </c>
      <c r="F388" s="328" t="s">
        <v>368</v>
      </c>
      <c r="G388" s="328" t="s">
        <v>369</v>
      </c>
      <c r="H388" s="328" t="s">
        <v>318</v>
      </c>
      <c r="I388" s="328" t="s">
        <v>319</v>
      </c>
      <c r="J388" s="328" t="s">
        <v>370</v>
      </c>
    </row>
    <row r="389" spans="2:10">
      <c r="B389" s="331" t="s">
        <v>321</v>
      </c>
      <c r="C389" s="332"/>
      <c r="D389" s="332"/>
      <c r="E389" s="333"/>
      <c r="F389" s="333"/>
      <c r="G389" s="334"/>
      <c r="H389" s="334"/>
      <c r="I389" s="334"/>
      <c r="J389" s="335"/>
    </row>
    <row r="390" spans="2:10">
      <c r="B390" s="336" t="s">
        <v>322</v>
      </c>
      <c r="C390" s="104">
        <v>0</v>
      </c>
      <c r="D390" s="72">
        <v>0</v>
      </c>
      <c r="E390" s="107">
        <v>0.16750000000000001</v>
      </c>
      <c r="F390" s="337">
        <v>0</v>
      </c>
      <c r="G390" s="72">
        <v>0</v>
      </c>
      <c r="H390" s="367">
        <v>0.1</v>
      </c>
      <c r="I390" s="337">
        <v>0</v>
      </c>
      <c r="J390" s="338">
        <v>0</v>
      </c>
    </row>
    <row r="391" spans="2:10">
      <c r="B391" s="336" t="s">
        <v>324</v>
      </c>
      <c r="C391" s="104">
        <v>2.6336983782472956E-6</v>
      </c>
      <c r="D391" s="72">
        <v>0</v>
      </c>
      <c r="E391" s="107">
        <v>0.16750000000000001</v>
      </c>
      <c r="F391" s="337">
        <v>0</v>
      </c>
      <c r="G391" s="72">
        <v>0</v>
      </c>
      <c r="H391" s="367">
        <v>0.27</v>
      </c>
      <c r="I391" s="107">
        <v>0.1359296237729698</v>
      </c>
      <c r="J391" s="338">
        <v>0</v>
      </c>
    </row>
    <row r="392" spans="2:10">
      <c r="B392" s="336" t="s">
        <v>326</v>
      </c>
      <c r="C392" s="104">
        <v>6.6837019138776942E-3</v>
      </c>
      <c r="D392" s="72">
        <v>0</v>
      </c>
      <c r="E392" s="107">
        <v>0.13500000000000001</v>
      </c>
      <c r="F392" s="337">
        <v>0</v>
      </c>
      <c r="G392" s="72">
        <v>0</v>
      </c>
      <c r="H392" s="367">
        <v>0.1</v>
      </c>
      <c r="I392" s="337">
        <v>0</v>
      </c>
      <c r="J392" s="338">
        <v>0</v>
      </c>
    </row>
    <row r="393" spans="2:10">
      <c r="B393" s="336" t="s">
        <v>327</v>
      </c>
      <c r="C393" s="104">
        <v>0</v>
      </c>
      <c r="D393" s="72">
        <v>0</v>
      </c>
      <c r="E393" s="107">
        <v>0.13500000000000001</v>
      </c>
      <c r="F393" s="337">
        <v>0</v>
      </c>
      <c r="G393" s="72">
        <v>0</v>
      </c>
      <c r="H393" s="367">
        <v>0.1</v>
      </c>
      <c r="I393" s="337">
        <v>0</v>
      </c>
      <c r="J393" s="338">
        <v>0</v>
      </c>
    </row>
    <row r="394" spans="2:10">
      <c r="B394" s="336" t="s">
        <v>328</v>
      </c>
      <c r="C394" s="104">
        <v>0</v>
      </c>
      <c r="D394" s="72">
        <v>0</v>
      </c>
      <c r="E394" s="107">
        <v>0.13500000000000001</v>
      </c>
      <c r="F394" s="337">
        <v>0</v>
      </c>
      <c r="G394" s="72">
        <v>0</v>
      </c>
      <c r="H394" s="367">
        <v>0.1</v>
      </c>
      <c r="I394" s="337">
        <v>0</v>
      </c>
      <c r="J394" s="338">
        <v>0</v>
      </c>
    </row>
    <row r="395" spans="2:10">
      <c r="B395" s="336" t="s">
        <v>329</v>
      </c>
      <c r="C395" s="104">
        <v>7.7895119035297613E-3</v>
      </c>
      <c r="D395" s="72">
        <v>0</v>
      </c>
      <c r="E395" s="107">
        <v>0.13500000000000001</v>
      </c>
      <c r="F395" s="337">
        <v>0</v>
      </c>
      <c r="G395" s="72">
        <v>0</v>
      </c>
      <c r="H395" s="367">
        <v>0.1</v>
      </c>
      <c r="I395" s="337">
        <v>0</v>
      </c>
      <c r="J395" s="338">
        <v>0</v>
      </c>
    </row>
    <row r="396" spans="2:10">
      <c r="B396" s="336" t="s">
        <v>330</v>
      </c>
      <c r="C396" s="104">
        <v>0</v>
      </c>
      <c r="D396" s="72">
        <v>0</v>
      </c>
      <c r="E396" s="107">
        <v>0.16750000000000001</v>
      </c>
      <c r="F396" s="337">
        <v>0</v>
      </c>
      <c r="G396" s="72">
        <v>0</v>
      </c>
      <c r="H396" s="367">
        <v>0.27</v>
      </c>
      <c r="I396" s="107">
        <v>0.1359296237729698</v>
      </c>
      <c r="J396" s="338">
        <v>0</v>
      </c>
    </row>
    <row r="397" spans="2:10">
      <c r="B397" s="336" t="s">
        <v>331</v>
      </c>
      <c r="C397" s="104">
        <v>0</v>
      </c>
      <c r="D397" s="72">
        <v>0</v>
      </c>
      <c r="E397" s="107">
        <v>0.13500000000000001</v>
      </c>
      <c r="F397" s="337">
        <v>0</v>
      </c>
      <c r="G397" s="72">
        <v>0</v>
      </c>
      <c r="H397" s="367">
        <v>0.1</v>
      </c>
      <c r="I397" s="337">
        <v>0</v>
      </c>
      <c r="J397" s="338">
        <v>0</v>
      </c>
    </row>
    <row r="398" spans="2:10">
      <c r="B398" s="336" t="s">
        <v>332</v>
      </c>
      <c r="C398" s="104">
        <v>0</v>
      </c>
      <c r="D398" s="72">
        <v>0</v>
      </c>
      <c r="E398" s="107">
        <v>0.16750000000000001</v>
      </c>
      <c r="F398" s="337">
        <v>0</v>
      </c>
      <c r="G398" s="72">
        <v>0</v>
      </c>
      <c r="H398" s="367">
        <v>0.27</v>
      </c>
      <c r="I398" s="107">
        <v>0.1359296237729698</v>
      </c>
      <c r="J398" s="338">
        <v>0</v>
      </c>
    </row>
    <row r="399" spans="2:10">
      <c r="B399" s="336" t="s">
        <v>333</v>
      </c>
      <c r="C399" s="104">
        <v>0</v>
      </c>
      <c r="D399" s="72">
        <v>0</v>
      </c>
      <c r="E399" s="107">
        <v>0.16750000000000001</v>
      </c>
      <c r="F399" s="337">
        <v>0</v>
      </c>
      <c r="G399" s="72">
        <v>0</v>
      </c>
      <c r="H399" s="367">
        <v>0.27</v>
      </c>
      <c r="I399" s="107">
        <v>0.1359296237729698</v>
      </c>
      <c r="J399" s="338">
        <v>0</v>
      </c>
    </row>
    <row r="400" spans="2:10" ht="17.100000000000001" thickBot="1">
      <c r="B400" s="336" t="s">
        <v>334</v>
      </c>
      <c r="C400" s="104">
        <v>0</v>
      </c>
      <c r="D400" s="72">
        <v>0</v>
      </c>
      <c r="E400" s="107">
        <v>0.13500000000000001</v>
      </c>
      <c r="F400" s="337">
        <v>0</v>
      </c>
      <c r="G400" s="72">
        <v>0</v>
      </c>
      <c r="H400" s="367">
        <v>0.1</v>
      </c>
      <c r="I400" s="337">
        <v>0</v>
      </c>
      <c r="J400" s="338">
        <v>0</v>
      </c>
    </row>
    <row r="401" spans="2:10" ht="17.100000000000001" thickBot="1">
      <c r="B401" s="339"/>
      <c r="C401" s="340"/>
      <c r="D401" s="361">
        <v>0</v>
      </c>
      <c r="E401" s="369" t="e">
        <v>#DIV/0!</v>
      </c>
      <c r="F401" s="344"/>
      <c r="G401" s="361">
        <v>0</v>
      </c>
      <c r="H401" s="370" t="e">
        <v>#DIV/0!</v>
      </c>
      <c r="I401" s="344"/>
      <c r="J401" s="362">
        <v>0</v>
      </c>
    </row>
    <row r="402" spans="2:10">
      <c r="B402" s="331" t="s">
        <v>335</v>
      </c>
      <c r="C402" s="346"/>
      <c r="D402" s="363"/>
      <c r="E402" s="333"/>
      <c r="F402" s="348"/>
      <c r="G402" s="363"/>
      <c r="H402" s="347"/>
      <c r="I402" s="348"/>
      <c r="J402" s="364"/>
    </row>
    <row r="403" spans="2:10">
      <c r="B403" s="336" t="s">
        <v>336</v>
      </c>
      <c r="C403" s="104">
        <v>9.8146684510953667E-4</v>
      </c>
      <c r="D403" s="72">
        <v>0</v>
      </c>
      <c r="E403" s="107">
        <v>0.2175</v>
      </c>
      <c r="F403" s="107">
        <v>0.1359296237729698</v>
      </c>
      <c r="G403" s="72">
        <v>0</v>
      </c>
      <c r="H403" s="367">
        <v>0.21</v>
      </c>
      <c r="I403" s="107">
        <v>0.1359296237729698</v>
      </c>
      <c r="J403" s="338">
        <v>0</v>
      </c>
    </row>
    <row r="404" spans="2:10">
      <c r="B404" s="336" t="s">
        <v>322</v>
      </c>
      <c r="C404" s="104">
        <v>0.24491909730380415</v>
      </c>
      <c r="D404" s="72">
        <v>0</v>
      </c>
      <c r="E404" s="107">
        <v>0.2175</v>
      </c>
      <c r="F404" s="107">
        <v>0.1359296237729698</v>
      </c>
      <c r="G404" s="72">
        <v>0</v>
      </c>
      <c r="H404" s="367">
        <v>0.21</v>
      </c>
      <c r="I404" s="107">
        <v>0.1359296237729698</v>
      </c>
      <c r="J404" s="338">
        <v>0</v>
      </c>
    </row>
    <row r="405" spans="2:10">
      <c r="B405" s="336" t="s">
        <v>324</v>
      </c>
      <c r="C405" s="104">
        <v>0.1431193293866381</v>
      </c>
      <c r="D405" s="72">
        <v>0</v>
      </c>
      <c r="E405" s="107">
        <v>0.2175</v>
      </c>
      <c r="F405" s="107">
        <v>0.1359296237729698</v>
      </c>
      <c r="G405" s="72">
        <v>0</v>
      </c>
      <c r="H405" s="367">
        <v>0.27</v>
      </c>
      <c r="I405" s="107">
        <v>0.1359296237729698</v>
      </c>
      <c r="J405" s="338">
        <v>0</v>
      </c>
    </row>
    <row r="406" spans="2:10">
      <c r="B406" s="336" t="s">
        <v>326</v>
      </c>
      <c r="C406" s="104">
        <v>0.16701898830722722</v>
      </c>
      <c r="D406" s="72">
        <v>0</v>
      </c>
      <c r="E406" s="107">
        <v>0.2175</v>
      </c>
      <c r="F406" s="107">
        <v>0.1359296237729698</v>
      </c>
      <c r="G406" s="72">
        <v>0</v>
      </c>
      <c r="H406" s="367">
        <v>0.21</v>
      </c>
      <c r="I406" s="107">
        <v>0.1359296237729698</v>
      </c>
      <c r="J406" s="338">
        <v>0</v>
      </c>
    </row>
    <row r="407" spans="2:10">
      <c r="B407" s="336" t="s">
        <v>327</v>
      </c>
      <c r="C407" s="104">
        <v>4.3576804119552205E-2</v>
      </c>
      <c r="D407" s="72">
        <v>0</v>
      </c>
      <c r="E407" s="107">
        <v>0.2175</v>
      </c>
      <c r="F407" s="107">
        <v>0.1359296237729698</v>
      </c>
      <c r="G407" s="72">
        <v>0</v>
      </c>
      <c r="H407" s="367">
        <v>0.21</v>
      </c>
      <c r="I407" s="107">
        <v>0.1359296237729698</v>
      </c>
      <c r="J407" s="338">
        <v>0</v>
      </c>
    </row>
    <row r="408" spans="2:10">
      <c r="B408" s="336" t="s">
        <v>328</v>
      </c>
      <c r="C408" s="104">
        <v>4.0548494060953282E-2</v>
      </c>
      <c r="D408" s="72">
        <v>0</v>
      </c>
      <c r="E408" s="107">
        <v>0.2175</v>
      </c>
      <c r="F408" s="107">
        <v>0.1359296237729698</v>
      </c>
      <c r="G408" s="72">
        <v>0</v>
      </c>
      <c r="H408" s="367">
        <v>0.21</v>
      </c>
      <c r="I408" s="107">
        <v>0.1359296237729698</v>
      </c>
      <c r="J408" s="338">
        <v>0</v>
      </c>
    </row>
    <row r="409" spans="2:10">
      <c r="B409" s="336" t="s">
        <v>329</v>
      </c>
      <c r="C409" s="104">
        <v>4.8031242319435653E-2</v>
      </c>
      <c r="D409" s="72">
        <v>0</v>
      </c>
      <c r="E409" s="107">
        <v>0.2175</v>
      </c>
      <c r="F409" s="107">
        <v>0.1359296237729698</v>
      </c>
      <c r="G409" s="72">
        <v>0</v>
      </c>
      <c r="H409" s="367">
        <v>0.21</v>
      </c>
      <c r="I409" s="107">
        <v>0.1359296237729698</v>
      </c>
      <c r="J409" s="338">
        <v>0</v>
      </c>
    </row>
    <row r="410" spans="2:10">
      <c r="B410" s="336" t="s">
        <v>337</v>
      </c>
      <c r="C410" s="104">
        <v>1.8959628300503257E-2</v>
      </c>
      <c r="D410" s="72">
        <v>0</v>
      </c>
      <c r="E410" s="107">
        <v>0.2175</v>
      </c>
      <c r="F410" s="107">
        <v>0.1359296237729698</v>
      </c>
      <c r="G410" s="72">
        <v>0</v>
      </c>
      <c r="H410" s="367">
        <v>0.27</v>
      </c>
      <c r="I410" s="107">
        <v>0.1359296237729698</v>
      </c>
      <c r="J410" s="338">
        <v>0</v>
      </c>
    </row>
    <row r="411" spans="2:10">
      <c r="B411" s="336" t="s">
        <v>330</v>
      </c>
      <c r="C411" s="104">
        <v>8.7959287224159011E-3</v>
      </c>
      <c r="D411" s="72">
        <v>0</v>
      </c>
      <c r="E411" s="107">
        <v>0.2175</v>
      </c>
      <c r="F411" s="107">
        <v>0.1359296237729698</v>
      </c>
      <c r="G411" s="72">
        <v>0</v>
      </c>
      <c r="H411" s="367">
        <v>0.27</v>
      </c>
      <c r="I411" s="107">
        <v>0.1359296237729698</v>
      </c>
      <c r="J411" s="338">
        <v>0</v>
      </c>
    </row>
    <row r="412" spans="2:10">
      <c r="B412" s="336" t="s">
        <v>331</v>
      </c>
      <c r="C412" s="104">
        <v>7.4637825937517568E-2</v>
      </c>
      <c r="D412" s="72">
        <v>0</v>
      </c>
      <c r="E412" s="107">
        <v>0.2175</v>
      </c>
      <c r="F412" s="107">
        <v>0.1359296237729698</v>
      </c>
      <c r="G412" s="72">
        <v>0</v>
      </c>
      <c r="H412" s="367">
        <v>0.21</v>
      </c>
      <c r="I412" s="107">
        <v>0.1359296237729698</v>
      </c>
      <c r="J412" s="338">
        <v>0</v>
      </c>
    </row>
    <row r="413" spans="2:10">
      <c r="B413" s="336" t="s">
        <v>338</v>
      </c>
      <c r="C413" s="104">
        <v>4.871295618154828E-3</v>
      </c>
      <c r="D413" s="72">
        <v>0</v>
      </c>
      <c r="E413" s="107">
        <v>0.2175</v>
      </c>
      <c r="F413" s="107">
        <v>0.1359296237729698</v>
      </c>
      <c r="G413" s="72">
        <v>0</v>
      </c>
      <c r="H413" s="367">
        <v>0.21</v>
      </c>
      <c r="I413" s="107">
        <v>0.1359296237729698</v>
      </c>
      <c r="J413" s="338">
        <v>0</v>
      </c>
    </row>
    <row r="414" spans="2:10">
      <c r="B414" s="336" t="s">
        <v>332</v>
      </c>
      <c r="C414" s="104">
        <v>6.9211691127562267E-3</v>
      </c>
      <c r="D414" s="72">
        <v>0</v>
      </c>
      <c r="E414" s="107">
        <v>0.2175</v>
      </c>
      <c r="F414" s="107">
        <v>0.1359296237729698</v>
      </c>
      <c r="G414" s="72">
        <v>0</v>
      </c>
      <c r="H414" s="367">
        <v>0.27</v>
      </c>
      <c r="I414" s="107">
        <v>0.1359296237729698</v>
      </c>
      <c r="J414" s="338">
        <v>0</v>
      </c>
    </row>
    <row r="415" spans="2:10">
      <c r="B415" s="336" t="s">
        <v>333</v>
      </c>
      <c r="C415" s="104">
        <v>0</v>
      </c>
      <c r="D415" s="72">
        <v>0</v>
      </c>
      <c r="E415" s="107">
        <v>0.2175</v>
      </c>
      <c r="F415" s="107">
        <v>0.1359296237729698</v>
      </c>
      <c r="G415" s="72">
        <v>0</v>
      </c>
      <c r="H415" s="367">
        <v>0.27</v>
      </c>
      <c r="I415" s="107">
        <v>0.1359296237729698</v>
      </c>
      <c r="J415" s="338">
        <v>0</v>
      </c>
    </row>
    <row r="416" spans="2:10">
      <c r="B416" s="336" t="s">
        <v>334</v>
      </c>
      <c r="C416" s="104">
        <v>0.15843524702092751</v>
      </c>
      <c r="D416" s="72">
        <v>0</v>
      </c>
      <c r="E416" s="107">
        <v>0.2175</v>
      </c>
      <c r="F416" s="107">
        <v>0.1359296237729698</v>
      </c>
      <c r="G416" s="72">
        <v>0</v>
      </c>
      <c r="H416" s="367">
        <v>0.21</v>
      </c>
      <c r="I416" s="107">
        <v>0.1359296237729698</v>
      </c>
      <c r="J416" s="338">
        <v>0</v>
      </c>
    </row>
    <row r="417" spans="2:11">
      <c r="B417" s="336" t="s">
        <v>339</v>
      </c>
      <c r="C417" s="104">
        <v>6.6867945399170705E-3</v>
      </c>
      <c r="D417" s="72">
        <v>0</v>
      </c>
      <c r="E417" s="107">
        <v>0.2175</v>
      </c>
      <c r="F417" s="107">
        <v>0.1359296237729698</v>
      </c>
      <c r="G417" s="72">
        <v>0</v>
      </c>
      <c r="H417" s="367">
        <v>0.21</v>
      </c>
      <c r="I417" s="107">
        <v>0.1359296237729698</v>
      </c>
      <c r="J417" s="338">
        <v>0</v>
      </c>
    </row>
    <row r="418" spans="2:11">
      <c r="B418" s="350" t="s">
        <v>340</v>
      </c>
      <c r="C418" s="104">
        <v>1.1037945422639295E-3</v>
      </c>
      <c r="D418" s="72">
        <v>0</v>
      </c>
      <c r="E418" s="107">
        <v>0.2175</v>
      </c>
      <c r="F418" s="107">
        <v>0.1359296237729698</v>
      </c>
      <c r="G418" s="72">
        <v>0</v>
      </c>
      <c r="H418" s="367">
        <v>0.21</v>
      </c>
      <c r="I418" s="107">
        <v>0.1359296237729698</v>
      </c>
      <c r="J418" s="338">
        <v>0</v>
      </c>
    </row>
    <row r="419" spans="2:11" ht="17.100000000000001" thickBot="1">
      <c r="B419" s="350" t="s">
        <v>341</v>
      </c>
      <c r="C419" s="104">
        <v>1.6917046347038028E-2</v>
      </c>
      <c r="D419" s="72">
        <v>0</v>
      </c>
      <c r="E419" s="107">
        <v>0.2175</v>
      </c>
      <c r="F419" s="107">
        <v>0.1359296237729698</v>
      </c>
      <c r="G419" s="72">
        <v>0</v>
      </c>
      <c r="H419" s="367">
        <v>0.27</v>
      </c>
      <c r="I419" s="107">
        <v>0.1359296237729698</v>
      </c>
      <c r="J419" s="338">
        <v>0</v>
      </c>
    </row>
    <row r="420" spans="2:11" ht="17.100000000000001" thickBot="1">
      <c r="B420" s="339"/>
      <c r="C420" s="340"/>
      <c r="D420" s="341">
        <v>0</v>
      </c>
      <c r="E420" s="351" t="e">
        <v>#DIV/0!</v>
      </c>
      <c r="F420" s="372"/>
      <c r="G420" s="341">
        <v>0</v>
      </c>
      <c r="H420" s="370" t="e">
        <v>#DIV/0!</v>
      </c>
      <c r="I420" s="370"/>
      <c r="J420" s="345">
        <v>0</v>
      </c>
    </row>
    <row r="422" spans="2:11">
      <c r="B422" s="2" t="s">
        <v>394</v>
      </c>
      <c r="C422" s="355"/>
      <c r="D422" s="356"/>
      <c r="E422" s="357"/>
      <c r="F422" s="355"/>
      <c r="G422" s="355"/>
      <c r="H422" s="358"/>
      <c r="I422" s="2"/>
      <c r="J422" s="359"/>
      <c r="K422" s="359">
        <v>0.1359296237729698</v>
      </c>
    </row>
    <row r="423" spans="2:11">
      <c r="B423" s="2" t="s">
        <v>395</v>
      </c>
      <c r="C423" s="355"/>
      <c r="D423" s="356"/>
      <c r="E423" s="357"/>
      <c r="F423" s="355"/>
      <c r="G423" s="355"/>
      <c r="H423" s="358"/>
      <c r="I423" s="2"/>
      <c r="J423" s="359"/>
      <c r="K423" s="359">
        <v>0</v>
      </c>
    </row>
    <row r="424" spans="2:11">
      <c r="B424" s="2" t="s">
        <v>396</v>
      </c>
      <c r="C424" s="355"/>
      <c r="D424" s="356"/>
      <c r="E424" s="357"/>
      <c r="F424" s="355"/>
      <c r="G424" s="355"/>
      <c r="H424" s="358"/>
      <c r="I424" s="2"/>
      <c r="J424" s="359"/>
      <c r="K424" s="359">
        <v>0</v>
      </c>
    </row>
    <row r="425" spans="2:11">
      <c r="B425" s="2" t="s">
        <v>397</v>
      </c>
      <c r="C425" s="355"/>
      <c r="D425" s="356"/>
      <c r="E425" s="357"/>
      <c r="F425" s="355"/>
      <c r="G425" s="355"/>
      <c r="H425" s="358"/>
      <c r="I425" s="2"/>
      <c r="J425" s="359"/>
      <c r="K425" s="359">
        <v>0</v>
      </c>
    </row>
    <row r="426" spans="2:11">
      <c r="B426" s="2" t="s">
        <v>398</v>
      </c>
      <c r="C426" s="355"/>
      <c r="D426" s="356"/>
      <c r="E426" s="357"/>
      <c r="F426" s="355"/>
      <c r="G426" s="355"/>
      <c r="H426" s="358"/>
      <c r="I426" s="2"/>
      <c r="J426" s="359"/>
      <c r="K426" s="359">
        <v>0</v>
      </c>
    </row>
    <row r="427" spans="2:11">
      <c r="B427" s="2" t="s">
        <v>399</v>
      </c>
      <c r="C427" s="355"/>
      <c r="D427" s="356"/>
      <c r="E427" s="357"/>
      <c r="F427" s="355"/>
      <c r="G427" s="355"/>
      <c r="H427" s="358"/>
      <c r="I427" s="2"/>
      <c r="J427" s="359"/>
      <c r="K427" s="359">
        <v>0</v>
      </c>
    </row>
    <row r="428" spans="2:11">
      <c r="B428" s="2" t="s">
        <v>400</v>
      </c>
      <c r="C428" s="355"/>
      <c r="D428" s="356"/>
      <c r="E428" s="357"/>
      <c r="F428" s="355"/>
      <c r="G428" s="355"/>
      <c r="H428" s="358"/>
      <c r="I428" s="2"/>
      <c r="J428" s="359"/>
      <c r="K428" s="359">
        <v>0</v>
      </c>
    </row>
    <row r="429" spans="2:11">
      <c r="B429" s="2" t="s">
        <v>401</v>
      </c>
      <c r="C429" s="355"/>
      <c r="D429" s="356"/>
      <c r="E429" s="357"/>
      <c r="F429" s="355"/>
      <c r="G429" s="355"/>
      <c r="H429" s="358"/>
      <c r="I429" s="2"/>
      <c r="J429" s="359"/>
      <c r="K429" s="359">
        <v>0</v>
      </c>
    </row>
    <row r="430" spans="2:11">
      <c r="B430" s="355" t="s">
        <v>402</v>
      </c>
      <c r="C430" s="355"/>
      <c r="D430" s="356"/>
      <c r="E430" s="357"/>
      <c r="F430" s="355"/>
      <c r="G430" s="355"/>
      <c r="H430" s="358"/>
      <c r="I430" s="2"/>
      <c r="J430" s="359"/>
      <c r="K430" s="359">
        <v>0</v>
      </c>
    </row>
    <row r="431" spans="2:11">
      <c r="B431" s="355" t="s">
        <v>403</v>
      </c>
      <c r="C431" s="355"/>
      <c r="D431" s="356"/>
      <c r="E431" s="357"/>
      <c r="F431" s="355"/>
      <c r="G431" s="355"/>
      <c r="H431" s="358"/>
      <c r="I431" s="2"/>
      <c r="J431" s="359"/>
      <c r="K431" s="359">
        <v>0</v>
      </c>
    </row>
    <row r="432" spans="2:11">
      <c r="B432" s="355"/>
      <c r="C432" s="355"/>
      <c r="D432" s="356"/>
      <c r="E432" s="357"/>
      <c r="F432" s="355"/>
      <c r="G432" s="355"/>
      <c r="H432" s="358"/>
      <c r="I432" s="2"/>
      <c r="J432" s="359"/>
      <c r="K432" s="359"/>
    </row>
    <row r="433" spans="2:11">
      <c r="B433" s="355"/>
      <c r="C433" s="355"/>
      <c r="D433" s="356"/>
      <c r="E433" s="357"/>
      <c r="F433" s="355"/>
      <c r="G433" s="355"/>
      <c r="H433" s="358"/>
      <c r="I433" s="2"/>
      <c r="J433" s="359"/>
      <c r="K433" s="359"/>
    </row>
    <row r="434" spans="2:11">
      <c r="B434" s="541" t="s">
        <v>404</v>
      </c>
      <c r="C434" s="541"/>
      <c r="D434" s="25"/>
      <c r="E434" s="299"/>
      <c r="F434" s="25"/>
      <c r="G434" s="300"/>
      <c r="H434" s="25"/>
      <c r="I434" s="2"/>
      <c r="J434" s="359"/>
      <c r="K434" s="359"/>
    </row>
    <row r="435" spans="2:11" ht="17.100000000000001" thickBot="1">
      <c r="B435" s="25"/>
      <c r="C435" s="25"/>
      <c r="D435" s="25"/>
      <c r="E435" s="299"/>
      <c r="F435" s="25"/>
      <c r="G435" s="300"/>
      <c r="H435" s="301"/>
      <c r="I435" s="2"/>
      <c r="J435" s="359"/>
      <c r="K435" s="359"/>
    </row>
    <row r="436" spans="2:11" ht="51.95" thickBot="1">
      <c r="B436" s="302" t="s">
        <v>305</v>
      </c>
      <c r="C436" s="246"/>
      <c r="D436" s="246" t="s">
        <v>306</v>
      </c>
      <c r="E436" s="303" t="s">
        <v>307</v>
      </c>
      <c r="F436" s="246" t="s">
        <v>308</v>
      </c>
      <c r="G436" s="247" t="s">
        <v>309</v>
      </c>
      <c r="I436" s="2"/>
      <c r="J436" s="359"/>
      <c r="K436" s="359"/>
    </row>
    <row r="437" spans="2:11">
      <c r="B437" s="304" t="s">
        <v>310</v>
      </c>
      <c r="C437" s="117"/>
      <c r="D437" s="305">
        <v>0</v>
      </c>
      <c r="E437" s="306">
        <v>0</v>
      </c>
      <c r="F437" s="307" t="b">
        <v>0</v>
      </c>
      <c r="G437" s="255"/>
      <c r="I437" s="2"/>
      <c r="J437" s="359"/>
      <c r="K437" s="359"/>
    </row>
    <row r="438" spans="2:11">
      <c r="B438" s="308" t="s">
        <v>311</v>
      </c>
      <c r="C438" s="25"/>
      <c r="D438" s="309">
        <v>0</v>
      </c>
      <c r="E438" s="107">
        <v>0</v>
      </c>
      <c r="F438" s="309" t="b">
        <v>0</v>
      </c>
      <c r="G438" s="310"/>
      <c r="I438" s="2"/>
      <c r="J438" s="359"/>
      <c r="K438" s="359"/>
    </row>
    <row r="439" spans="2:11">
      <c r="B439" s="311" t="s">
        <v>312</v>
      </c>
      <c r="C439" s="25"/>
      <c r="D439" s="312">
        <v>0</v>
      </c>
      <c r="E439" s="313" t="e">
        <v>#DIV/0!</v>
      </c>
      <c r="F439" s="312">
        <v>0</v>
      </c>
      <c r="G439" s="314"/>
      <c r="I439" s="2"/>
      <c r="J439" s="359"/>
      <c r="K439" s="359"/>
    </row>
    <row r="440" spans="2:11">
      <c r="B440" s="308"/>
      <c r="C440" s="25"/>
      <c r="D440" s="25"/>
      <c r="E440" s="315"/>
      <c r="F440" s="25"/>
      <c r="G440" s="316"/>
      <c r="I440" s="2"/>
      <c r="J440" s="359"/>
      <c r="K440" s="359"/>
    </row>
    <row r="441" spans="2:11">
      <c r="B441" s="317" t="s">
        <v>313</v>
      </c>
      <c r="C441" s="25"/>
      <c r="D441" s="318">
        <v>0</v>
      </c>
      <c r="E441" s="319">
        <v>0</v>
      </c>
      <c r="F441" s="365">
        <v>0</v>
      </c>
      <c r="G441" s="320"/>
      <c r="I441" s="2"/>
      <c r="J441" s="359"/>
      <c r="K441" s="359"/>
    </row>
    <row r="442" spans="2:11">
      <c r="B442" s="317"/>
      <c r="C442" s="25"/>
      <c r="D442" s="318"/>
      <c r="E442" s="319"/>
      <c r="F442" s="365"/>
      <c r="G442" s="320"/>
      <c r="I442" s="2"/>
      <c r="J442" s="359"/>
      <c r="K442" s="359"/>
    </row>
    <row r="443" spans="2:11">
      <c r="B443" s="317" t="s">
        <v>314</v>
      </c>
      <c r="C443" s="25"/>
      <c r="D443" s="318">
        <v>0</v>
      </c>
      <c r="E443" s="319" t="e">
        <v>#DIV/0!</v>
      </c>
      <c r="F443" s="318" t="e">
        <v>#DIV/0!</v>
      </c>
      <c r="G443" s="320"/>
      <c r="I443" s="2"/>
      <c r="J443" s="359"/>
      <c r="K443" s="359"/>
    </row>
    <row r="444" spans="2:11" ht="17.100000000000001" thickBot="1">
      <c r="B444" s="321" t="s">
        <v>111</v>
      </c>
      <c r="C444" s="286"/>
      <c r="D444" s="322">
        <v>0</v>
      </c>
      <c r="E444" s="323" t="e">
        <v>#DIV/0!</v>
      </c>
      <c r="F444" s="322" t="e">
        <v>#DIV/0!</v>
      </c>
      <c r="G444" s="324">
        <v>0</v>
      </c>
      <c r="H444" s="325" t="e">
        <v>#DIV/0!</v>
      </c>
      <c r="I444" s="2"/>
      <c r="J444" s="359"/>
      <c r="K444" s="359"/>
    </row>
    <row r="445" spans="2:11" ht="17.100000000000001" thickBot="1">
      <c r="B445" s="25"/>
      <c r="C445" s="25"/>
      <c r="D445" s="25"/>
      <c r="E445" s="376"/>
      <c r="F445" s="222"/>
      <c r="G445" s="222"/>
      <c r="H445" s="222"/>
      <c r="I445" s="2"/>
      <c r="J445" s="359"/>
      <c r="K445" s="359"/>
    </row>
    <row r="446" spans="2:11" ht="51.95" thickBot="1">
      <c r="B446" s="327"/>
      <c r="C446" s="328" t="s">
        <v>316</v>
      </c>
      <c r="D446" s="328" t="s">
        <v>306</v>
      </c>
      <c r="E446" s="328" t="s">
        <v>405</v>
      </c>
      <c r="F446" s="328" t="s">
        <v>368</v>
      </c>
      <c r="G446" s="330" t="s">
        <v>369</v>
      </c>
      <c r="H446" s="42"/>
      <c r="I446" s="2"/>
      <c r="J446" s="359"/>
      <c r="K446" s="359"/>
    </row>
    <row r="447" spans="2:11">
      <c r="B447" s="331" t="s">
        <v>321</v>
      </c>
      <c r="C447" s="332"/>
      <c r="D447" s="332"/>
      <c r="E447" s="333"/>
      <c r="F447" s="334"/>
      <c r="G447" s="335"/>
      <c r="H447" s="42"/>
      <c r="I447" s="2"/>
      <c r="J447" s="359"/>
      <c r="K447" s="359"/>
    </row>
    <row r="448" spans="2:11">
      <c r="B448" s="336" t="s">
        <v>322</v>
      </c>
      <c r="C448" s="104">
        <v>0</v>
      </c>
      <c r="D448" s="72">
        <v>0</v>
      </c>
      <c r="E448" s="337">
        <v>0.13500000000000001</v>
      </c>
      <c r="F448" s="337">
        <v>0</v>
      </c>
      <c r="G448" s="338">
        <v>0</v>
      </c>
      <c r="H448" s="42"/>
      <c r="I448" s="2"/>
      <c r="J448" s="359"/>
      <c r="K448" s="359"/>
    </row>
    <row r="449" spans="2:11">
      <c r="B449" s="336" t="s">
        <v>324</v>
      </c>
      <c r="C449" s="104">
        <v>2.6336983782472956E-6</v>
      </c>
      <c r="D449" s="72">
        <v>0</v>
      </c>
      <c r="E449" s="337">
        <v>0.16800000000000001</v>
      </c>
      <c r="F449" s="107">
        <v>0</v>
      </c>
      <c r="G449" s="338">
        <v>0</v>
      </c>
      <c r="H449" s="42"/>
      <c r="I449" s="2"/>
      <c r="J449" s="359"/>
      <c r="K449" s="359"/>
    </row>
    <row r="450" spans="2:11">
      <c r="B450" s="336" t="s">
        <v>326</v>
      </c>
      <c r="C450" s="104">
        <v>6.6837019138776942E-3</v>
      </c>
      <c r="D450" s="72">
        <v>0</v>
      </c>
      <c r="E450" s="337">
        <v>0.13500000000000001</v>
      </c>
      <c r="F450" s="337">
        <v>0</v>
      </c>
      <c r="G450" s="338">
        <v>0</v>
      </c>
      <c r="H450" s="42"/>
      <c r="I450" s="2"/>
      <c r="J450" s="359"/>
      <c r="K450" s="359"/>
    </row>
    <row r="451" spans="2:11">
      <c r="B451" s="336" t="s">
        <v>327</v>
      </c>
      <c r="C451" s="104">
        <v>0</v>
      </c>
      <c r="D451" s="72">
        <v>0</v>
      </c>
      <c r="E451" s="337">
        <v>0.13500000000000001</v>
      </c>
      <c r="F451" s="337">
        <v>0</v>
      </c>
      <c r="G451" s="338">
        <v>0</v>
      </c>
      <c r="H451" s="42"/>
      <c r="I451" s="2"/>
      <c r="J451" s="359"/>
      <c r="K451" s="359"/>
    </row>
    <row r="452" spans="2:11">
      <c r="B452" s="336" t="s">
        <v>328</v>
      </c>
      <c r="C452" s="104">
        <v>0</v>
      </c>
      <c r="D452" s="72">
        <v>0</v>
      </c>
      <c r="E452" s="337">
        <v>0.13500000000000001</v>
      </c>
      <c r="F452" s="337">
        <v>0</v>
      </c>
      <c r="G452" s="338">
        <v>0</v>
      </c>
      <c r="H452" s="42"/>
      <c r="I452" s="2"/>
      <c r="J452" s="359"/>
      <c r="K452" s="359"/>
    </row>
    <row r="453" spans="2:11">
      <c r="B453" s="336" t="s">
        <v>329</v>
      </c>
      <c r="C453" s="104">
        <v>7.7895119035297613E-3</v>
      </c>
      <c r="D453" s="72">
        <v>0</v>
      </c>
      <c r="E453" s="337">
        <v>0.13500000000000001</v>
      </c>
      <c r="F453" s="337">
        <v>0</v>
      </c>
      <c r="G453" s="338">
        <v>0</v>
      </c>
      <c r="H453" s="42"/>
      <c r="I453" s="2"/>
      <c r="J453" s="359"/>
      <c r="K453" s="359"/>
    </row>
    <row r="454" spans="2:11">
      <c r="B454" s="336" t="s">
        <v>330</v>
      </c>
      <c r="C454" s="104">
        <v>0</v>
      </c>
      <c r="D454" s="72">
        <v>0</v>
      </c>
      <c r="E454" s="337">
        <v>0.16800000000000001</v>
      </c>
      <c r="F454" s="107">
        <v>0</v>
      </c>
      <c r="G454" s="338">
        <v>0</v>
      </c>
      <c r="H454" s="42"/>
      <c r="I454" s="2"/>
      <c r="J454" s="359"/>
      <c r="K454" s="359"/>
    </row>
    <row r="455" spans="2:11">
      <c r="B455" s="336" t="s">
        <v>331</v>
      </c>
      <c r="C455" s="104">
        <v>0</v>
      </c>
      <c r="D455" s="72">
        <v>0</v>
      </c>
      <c r="E455" s="337">
        <v>0.13500000000000001</v>
      </c>
      <c r="F455" s="337">
        <v>0</v>
      </c>
      <c r="G455" s="338">
        <v>0</v>
      </c>
      <c r="H455" s="42"/>
      <c r="I455" s="2"/>
      <c r="J455" s="359"/>
      <c r="K455" s="359"/>
    </row>
    <row r="456" spans="2:11">
      <c r="B456" s="336" t="s">
        <v>332</v>
      </c>
      <c r="C456" s="104">
        <v>0</v>
      </c>
      <c r="D456" s="72">
        <v>0</v>
      </c>
      <c r="E456" s="337">
        <v>0.16800000000000001</v>
      </c>
      <c r="F456" s="107">
        <v>0</v>
      </c>
      <c r="G456" s="338">
        <v>0</v>
      </c>
      <c r="H456" s="42"/>
      <c r="I456" s="2"/>
      <c r="J456" s="359"/>
      <c r="K456" s="359"/>
    </row>
    <row r="457" spans="2:11">
      <c r="B457" s="336" t="s">
        <v>333</v>
      </c>
      <c r="C457" s="104">
        <v>0</v>
      </c>
      <c r="D457" s="72">
        <v>0</v>
      </c>
      <c r="E457" s="337">
        <v>0.16800000000000001</v>
      </c>
      <c r="F457" s="107">
        <v>0</v>
      </c>
      <c r="G457" s="338">
        <v>0</v>
      </c>
      <c r="H457" s="42"/>
      <c r="I457" s="2"/>
      <c r="J457" s="359"/>
      <c r="K457" s="359"/>
    </row>
    <row r="458" spans="2:11" ht="17.100000000000001" thickBot="1">
      <c r="B458" s="336" t="s">
        <v>334</v>
      </c>
      <c r="C458" s="104">
        <v>0</v>
      </c>
      <c r="D458" s="72">
        <v>0</v>
      </c>
      <c r="E458" s="337">
        <v>0.13500000000000001</v>
      </c>
      <c r="F458" s="337">
        <v>0</v>
      </c>
      <c r="G458" s="338">
        <v>0</v>
      </c>
      <c r="H458" s="42"/>
      <c r="I458" s="2"/>
      <c r="J458" s="359"/>
      <c r="K458" s="359"/>
    </row>
    <row r="459" spans="2:11" ht="17.100000000000001" thickBot="1">
      <c r="B459" s="339"/>
      <c r="C459" s="340"/>
      <c r="D459" s="361">
        <v>0</v>
      </c>
      <c r="E459" s="343" t="e">
        <v>#DIV/0!</v>
      </c>
      <c r="F459" s="344"/>
      <c r="G459" s="362">
        <v>0</v>
      </c>
      <c r="H459" s="42"/>
      <c r="I459" s="2"/>
      <c r="J459" s="359"/>
      <c r="K459" s="359"/>
    </row>
    <row r="460" spans="2:11">
      <c r="B460" s="331" t="s">
        <v>335</v>
      </c>
      <c r="C460" s="346"/>
      <c r="D460" s="363"/>
      <c r="E460" s="348"/>
      <c r="F460" s="348"/>
      <c r="G460" s="364"/>
      <c r="H460" s="42"/>
      <c r="I460" s="2"/>
      <c r="J460" s="359"/>
      <c r="K460" s="359"/>
    </row>
    <row r="461" spans="2:11">
      <c r="B461" s="336" t="s">
        <v>336</v>
      </c>
      <c r="C461" s="104">
        <v>9.8146684510953667E-4</v>
      </c>
      <c r="D461" s="72">
        <v>0</v>
      </c>
      <c r="E461" s="184">
        <v>0.22</v>
      </c>
      <c r="F461" s="107">
        <v>0.01</v>
      </c>
      <c r="G461" s="338">
        <v>0</v>
      </c>
      <c r="H461" s="42"/>
      <c r="I461" s="2"/>
      <c r="J461" s="359"/>
      <c r="K461" s="359"/>
    </row>
    <row r="462" spans="2:11">
      <c r="B462" s="336" t="s">
        <v>322</v>
      </c>
      <c r="C462" s="104">
        <v>0.24491909730380415</v>
      </c>
      <c r="D462" s="72">
        <v>0</v>
      </c>
      <c r="E462" s="184">
        <v>0.22</v>
      </c>
      <c r="F462" s="107">
        <v>0.01</v>
      </c>
      <c r="G462" s="338">
        <v>0</v>
      </c>
      <c r="H462" s="42"/>
      <c r="I462" s="2"/>
      <c r="J462" s="359"/>
      <c r="K462" s="359"/>
    </row>
    <row r="463" spans="2:11">
      <c r="B463" s="336" t="s">
        <v>324</v>
      </c>
      <c r="C463" s="104">
        <v>0.1431193293866381</v>
      </c>
      <c r="D463" s="72">
        <v>0</v>
      </c>
      <c r="E463" s="184">
        <v>0.22</v>
      </c>
      <c r="F463" s="107">
        <v>0.01</v>
      </c>
      <c r="G463" s="338">
        <v>0</v>
      </c>
      <c r="H463" s="42"/>
      <c r="I463" s="2"/>
      <c r="J463" s="359"/>
      <c r="K463" s="359"/>
    </row>
    <row r="464" spans="2:11">
      <c r="B464" s="336" t="s">
        <v>326</v>
      </c>
      <c r="C464" s="104">
        <v>0.16701898830722722</v>
      </c>
      <c r="D464" s="72">
        <v>0</v>
      </c>
      <c r="E464" s="184">
        <v>0.22</v>
      </c>
      <c r="F464" s="107">
        <v>0.01</v>
      </c>
      <c r="G464" s="338">
        <v>0</v>
      </c>
      <c r="H464" s="42"/>
      <c r="I464" s="2"/>
      <c r="J464" s="359"/>
      <c r="K464" s="359"/>
    </row>
    <row r="465" spans="2:11">
      <c r="B465" s="336" t="s">
        <v>327</v>
      </c>
      <c r="C465" s="104">
        <v>4.3576804119552205E-2</v>
      </c>
      <c r="D465" s="72">
        <v>0</v>
      </c>
      <c r="E465" s="184">
        <v>0.22</v>
      </c>
      <c r="F465" s="107">
        <v>0.01</v>
      </c>
      <c r="G465" s="338">
        <v>0</v>
      </c>
      <c r="H465" s="42"/>
      <c r="I465" s="2"/>
      <c r="J465" s="359"/>
      <c r="K465" s="359"/>
    </row>
    <row r="466" spans="2:11">
      <c r="B466" s="336" t="s">
        <v>328</v>
      </c>
      <c r="C466" s="104">
        <v>4.0548494060953282E-2</v>
      </c>
      <c r="D466" s="72">
        <v>0</v>
      </c>
      <c r="E466" s="184">
        <v>0.22</v>
      </c>
      <c r="F466" s="107">
        <v>0.01</v>
      </c>
      <c r="G466" s="338">
        <v>0</v>
      </c>
      <c r="H466" s="42"/>
      <c r="I466" s="2"/>
      <c r="J466" s="359"/>
      <c r="K466" s="359"/>
    </row>
    <row r="467" spans="2:11">
      <c r="B467" s="336" t="s">
        <v>329</v>
      </c>
      <c r="C467" s="104">
        <v>4.8031242319435653E-2</v>
      </c>
      <c r="D467" s="72">
        <v>0</v>
      </c>
      <c r="E467" s="184">
        <v>0.22</v>
      </c>
      <c r="F467" s="107">
        <v>0.01</v>
      </c>
      <c r="G467" s="338">
        <v>0</v>
      </c>
      <c r="H467" s="42"/>
      <c r="I467" s="2"/>
      <c r="J467" s="359"/>
      <c r="K467" s="359"/>
    </row>
    <row r="468" spans="2:11">
      <c r="B468" s="336" t="s">
        <v>337</v>
      </c>
      <c r="C468" s="104">
        <v>1.8959628300503257E-2</v>
      </c>
      <c r="D468" s="72">
        <v>0</v>
      </c>
      <c r="E468" s="184">
        <v>0.22</v>
      </c>
      <c r="F468" s="107">
        <v>0.01</v>
      </c>
      <c r="G468" s="338">
        <v>0</v>
      </c>
      <c r="H468" s="42"/>
      <c r="I468" s="2"/>
      <c r="J468" s="359"/>
      <c r="K468" s="359"/>
    </row>
    <row r="469" spans="2:11">
      <c r="B469" s="336" t="s">
        <v>330</v>
      </c>
      <c r="C469" s="104">
        <v>8.7959287224159011E-3</v>
      </c>
      <c r="D469" s="72">
        <v>0</v>
      </c>
      <c r="E469" s="184">
        <v>0.22</v>
      </c>
      <c r="F469" s="107">
        <v>0.01</v>
      </c>
      <c r="G469" s="338">
        <v>0</v>
      </c>
      <c r="H469" s="42"/>
      <c r="I469" s="2"/>
      <c r="J469" s="359"/>
      <c r="K469" s="359"/>
    </row>
    <row r="470" spans="2:11">
      <c r="B470" s="336" t="s">
        <v>331</v>
      </c>
      <c r="C470" s="104">
        <v>7.4637825937517568E-2</v>
      </c>
      <c r="D470" s="72">
        <v>0</v>
      </c>
      <c r="E470" s="184">
        <v>0.22</v>
      </c>
      <c r="F470" s="107">
        <v>0.01</v>
      </c>
      <c r="G470" s="338">
        <v>0</v>
      </c>
      <c r="H470" s="42"/>
      <c r="I470" s="2"/>
      <c r="J470" s="359"/>
      <c r="K470" s="359"/>
    </row>
    <row r="471" spans="2:11">
      <c r="B471" s="336" t="s">
        <v>338</v>
      </c>
      <c r="C471" s="104">
        <v>4.871295618154828E-3</v>
      </c>
      <c r="D471" s="72">
        <v>0</v>
      </c>
      <c r="E471" s="184">
        <v>0.22</v>
      </c>
      <c r="F471" s="107">
        <v>0.01</v>
      </c>
      <c r="G471" s="338">
        <v>0</v>
      </c>
      <c r="H471" s="42"/>
      <c r="I471" s="2"/>
      <c r="J471" s="359"/>
      <c r="K471" s="359"/>
    </row>
    <row r="472" spans="2:11">
      <c r="B472" s="336" t="s">
        <v>332</v>
      </c>
      <c r="C472" s="104">
        <v>6.9211691127562267E-3</v>
      </c>
      <c r="D472" s="72">
        <v>0</v>
      </c>
      <c r="E472" s="184">
        <v>0.22</v>
      </c>
      <c r="F472" s="107">
        <v>0.01</v>
      </c>
      <c r="G472" s="338">
        <v>296033.40000000002</v>
      </c>
      <c r="H472" s="42"/>
      <c r="I472" s="2"/>
      <c r="J472" s="359"/>
      <c r="K472" s="359"/>
    </row>
    <row r="473" spans="2:11">
      <c r="B473" s="336" t="s">
        <v>333</v>
      </c>
      <c r="C473" s="104">
        <v>0</v>
      </c>
      <c r="D473" s="72">
        <v>0</v>
      </c>
      <c r="E473" s="184">
        <v>0.22</v>
      </c>
      <c r="F473" s="107">
        <v>0.01</v>
      </c>
      <c r="G473" s="338">
        <v>0</v>
      </c>
      <c r="H473" s="42"/>
      <c r="I473" s="2"/>
      <c r="J473" s="359"/>
      <c r="K473" s="359"/>
    </row>
    <row r="474" spans="2:11">
      <c r="B474" s="336" t="s">
        <v>334</v>
      </c>
      <c r="C474" s="104">
        <v>0.15843524702092751</v>
      </c>
      <c r="D474" s="72">
        <v>0</v>
      </c>
      <c r="E474" s="184">
        <v>0.22</v>
      </c>
      <c r="F474" s="107">
        <v>0.01</v>
      </c>
      <c r="G474" s="338">
        <v>0</v>
      </c>
      <c r="H474" s="42"/>
      <c r="I474" s="2"/>
      <c r="J474" s="359"/>
      <c r="K474" s="359"/>
    </row>
    <row r="475" spans="2:11">
      <c r="B475" s="336" t="s">
        <v>339</v>
      </c>
      <c r="C475" s="104">
        <v>6.6867945399170705E-3</v>
      </c>
      <c r="D475" s="72">
        <v>0</v>
      </c>
      <c r="E475" s="184">
        <v>0.22</v>
      </c>
      <c r="F475" s="107">
        <v>0.01</v>
      </c>
      <c r="G475" s="338">
        <v>0</v>
      </c>
      <c r="H475" s="42"/>
      <c r="I475" s="2"/>
      <c r="J475" s="359"/>
      <c r="K475" s="359"/>
    </row>
    <row r="476" spans="2:11">
      <c r="B476" s="350" t="s">
        <v>340</v>
      </c>
      <c r="C476" s="104">
        <v>1.1037945422639295E-3</v>
      </c>
      <c r="D476" s="72">
        <v>0</v>
      </c>
      <c r="E476" s="184">
        <v>0.22</v>
      </c>
      <c r="F476" s="107">
        <v>0.01</v>
      </c>
      <c r="G476" s="338">
        <v>0</v>
      </c>
      <c r="H476" s="42"/>
      <c r="I476" s="2"/>
      <c r="J476" s="359"/>
      <c r="K476" s="359"/>
    </row>
    <row r="477" spans="2:11" ht="17.100000000000001" thickBot="1">
      <c r="B477" s="350" t="s">
        <v>341</v>
      </c>
      <c r="C477" s="104">
        <v>1.6917046347038028E-2</v>
      </c>
      <c r="D477" s="72">
        <v>0</v>
      </c>
      <c r="E477" s="184">
        <v>0.22</v>
      </c>
      <c r="F477" s="107">
        <v>0.01</v>
      </c>
      <c r="G477" s="338">
        <v>0</v>
      </c>
      <c r="H477" s="42"/>
      <c r="I477" s="2"/>
      <c r="J477" s="359"/>
      <c r="K477" s="359"/>
    </row>
    <row r="478" spans="2:11" ht="17.100000000000001" thickBot="1">
      <c r="B478" s="339"/>
      <c r="C478" s="340"/>
      <c r="D478" s="341">
        <v>0</v>
      </c>
      <c r="E478" s="343" t="e">
        <v>#DIV/0!</v>
      </c>
      <c r="F478" s="344"/>
      <c r="G478" s="345">
        <v>204540.58</v>
      </c>
      <c r="H478" s="42"/>
      <c r="I478" s="2"/>
      <c r="J478" s="359"/>
      <c r="K478" s="359"/>
    </row>
    <row r="479" spans="2:11">
      <c r="B479" s="355"/>
      <c r="C479" s="355"/>
      <c r="D479" s="356"/>
      <c r="E479" s="357"/>
      <c r="F479" s="355"/>
      <c r="G479" s="355"/>
      <c r="H479" s="358"/>
      <c r="I479" s="2"/>
      <c r="J479" s="359"/>
      <c r="K479" s="359"/>
    </row>
    <row r="480" spans="2:11">
      <c r="B480" s="377"/>
      <c r="C480" s="25"/>
      <c r="D480" s="25"/>
      <c r="E480" s="299"/>
      <c r="F480" s="25"/>
      <c r="G480" s="300"/>
      <c r="H480" s="25"/>
    </row>
    <row r="481" spans="2:10">
      <c r="B481" s="541" t="s">
        <v>406</v>
      </c>
      <c r="C481" s="541"/>
      <c r="D481" s="25"/>
      <c r="E481" s="299"/>
      <c r="F481" s="25"/>
      <c r="G481" s="300"/>
      <c r="H481" s="25"/>
    </row>
    <row r="482" spans="2:10" ht="17.100000000000001" thickBot="1">
      <c r="B482" s="25"/>
      <c r="C482" s="25"/>
      <c r="D482" s="25"/>
      <c r="E482" s="299"/>
      <c r="F482" s="25"/>
      <c r="G482" s="300"/>
      <c r="H482" s="301"/>
    </row>
    <row r="483" spans="2:10" ht="51.95" thickBot="1">
      <c r="B483" s="302" t="s">
        <v>305</v>
      </c>
      <c r="C483" s="246"/>
      <c r="D483" s="246" t="s">
        <v>306</v>
      </c>
      <c r="E483" s="303" t="s">
        <v>307</v>
      </c>
      <c r="F483" s="246" t="s">
        <v>308</v>
      </c>
      <c r="G483" s="247" t="s">
        <v>309</v>
      </c>
    </row>
    <row r="484" spans="2:10">
      <c r="B484" s="304" t="s">
        <v>310</v>
      </c>
      <c r="C484" s="117"/>
      <c r="D484" s="305">
        <v>5488758.8497354118</v>
      </c>
      <c r="E484" s="306">
        <v>0.10005566004706185</v>
      </c>
      <c r="F484" s="307">
        <v>549181.3895494286</v>
      </c>
      <c r="G484" s="255"/>
    </row>
    <row r="485" spans="2:10">
      <c r="B485" s="308" t="s">
        <v>311</v>
      </c>
      <c r="C485" s="25"/>
      <c r="D485" s="309">
        <v>373677907.81693131</v>
      </c>
      <c r="E485" s="107">
        <v>0.35778401220445794</v>
      </c>
      <c r="F485" s="309">
        <v>133695981.13090925</v>
      </c>
      <c r="G485" s="310"/>
    </row>
    <row r="486" spans="2:10">
      <c r="B486" s="311" t="s">
        <v>312</v>
      </c>
      <c r="C486" s="25"/>
      <c r="D486" s="312">
        <v>379166666.66666675</v>
      </c>
      <c r="E486" s="313">
        <v>0.35405317587813268</v>
      </c>
      <c r="F486" s="312">
        <v>134245162.52045867</v>
      </c>
      <c r="G486" s="314"/>
    </row>
    <row r="487" spans="2:10">
      <c r="B487" s="308"/>
      <c r="C487" s="25"/>
      <c r="D487" s="25"/>
      <c r="E487" s="315"/>
      <c r="F487" s="25"/>
      <c r="G487" s="316"/>
    </row>
    <row r="488" spans="2:10">
      <c r="B488" s="317" t="s">
        <v>313</v>
      </c>
      <c r="C488" s="25"/>
      <c r="D488" s="318">
        <v>379166666.66666675</v>
      </c>
      <c r="E488" s="319">
        <v>0</v>
      </c>
      <c r="F488" s="318">
        <v>0</v>
      </c>
      <c r="G488" s="320"/>
    </row>
    <row r="489" spans="2:10">
      <c r="B489" s="317"/>
      <c r="C489" s="25"/>
      <c r="D489" s="318"/>
      <c r="E489" s="319"/>
      <c r="F489" s="365"/>
      <c r="G489" s="320"/>
    </row>
    <row r="490" spans="2:10">
      <c r="B490" s="317" t="s">
        <v>314</v>
      </c>
      <c r="C490" s="25"/>
      <c r="D490" s="318"/>
      <c r="E490" s="319"/>
      <c r="F490" s="365"/>
      <c r="G490" s="320"/>
    </row>
    <row r="491" spans="2:10" ht="17.100000000000001" thickBot="1">
      <c r="B491" s="321" t="s">
        <v>111</v>
      </c>
      <c r="C491" s="286"/>
      <c r="D491" s="322">
        <v>379166666.66666675</v>
      </c>
      <c r="E491" s="323">
        <v>0.35405317587813268</v>
      </c>
      <c r="F491" s="322">
        <v>134245162.52045867</v>
      </c>
      <c r="G491" s="324">
        <v>137879063.09462014</v>
      </c>
      <c r="H491" s="325" t="s">
        <v>315</v>
      </c>
    </row>
    <row r="492" spans="2:10" ht="17.100000000000001" thickBot="1">
      <c r="B492" s="25"/>
      <c r="C492" s="25"/>
      <c r="D492" s="25"/>
      <c r="E492" s="376"/>
      <c r="F492" s="222"/>
      <c r="G492" s="222"/>
      <c r="H492" s="222"/>
    </row>
    <row r="493" spans="2:10" ht="51.95" thickBot="1">
      <c r="B493" s="327"/>
      <c r="C493" s="328" t="s">
        <v>316</v>
      </c>
      <c r="D493" s="328" t="s">
        <v>306</v>
      </c>
      <c r="E493" s="329" t="s">
        <v>367</v>
      </c>
      <c r="F493" s="328" t="s">
        <v>368</v>
      </c>
      <c r="G493" s="328" t="s">
        <v>369</v>
      </c>
      <c r="H493" s="328" t="s">
        <v>318</v>
      </c>
      <c r="I493" s="328" t="s">
        <v>319</v>
      </c>
      <c r="J493" s="328" t="s">
        <v>370</v>
      </c>
    </row>
    <row r="494" spans="2:10">
      <c r="B494" s="331" t="s">
        <v>321</v>
      </c>
      <c r="C494" s="332"/>
      <c r="D494" s="332"/>
      <c r="E494" s="333"/>
      <c r="F494" s="333"/>
      <c r="G494" s="334"/>
      <c r="H494" s="334"/>
      <c r="I494" s="334"/>
      <c r="J494" s="335"/>
    </row>
    <row r="495" spans="2:10">
      <c r="B495" s="336" t="s">
        <v>322</v>
      </c>
      <c r="C495" s="104">
        <v>0</v>
      </c>
      <c r="D495" s="72">
        <v>0</v>
      </c>
      <c r="E495" s="107">
        <v>0.13500000000000001</v>
      </c>
      <c r="F495" s="107">
        <v>0</v>
      </c>
      <c r="G495" s="72">
        <v>0</v>
      </c>
      <c r="H495" s="107">
        <v>0.1</v>
      </c>
      <c r="I495" s="107">
        <v>0</v>
      </c>
      <c r="J495" s="338">
        <v>0</v>
      </c>
    </row>
    <row r="496" spans="2:10">
      <c r="B496" s="336" t="s">
        <v>324</v>
      </c>
      <c r="C496" s="104">
        <v>2.6336983782472956E-6</v>
      </c>
      <c r="D496" s="72">
        <v>998.61063508543282</v>
      </c>
      <c r="E496" s="107">
        <v>0.16750000000000001</v>
      </c>
      <c r="F496" s="107">
        <v>0</v>
      </c>
      <c r="G496" s="72">
        <v>167.26728137681002</v>
      </c>
      <c r="H496" s="107">
        <v>0.27</v>
      </c>
      <c r="I496" s="107">
        <v>0.1359296237729698</v>
      </c>
      <c r="J496" s="338">
        <v>405.36563939591622</v>
      </c>
    </row>
    <row r="497" spans="2:10">
      <c r="B497" s="336" t="s">
        <v>326</v>
      </c>
      <c r="C497" s="104">
        <v>6.6837019138776942E-3</v>
      </c>
      <c r="D497" s="72">
        <v>2534236.9756786255</v>
      </c>
      <c r="E497" s="107">
        <v>0.13500000000000001</v>
      </c>
      <c r="F497" s="107">
        <v>0</v>
      </c>
      <c r="G497" s="72">
        <v>342121.99171661446</v>
      </c>
      <c r="H497" s="107">
        <v>0.1</v>
      </c>
      <c r="I497" s="107">
        <v>0</v>
      </c>
      <c r="J497" s="338">
        <v>253423.69756786257</v>
      </c>
    </row>
    <row r="498" spans="2:10">
      <c r="B498" s="336" t="s">
        <v>327</v>
      </c>
      <c r="C498" s="104">
        <v>0</v>
      </c>
      <c r="D498" s="72">
        <v>0</v>
      </c>
      <c r="E498" s="107">
        <v>0.13500000000000001</v>
      </c>
      <c r="F498" s="107">
        <v>0</v>
      </c>
      <c r="G498" s="72">
        <v>0</v>
      </c>
      <c r="H498" s="107">
        <v>0.1</v>
      </c>
      <c r="I498" s="107">
        <v>0</v>
      </c>
      <c r="J498" s="338">
        <v>0</v>
      </c>
    </row>
    <row r="499" spans="2:10">
      <c r="B499" s="336" t="s">
        <v>328</v>
      </c>
      <c r="C499" s="104">
        <v>0</v>
      </c>
      <c r="D499" s="72">
        <v>0</v>
      </c>
      <c r="E499" s="107">
        <v>0.13500000000000001</v>
      </c>
      <c r="F499" s="107">
        <v>0</v>
      </c>
      <c r="G499" s="72">
        <v>0</v>
      </c>
      <c r="H499" s="107">
        <v>0.1</v>
      </c>
      <c r="I499" s="107">
        <v>0</v>
      </c>
      <c r="J499" s="338">
        <v>0</v>
      </c>
    </row>
    <row r="500" spans="2:10">
      <c r="B500" s="336" t="s">
        <v>329</v>
      </c>
      <c r="C500" s="104">
        <v>7.7895119035297613E-3</v>
      </c>
      <c r="D500" s="72">
        <v>2953523.2634217008</v>
      </c>
      <c r="E500" s="107">
        <v>0.13500000000000001</v>
      </c>
      <c r="F500" s="107">
        <v>0</v>
      </c>
      <c r="G500" s="72">
        <v>398725.64056192961</v>
      </c>
      <c r="H500" s="107">
        <v>0.1</v>
      </c>
      <c r="I500" s="107">
        <v>0</v>
      </c>
      <c r="J500" s="338">
        <v>295352.32634217007</v>
      </c>
    </row>
    <row r="501" spans="2:10">
      <c r="B501" s="336" t="s">
        <v>330</v>
      </c>
      <c r="C501" s="104">
        <v>0</v>
      </c>
      <c r="D501" s="72">
        <v>0</v>
      </c>
      <c r="E501" s="107">
        <v>0.16750000000000001</v>
      </c>
      <c r="F501" s="107">
        <v>0</v>
      </c>
      <c r="G501" s="72">
        <v>0</v>
      </c>
      <c r="H501" s="107">
        <v>0.27</v>
      </c>
      <c r="I501" s="107">
        <v>0.1359296237729698</v>
      </c>
      <c r="J501" s="338">
        <v>0</v>
      </c>
    </row>
    <row r="502" spans="2:10">
      <c r="B502" s="336" t="s">
        <v>331</v>
      </c>
      <c r="C502" s="104">
        <v>0</v>
      </c>
      <c r="D502" s="72">
        <v>0</v>
      </c>
      <c r="E502" s="107">
        <v>0.13500000000000001</v>
      </c>
      <c r="F502" s="107">
        <v>0</v>
      </c>
      <c r="G502" s="72">
        <v>0</v>
      </c>
      <c r="H502" s="107">
        <v>0.1</v>
      </c>
      <c r="I502" s="107">
        <v>0</v>
      </c>
      <c r="J502" s="338">
        <v>0</v>
      </c>
    </row>
    <row r="503" spans="2:10">
      <c r="B503" s="336" t="s">
        <v>332</v>
      </c>
      <c r="C503" s="104">
        <v>0</v>
      </c>
      <c r="D503" s="72">
        <v>0</v>
      </c>
      <c r="E503" s="107">
        <v>0.16750000000000001</v>
      </c>
      <c r="F503" s="107">
        <v>0</v>
      </c>
      <c r="G503" s="72">
        <v>0</v>
      </c>
      <c r="H503" s="107">
        <v>0.27</v>
      </c>
      <c r="I503" s="107">
        <v>0.1359296237729698</v>
      </c>
      <c r="J503" s="338">
        <v>0</v>
      </c>
    </row>
    <row r="504" spans="2:10">
      <c r="B504" s="336" t="s">
        <v>333</v>
      </c>
      <c r="C504" s="104">
        <v>0</v>
      </c>
      <c r="D504" s="72">
        <v>0</v>
      </c>
      <c r="E504" s="107">
        <v>0.16750000000000001</v>
      </c>
      <c r="F504" s="107">
        <v>0</v>
      </c>
      <c r="G504" s="72">
        <v>0</v>
      </c>
      <c r="H504" s="107">
        <v>0.27</v>
      </c>
      <c r="I504" s="107">
        <v>0.1359296237729698</v>
      </c>
      <c r="J504" s="338">
        <v>0</v>
      </c>
    </row>
    <row r="505" spans="2:10" ht="17.100000000000001" thickBot="1">
      <c r="B505" s="336" t="s">
        <v>334</v>
      </c>
      <c r="C505" s="104">
        <v>0</v>
      </c>
      <c r="D505" s="72">
        <v>0</v>
      </c>
      <c r="E505" s="107">
        <v>0.13500000000000001</v>
      </c>
      <c r="F505" s="107">
        <v>0</v>
      </c>
      <c r="G505" s="72">
        <v>0</v>
      </c>
      <c r="H505" s="107">
        <v>0.1</v>
      </c>
      <c r="I505" s="107">
        <v>0</v>
      </c>
      <c r="J505" s="338">
        <v>0</v>
      </c>
    </row>
    <row r="506" spans="2:10" ht="17.100000000000001" thickBot="1">
      <c r="B506" s="339"/>
      <c r="C506" s="340"/>
      <c r="D506" s="361">
        <v>5488758.8497354118</v>
      </c>
      <c r="E506" s="369">
        <v>0.13500591296621492</v>
      </c>
      <c r="F506" s="369"/>
      <c r="G506" s="361">
        <v>741014.89955992089</v>
      </c>
      <c r="H506" s="369">
        <v>0.10005566004706185</v>
      </c>
      <c r="I506" s="369"/>
      <c r="J506" s="362">
        <v>549181.3895494286</v>
      </c>
    </row>
    <row r="507" spans="2:10">
      <c r="B507" s="331" t="s">
        <v>335</v>
      </c>
      <c r="C507" s="346"/>
      <c r="D507" s="363"/>
      <c r="E507" s="333"/>
      <c r="F507" s="333"/>
      <c r="G507" s="363"/>
      <c r="H507" s="346"/>
      <c r="I507" s="346"/>
      <c r="J507" s="364"/>
    </row>
    <row r="508" spans="2:10">
      <c r="B508" s="336" t="s">
        <v>336</v>
      </c>
      <c r="C508" s="104">
        <v>9.8146684510953667E-4</v>
      </c>
      <c r="D508" s="72">
        <v>372139.51210403262</v>
      </c>
      <c r="E508" s="107">
        <v>0.2175</v>
      </c>
      <c r="F508" s="107">
        <v>0.1359296237729698</v>
      </c>
      <c r="G508" s="72">
        <v>131525.12775398479</v>
      </c>
      <c r="H508" s="107">
        <v>0.21</v>
      </c>
      <c r="I508" s="107">
        <v>0.1359296237729698</v>
      </c>
      <c r="J508" s="338">
        <v>128734.08141320453</v>
      </c>
    </row>
    <row r="509" spans="2:10">
      <c r="B509" s="336" t="s">
        <v>322</v>
      </c>
      <c r="C509" s="104">
        <v>0.24491909730380415</v>
      </c>
      <c r="D509" s="72">
        <v>92865157.727692395</v>
      </c>
      <c r="E509" s="107">
        <v>0.2175</v>
      </c>
      <c r="F509" s="107">
        <v>0.1359296237729698</v>
      </c>
      <c r="G509" s="72">
        <v>32821297.757315826</v>
      </c>
      <c r="H509" s="107">
        <v>0.21</v>
      </c>
      <c r="I509" s="107">
        <v>0.1359296237729698</v>
      </c>
      <c r="J509" s="338">
        <v>32124809.074358124</v>
      </c>
    </row>
    <row r="510" spans="2:10">
      <c r="B510" s="336" t="s">
        <v>324</v>
      </c>
      <c r="C510" s="104">
        <v>0.1431193293866381</v>
      </c>
      <c r="D510" s="72">
        <v>54266079.05910027</v>
      </c>
      <c r="E510" s="107">
        <v>0.2175</v>
      </c>
      <c r="F510" s="107">
        <v>0.1359296237729698</v>
      </c>
      <c r="G510" s="72">
        <v>19179239.905492045</v>
      </c>
      <c r="H510" s="107">
        <v>0.27</v>
      </c>
      <c r="I510" s="107">
        <v>0.1359296237729698</v>
      </c>
      <c r="J510" s="338">
        <v>22028209.05609481</v>
      </c>
    </row>
    <row r="511" spans="2:10">
      <c r="B511" s="336" t="s">
        <v>326</v>
      </c>
      <c r="C511" s="104">
        <v>0.16701898830722722</v>
      </c>
      <c r="D511" s="72">
        <v>63328033.066490315</v>
      </c>
      <c r="E511" s="107">
        <v>0.2175</v>
      </c>
      <c r="F511" s="107">
        <v>0.1359296237729698</v>
      </c>
      <c r="G511" s="72">
        <v>22382002.900971863</v>
      </c>
      <c r="H511" s="107">
        <v>0.21</v>
      </c>
      <c r="I511" s="107">
        <v>0.1359296237729698</v>
      </c>
      <c r="J511" s="338">
        <v>21907042.652973182</v>
      </c>
    </row>
    <row r="512" spans="2:10">
      <c r="B512" s="336" t="s">
        <v>327</v>
      </c>
      <c r="C512" s="104">
        <v>4.3576804119552205E-2</v>
      </c>
      <c r="D512" s="72">
        <v>16522871.561996875</v>
      </c>
      <c r="E512" s="107">
        <v>0.2175</v>
      </c>
      <c r="F512" s="107">
        <v>0.1359296237729698</v>
      </c>
      <c r="G512" s="72">
        <v>5839672.2798056584</v>
      </c>
      <c r="H512" s="107">
        <v>0.21</v>
      </c>
      <c r="I512" s="107">
        <v>0.1359296237729698</v>
      </c>
      <c r="J512" s="338">
        <v>5715750.7430906799</v>
      </c>
    </row>
    <row r="513" spans="2:11">
      <c r="B513" s="336" t="s">
        <v>328</v>
      </c>
      <c r="C513" s="104">
        <v>4.0548494060953282E-2</v>
      </c>
      <c r="D513" s="72">
        <v>15374637.331444785</v>
      </c>
      <c r="E513" s="107">
        <v>0.2175</v>
      </c>
      <c r="F513" s="107">
        <v>0.1359296237729698</v>
      </c>
      <c r="G513" s="72">
        <v>5433852.2876983872</v>
      </c>
      <c r="H513" s="107">
        <v>0.21</v>
      </c>
      <c r="I513" s="107">
        <v>0.1359296237729698</v>
      </c>
      <c r="J513" s="338">
        <v>5318542.5077125505</v>
      </c>
    </row>
    <row r="514" spans="2:11">
      <c r="B514" s="336" t="s">
        <v>329</v>
      </c>
      <c r="C514" s="104">
        <v>4.8031242319435653E-2</v>
      </c>
      <c r="D514" s="72">
        <v>18211846.046119351</v>
      </c>
      <c r="E514" s="107">
        <v>0.2175</v>
      </c>
      <c r="F514" s="107">
        <v>0.1359296237729698</v>
      </c>
      <c r="G514" s="72">
        <v>6436605.8962912103</v>
      </c>
      <c r="H514" s="107">
        <v>0.21</v>
      </c>
      <c r="I514" s="107">
        <v>0.1359296237729698</v>
      </c>
      <c r="J514" s="338">
        <v>6300017.0509453136</v>
      </c>
    </row>
    <row r="515" spans="2:11">
      <c r="B515" s="336" t="s">
        <v>337</v>
      </c>
      <c r="C515" s="104">
        <v>1.8959628300503257E-2</v>
      </c>
      <c r="D515" s="72">
        <v>7188859.0639408175</v>
      </c>
      <c r="E515" s="107">
        <v>0.2175</v>
      </c>
      <c r="F515" s="107">
        <v>0.1359296237729698</v>
      </c>
      <c r="G515" s="72">
        <v>2540755.7543255072</v>
      </c>
      <c r="H515" s="107">
        <v>0.27</v>
      </c>
      <c r="I515" s="107">
        <v>0.1359296237729698</v>
      </c>
      <c r="J515" s="338">
        <v>2918170.8551824</v>
      </c>
    </row>
    <row r="516" spans="2:11">
      <c r="B516" s="336" t="s">
        <v>330</v>
      </c>
      <c r="C516" s="104">
        <v>8.7959287224159011E-3</v>
      </c>
      <c r="D516" s="72">
        <v>3335122.9739160286</v>
      </c>
      <c r="E516" s="107">
        <v>0.2175</v>
      </c>
      <c r="F516" s="107">
        <v>0.1359296237729698</v>
      </c>
      <c r="G516" s="72">
        <v>1178731.2579077303</v>
      </c>
      <c r="H516" s="107">
        <v>0.27</v>
      </c>
      <c r="I516" s="107">
        <v>0.1359296237729698</v>
      </c>
      <c r="J516" s="338">
        <v>1353825.2140383217</v>
      </c>
    </row>
    <row r="517" spans="2:11">
      <c r="B517" s="336" t="s">
        <v>331</v>
      </c>
      <c r="C517" s="104">
        <v>7.4637825937517568E-2</v>
      </c>
      <c r="D517" s="72">
        <v>28300175.667975407</v>
      </c>
      <c r="E517" s="107">
        <v>0.2175</v>
      </c>
      <c r="F517" s="107">
        <v>0.1359296237729698</v>
      </c>
      <c r="G517" s="72">
        <v>10002120.439041503</v>
      </c>
      <c r="H517" s="107">
        <v>0.21</v>
      </c>
      <c r="I517" s="107">
        <v>0.1359296237729698</v>
      </c>
      <c r="J517" s="338">
        <v>9789869.1215316858</v>
      </c>
    </row>
    <row r="518" spans="2:11">
      <c r="B518" s="336" t="s">
        <v>338</v>
      </c>
      <c r="C518" s="104">
        <v>4.871295618154828E-3</v>
      </c>
      <c r="D518" s="72">
        <v>1847032.9218837053</v>
      </c>
      <c r="E518" s="107">
        <v>0.2175</v>
      </c>
      <c r="F518" s="107">
        <v>0.1359296237729698</v>
      </c>
      <c r="G518" s="72">
        <v>652796.15067764709</v>
      </c>
      <c r="H518" s="107">
        <v>0.21</v>
      </c>
      <c r="I518" s="107">
        <v>0.1359296237729698</v>
      </c>
      <c r="J518" s="338">
        <v>638943.40376351925</v>
      </c>
    </row>
    <row r="519" spans="2:11">
      <c r="B519" s="336" t="s">
        <v>332</v>
      </c>
      <c r="C519" s="104">
        <v>6.9211691127562267E-3</v>
      </c>
      <c r="D519" s="72">
        <v>2624276.6219200692</v>
      </c>
      <c r="E519" s="107">
        <v>0.2175</v>
      </c>
      <c r="F519" s="107">
        <v>0.1359296237729698</v>
      </c>
      <c r="G519" s="72">
        <v>927497.09916141024</v>
      </c>
      <c r="H519" s="107">
        <v>0.27</v>
      </c>
      <c r="I519" s="107">
        <v>0.1359296237729698</v>
      </c>
      <c r="J519" s="338">
        <v>1065271.6218122139</v>
      </c>
    </row>
    <row r="520" spans="2:11">
      <c r="B520" s="336" t="s">
        <v>333</v>
      </c>
      <c r="C520" s="104">
        <v>0</v>
      </c>
      <c r="D520" s="72">
        <v>0</v>
      </c>
      <c r="E520" s="107">
        <v>0.2175</v>
      </c>
      <c r="F520" s="107">
        <v>0.1359296237729698</v>
      </c>
      <c r="G520" s="72">
        <v>0</v>
      </c>
      <c r="H520" s="107">
        <v>0.27</v>
      </c>
      <c r="I520" s="107">
        <v>0.1359296237729698</v>
      </c>
      <c r="J520" s="338">
        <v>0</v>
      </c>
    </row>
    <row r="521" spans="2:11">
      <c r="B521" s="336" t="s">
        <v>334</v>
      </c>
      <c r="C521" s="104">
        <v>0.15843524702092751</v>
      </c>
      <c r="D521" s="72">
        <v>60073364.495435007</v>
      </c>
      <c r="E521" s="107">
        <v>0.2175</v>
      </c>
      <c r="F521" s="107">
        <v>0.1359296237729698</v>
      </c>
      <c r="G521" s="72">
        <v>21231706.612398077</v>
      </c>
      <c r="H521" s="107">
        <v>0.21</v>
      </c>
      <c r="I521" s="107">
        <v>0.1359296237729698</v>
      </c>
      <c r="J521" s="338">
        <v>20781156.378682312</v>
      </c>
    </row>
    <row r="522" spans="2:11">
      <c r="B522" s="336" t="s">
        <v>339</v>
      </c>
      <c r="C522" s="104">
        <v>6.6867945399170705E-3</v>
      </c>
      <c r="D522" s="72">
        <v>2535409.5963852224</v>
      </c>
      <c r="E522" s="107">
        <v>0.2175</v>
      </c>
      <c r="F522" s="107">
        <v>0.1359296237729698</v>
      </c>
      <c r="G522" s="72">
        <v>896088.85976080643</v>
      </c>
      <c r="H522" s="107">
        <v>0.21</v>
      </c>
      <c r="I522" s="107">
        <v>0.1359296237729698</v>
      </c>
      <c r="J522" s="338">
        <v>877073.28778791707</v>
      </c>
    </row>
    <row r="523" spans="2:11">
      <c r="B523" s="350" t="s">
        <v>340</v>
      </c>
      <c r="C523" s="104">
        <v>1.1037945422639295E-3</v>
      </c>
      <c r="D523" s="72">
        <v>418522.09727507323</v>
      </c>
      <c r="E523" s="107">
        <v>0.2175</v>
      </c>
      <c r="F523" s="107">
        <v>0.1359296237729698</v>
      </c>
      <c r="G523" s="72">
        <v>147918.10738060341</v>
      </c>
      <c r="H523" s="107">
        <v>0.21</v>
      </c>
      <c r="I523" s="107">
        <v>0.1359296237729698</v>
      </c>
      <c r="J523" s="338">
        <v>144779.19165104034</v>
      </c>
    </row>
    <row r="524" spans="2:11" ht="17.100000000000001" thickBot="1">
      <c r="B524" s="350" t="s">
        <v>341</v>
      </c>
      <c r="C524" s="104">
        <v>1.6917046347038028E-2</v>
      </c>
      <c r="D524" s="72">
        <v>6414380.073251918</v>
      </c>
      <c r="E524" s="107">
        <v>0.2175</v>
      </c>
      <c r="F524" s="107">
        <v>0.1359296237729698</v>
      </c>
      <c r="G524" s="72">
        <v>2267031.9360262598</v>
      </c>
      <c r="H524" s="107">
        <v>0.27</v>
      </c>
      <c r="I524" s="107">
        <v>0.1359296237729698</v>
      </c>
      <c r="J524" s="338">
        <v>2603786.8898719857</v>
      </c>
    </row>
    <row r="525" spans="2:11" ht="17.100000000000001" thickBot="1">
      <c r="B525" s="339"/>
      <c r="C525" s="340"/>
      <c r="D525" s="341">
        <v>373677907.81693131</v>
      </c>
      <c r="E525" s="351">
        <v>0.35342962377296977</v>
      </c>
      <c r="F525" s="351"/>
      <c r="G525" s="341">
        <v>132068842.37200852</v>
      </c>
      <c r="H525" s="369">
        <v>0.35778401220445794</v>
      </c>
      <c r="I525" s="369"/>
      <c r="J525" s="345">
        <v>133695981.13090925</v>
      </c>
    </row>
    <row r="527" spans="2:11">
      <c r="B527" s="2" t="s">
        <v>407</v>
      </c>
      <c r="C527" s="355"/>
      <c r="D527" s="356"/>
      <c r="E527" s="357"/>
      <c r="F527" s="355"/>
      <c r="G527" s="355"/>
      <c r="H527" s="358"/>
      <c r="I527" s="2"/>
      <c r="J527" s="359"/>
      <c r="K527" s="359">
        <v>0.1359296237729698</v>
      </c>
    </row>
    <row r="528" spans="2:11">
      <c r="B528" s="2" t="s">
        <v>408</v>
      </c>
      <c r="C528" s="355"/>
      <c r="D528" s="356"/>
      <c r="E528" s="357"/>
      <c r="F528" s="355"/>
      <c r="G528" s="355"/>
      <c r="H528" s="358"/>
      <c r="I528" s="2"/>
      <c r="J528" s="359"/>
      <c r="K528" s="359">
        <v>0</v>
      </c>
    </row>
    <row r="529" spans="2:11">
      <c r="B529" s="2" t="s">
        <v>409</v>
      </c>
      <c r="C529" s="355"/>
      <c r="D529" s="356"/>
      <c r="E529" s="357"/>
      <c r="F529" s="355"/>
      <c r="G529" s="355"/>
      <c r="H529" s="358"/>
      <c r="I529" s="2"/>
      <c r="J529" s="359"/>
      <c r="K529" s="359">
        <v>0</v>
      </c>
    </row>
    <row r="530" spans="2:11">
      <c r="B530" s="2" t="s">
        <v>410</v>
      </c>
      <c r="C530" s="355"/>
      <c r="D530" s="356"/>
      <c r="E530" s="357"/>
      <c r="F530" s="355"/>
      <c r="G530" s="355"/>
      <c r="H530" s="358"/>
      <c r="I530" s="2"/>
      <c r="J530" s="359"/>
      <c r="K530" s="359">
        <v>0</v>
      </c>
    </row>
    <row r="531" spans="2:11">
      <c r="B531" s="2" t="s">
        <v>411</v>
      </c>
      <c r="C531" s="355"/>
      <c r="D531" s="356"/>
      <c r="E531" s="357"/>
      <c r="F531" s="355"/>
      <c r="G531" s="355"/>
      <c r="H531" s="358"/>
      <c r="I531" s="2"/>
      <c r="J531" s="359"/>
      <c r="K531" s="359">
        <v>0</v>
      </c>
    </row>
    <row r="532" spans="2:11">
      <c r="B532" s="2" t="s">
        <v>412</v>
      </c>
      <c r="C532" s="355"/>
      <c r="D532" s="356"/>
      <c r="E532" s="357"/>
      <c r="F532" s="355"/>
      <c r="G532" s="355"/>
      <c r="H532" s="358"/>
      <c r="I532" s="2"/>
      <c r="J532" s="359"/>
      <c r="K532" s="359">
        <v>0</v>
      </c>
    </row>
    <row r="533" spans="2:11">
      <c r="B533" s="2" t="s">
        <v>413</v>
      </c>
      <c r="C533" s="355"/>
      <c r="D533" s="356"/>
      <c r="E533" s="357"/>
      <c r="F533" s="355"/>
      <c r="G533" s="355"/>
      <c r="H533" s="358"/>
      <c r="I533" s="2"/>
      <c r="J533" s="359"/>
      <c r="K533" s="359">
        <v>0</v>
      </c>
    </row>
    <row r="534" spans="2:11">
      <c r="B534" s="2" t="s">
        <v>414</v>
      </c>
      <c r="C534" s="355"/>
      <c r="D534" s="356"/>
      <c r="E534" s="357"/>
      <c r="F534" s="355"/>
      <c r="G534" s="355"/>
      <c r="H534" s="358"/>
      <c r="I534" s="2"/>
      <c r="J534" s="359"/>
      <c r="K534" s="359">
        <v>0</v>
      </c>
    </row>
    <row r="535" spans="2:11">
      <c r="B535" s="355" t="s">
        <v>415</v>
      </c>
      <c r="C535" s="355"/>
      <c r="D535" s="356"/>
      <c r="E535" s="357"/>
      <c r="F535" s="355"/>
      <c r="G535" s="355"/>
      <c r="H535" s="358"/>
      <c r="I535" s="2"/>
      <c r="J535" s="359"/>
      <c r="K535" s="359">
        <v>0</v>
      </c>
    </row>
    <row r="536" spans="2:11">
      <c r="B536" s="355" t="s">
        <v>416</v>
      </c>
      <c r="C536" s="355"/>
      <c r="D536" s="356"/>
      <c r="E536" s="357"/>
      <c r="F536" s="355"/>
      <c r="G536" s="355"/>
      <c r="H536" s="358"/>
      <c r="I536" s="2"/>
      <c r="J536" s="359"/>
      <c r="K536" s="359">
        <v>0</v>
      </c>
    </row>
    <row r="537" spans="2:11">
      <c r="B537" s="355"/>
      <c r="C537" s="355"/>
      <c r="D537" s="356"/>
      <c r="E537" s="357"/>
      <c r="F537" s="355"/>
      <c r="G537" s="355"/>
      <c r="H537" s="358"/>
      <c r="I537" s="2"/>
      <c r="J537" s="359"/>
      <c r="K537" s="359"/>
    </row>
    <row r="538" spans="2:11">
      <c r="B538" s="355"/>
      <c r="C538" s="355"/>
      <c r="D538" s="356"/>
      <c r="E538" s="357"/>
      <c r="F538" s="355"/>
      <c r="G538" s="355"/>
      <c r="H538" s="358"/>
      <c r="I538" s="2"/>
      <c r="J538" s="359"/>
      <c r="K538" s="359"/>
    </row>
    <row r="539" spans="2:11">
      <c r="B539" s="541" t="s">
        <v>417</v>
      </c>
      <c r="C539" s="541"/>
      <c r="D539" s="25"/>
      <c r="E539" s="299"/>
      <c r="F539" s="25"/>
      <c r="G539" s="300"/>
      <c r="H539" s="25"/>
      <c r="I539" s="2"/>
      <c r="J539" s="359"/>
      <c r="K539" s="359"/>
    </row>
    <row r="540" spans="2:11" ht="17.100000000000001" thickBot="1">
      <c r="B540" s="25"/>
      <c r="C540" s="25"/>
      <c r="D540" s="25"/>
      <c r="E540" s="299"/>
      <c r="F540" s="25"/>
      <c r="G540" s="300"/>
      <c r="H540" s="301"/>
      <c r="I540" s="2"/>
      <c r="J540" s="359"/>
      <c r="K540" s="359"/>
    </row>
    <row r="541" spans="2:11" ht="51.95" thickBot="1">
      <c r="B541" s="302" t="s">
        <v>305</v>
      </c>
      <c r="C541" s="246"/>
      <c r="D541" s="246" t="s">
        <v>306</v>
      </c>
      <c r="E541" s="303" t="s">
        <v>307</v>
      </c>
      <c r="F541" s="246" t="s">
        <v>308</v>
      </c>
      <c r="G541" s="247" t="s">
        <v>309</v>
      </c>
      <c r="I541" s="2"/>
      <c r="J541" s="359"/>
      <c r="K541" s="359"/>
    </row>
    <row r="542" spans="2:11">
      <c r="B542" s="304" t="s">
        <v>310</v>
      </c>
      <c r="C542" s="117"/>
      <c r="D542" s="305">
        <v>5488758.8497354118</v>
      </c>
      <c r="E542" s="306">
        <v>0.1350060039349259</v>
      </c>
      <c r="F542" s="307">
        <v>741015.39886523841</v>
      </c>
      <c r="G542" s="255"/>
      <c r="I542" s="2"/>
      <c r="J542" s="359"/>
      <c r="K542" s="359"/>
    </row>
    <row r="543" spans="2:11">
      <c r="B543" s="308" t="s">
        <v>311</v>
      </c>
      <c r="C543" s="25"/>
      <c r="D543" s="309">
        <v>373677907.81693131</v>
      </c>
      <c r="E543" s="107">
        <v>0.22999999999999998</v>
      </c>
      <c r="F543" s="309">
        <v>85945918.797894195</v>
      </c>
      <c r="G543" s="310"/>
      <c r="I543" s="2"/>
      <c r="J543" s="359"/>
      <c r="K543" s="359"/>
    </row>
    <row r="544" spans="2:11">
      <c r="B544" s="311" t="s">
        <v>312</v>
      </c>
      <c r="C544" s="25"/>
      <c r="D544" s="312">
        <v>379166666.66666675</v>
      </c>
      <c r="E544" s="313">
        <v>0.22862488139804682</v>
      </c>
      <c r="F544" s="312">
        <v>86686934.196759433</v>
      </c>
      <c r="G544" s="314"/>
      <c r="I544" s="2"/>
      <c r="J544" s="359"/>
      <c r="K544" s="359"/>
    </row>
    <row r="545" spans="2:11">
      <c r="B545" s="308"/>
      <c r="C545" s="25"/>
      <c r="D545" s="25"/>
      <c r="E545" s="315"/>
      <c r="F545" s="25"/>
      <c r="G545" s="316"/>
      <c r="I545" s="2"/>
      <c r="J545" s="359"/>
      <c r="K545" s="359"/>
    </row>
    <row r="546" spans="2:11">
      <c r="B546" s="317" t="s">
        <v>313</v>
      </c>
      <c r="C546" s="25"/>
      <c r="D546" s="318">
        <v>379166666.66666675</v>
      </c>
      <c r="E546" s="319">
        <v>0</v>
      </c>
      <c r="F546" s="365">
        <v>0</v>
      </c>
      <c r="G546" s="320"/>
      <c r="I546" s="2"/>
      <c r="J546" s="359"/>
      <c r="K546" s="359"/>
    </row>
    <row r="547" spans="2:11">
      <c r="B547" s="317"/>
      <c r="C547" s="25"/>
      <c r="D547" s="318"/>
      <c r="E547" s="319"/>
      <c r="F547" s="365"/>
      <c r="G547" s="320"/>
      <c r="I547" s="2"/>
      <c r="J547" s="359"/>
      <c r="K547" s="359"/>
    </row>
    <row r="548" spans="2:11">
      <c r="B548" s="317" t="s">
        <v>314</v>
      </c>
      <c r="C548" s="25"/>
      <c r="D548" s="318">
        <v>4.1500000000000002E-2</v>
      </c>
      <c r="E548" s="319">
        <v>0.22862488139804682</v>
      </c>
      <c r="F548" s="318">
        <v>-9.4879325780189427E-3</v>
      </c>
      <c r="G548" s="320"/>
      <c r="I548" s="2"/>
      <c r="J548" s="359"/>
      <c r="K548" s="359"/>
    </row>
    <row r="549" spans="2:11" ht="17.100000000000001" thickBot="1">
      <c r="B549" s="321" t="s">
        <v>111</v>
      </c>
      <c r="C549" s="286"/>
      <c r="D549" s="322">
        <v>379166666.66666675</v>
      </c>
      <c r="E549" s="323">
        <v>0.22862488139804682</v>
      </c>
      <c r="F549" s="322">
        <v>86686934.187271506</v>
      </c>
      <c r="G549" s="324">
        <v>92045729.761286795</v>
      </c>
      <c r="H549" s="325" t="s">
        <v>315</v>
      </c>
      <c r="I549" s="2"/>
      <c r="J549" s="359"/>
      <c r="K549" s="359"/>
    </row>
    <row r="550" spans="2:11" ht="17.100000000000001" thickBot="1">
      <c r="B550" s="25"/>
      <c r="C550" s="25"/>
      <c r="D550" s="25"/>
      <c r="E550" s="376"/>
      <c r="F550" s="222"/>
      <c r="G550" s="222"/>
      <c r="H550" s="222"/>
      <c r="I550" s="2"/>
      <c r="J550" s="359"/>
      <c r="K550" s="359"/>
    </row>
    <row r="551" spans="2:11" ht="51.95" thickBot="1">
      <c r="B551" s="327"/>
      <c r="C551" s="328" t="s">
        <v>316</v>
      </c>
      <c r="D551" s="328" t="s">
        <v>306</v>
      </c>
      <c r="E551" s="328" t="s">
        <v>405</v>
      </c>
      <c r="F551" s="328" t="s">
        <v>368</v>
      </c>
      <c r="G551" s="330" t="s">
        <v>369</v>
      </c>
      <c r="H551" s="42"/>
      <c r="I551" s="2"/>
      <c r="J551" s="359"/>
      <c r="K551" s="359"/>
    </row>
    <row r="552" spans="2:11">
      <c r="B552" s="331" t="s">
        <v>321</v>
      </c>
      <c r="C552" s="332"/>
      <c r="D552" s="332"/>
      <c r="E552" s="333"/>
      <c r="F552" s="334"/>
      <c r="G552" s="335"/>
      <c r="H552" s="42"/>
      <c r="I552" s="2"/>
      <c r="J552" s="359"/>
      <c r="K552" s="359"/>
    </row>
    <row r="553" spans="2:11">
      <c r="B553" s="336" t="s">
        <v>322</v>
      </c>
      <c r="C553" s="104">
        <v>0</v>
      </c>
      <c r="D553" s="72">
        <v>0</v>
      </c>
      <c r="E553" s="337">
        <v>0.13500000000000001</v>
      </c>
      <c r="F553" s="337">
        <v>0</v>
      </c>
      <c r="G553" s="338">
        <v>0</v>
      </c>
      <c r="H553" s="42"/>
      <c r="I553" s="2"/>
      <c r="J553" s="359"/>
      <c r="K553" s="359"/>
    </row>
    <row r="554" spans="2:11">
      <c r="B554" s="336" t="s">
        <v>324</v>
      </c>
      <c r="C554" s="104">
        <v>2.6336983782472956E-6</v>
      </c>
      <c r="D554" s="72">
        <v>998.61063508543282</v>
      </c>
      <c r="E554" s="337">
        <v>0.16800000000000001</v>
      </c>
      <c r="F554" s="107">
        <v>0</v>
      </c>
      <c r="G554" s="338">
        <v>167.76658669435272</v>
      </c>
      <c r="H554" s="42"/>
      <c r="I554" s="2"/>
      <c r="J554" s="359"/>
      <c r="K554" s="359"/>
    </row>
    <row r="555" spans="2:11">
      <c r="B555" s="336" t="s">
        <v>326</v>
      </c>
      <c r="C555" s="104">
        <v>6.6837019138776942E-3</v>
      </c>
      <c r="D555" s="72">
        <v>2534236.9756786255</v>
      </c>
      <c r="E555" s="337">
        <v>0.13500000000000001</v>
      </c>
      <c r="F555" s="337">
        <v>0</v>
      </c>
      <c r="G555" s="338">
        <v>342121.99171661446</v>
      </c>
      <c r="H555" s="42"/>
      <c r="I555" s="2"/>
      <c r="J555" s="359"/>
      <c r="K555" s="359"/>
    </row>
    <row r="556" spans="2:11">
      <c r="B556" s="336" t="s">
        <v>327</v>
      </c>
      <c r="C556" s="104">
        <v>0</v>
      </c>
      <c r="D556" s="72">
        <v>0</v>
      </c>
      <c r="E556" s="337">
        <v>0.13500000000000001</v>
      </c>
      <c r="F556" s="337">
        <v>0</v>
      </c>
      <c r="G556" s="338">
        <v>0</v>
      </c>
      <c r="H556" s="42"/>
      <c r="I556" s="2"/>
      <c r="J556" s="359"/>
      <c r="K556" s="359"/>
    </row>
    <row r="557" spans="2:11">
      <c r="B557" s="336" t="s">
        <v>328</v>
      </c>
      <c r="C557" s="104">
        <v>0</v>
      </c>
      <c r="D557" s="72">
        <v>0</v>
      </c>
      <c r="E557" s="337">
        <v>0.13500000000000001</v>
      </c>
      <c r="F557" s="337">
        <v>0</v>
      </c>
      <c r="G557" s="338">
        <v>0</v>
      </c>
      <c r="H557" s="42"/>
      <c r="I557" s="2"/>
      <c r="J557" s="359"/>
      <c r="K557" s="359"/>
    </row>
    <row r="558" spans="2:11">
      <c r="B558" s="336" t="s">
        <v>329</v>
      </c>
      <c r="C558" s="104">
        <v>7.7895119035297613E-3</v>
      </c>
      <c r="D558" s="72">
        <v>2953523.2634217008</v>
      </c>
      <c r="E558" s="337">
        <v>0.13500000000000001</v>
      </c>
      <c r="F558" s="337">
        <v>0</v>
      </c>
      <c r="G558" s="338">
        <v>398725.64056192961</v>
      </c>
      <c r="H558" s="42"/>
      <c r="I558" s="2"/>
      <c r="J558" s="359"/>
      <c r="K558" s="359"/>
    </row>
    <row r="559" spans="2:11">
      <c r="B559" s="336" t="s">
        <v>330</v>
      </c>
      <c r="C559" s="104">
        <v>0</v>
      </c>
      <c r="D559" s="72">
        <v>0</v>
      </c>
      <c r="E559" s="337">
        <v>0.16800000000000001</v>
      </c>
      <c r="F559" s="107">
        <v>0</v>
      </c>
      <c r="G559" s="338">
        <v>0</v>
      </c>
      <c r="H559" s="42"/>
      <c r="I559" s="2"/>
      <c r="J559" s="359"/>
      <c r="K559" s="359"/>
    </row>
    <row r="560" spans="2:11">
      <c r="B560" s="336" t="s">
        <v>331</v>
      </c>
      <c r="C560" s="104">
        <v>0</v>
      </c>
      <c r="D560" s="72">
        <v>0</v>
      </c>
      <c r="E560" s="337">
        <v>0.13500000000000001</v>
      </c>
      <c r="F560" s="337">
        <v>0</v>
      </c>
      <c r="G560" s="338">
        <v>0</v>
      </c>
      <c r="H560" s="42"/>
      <c r="I560" s="2"/>
      <c r="J560" s="359"/>
      <c r="K560" s="359"/>
    </row>
    <row r="561" spans="2:11">
      <c r="B561" s="336" t="s">
        <v>332</v>
      </c>
      <c r="C561" s="104">
        <v>0</v>
      </c>
      <c r="D561" s="72">
        <v>0</v>
      </c>
      <c r="E561" s="337">
        <v>0.16800000000000001</v>
      </c>
      <c r="F561" s="107">
        <v>0</v>
      </c>
      <c r="G561" s="338">
        <v>0</v>
      </c>
      <c r="H561" s="42"/>
      <c r="I561" s="2"/>
      <c r="J561" s="359"/>
      <c r="K561" s="359"/>
    </row>
    <row r="562" spans="2:11">
      <c r="B562" s="336" t="s">
        <v>333</v>
      </c>
      <c r="C562" s="104">
        <v>0</v>
      </c>
      <c r="D562" s="72">
        <v>0</v>
      </c>
      <c r="E562" s="337">
        <v>0.16800000000000001</v>
      </c>
      <c r="F562" s="107">
        <v>0</v>
      </c>
      <c r="G562" s="338">
        <v>0</v>
      </c>
      <c r="H562" s="42"/>
      <c r="I562" s="2"/>
      <c r="J562" s="359"/>
      <c r="K562" s="359"/>
    </row>
    <row r="563" spans="2:11" ht="17.100000000000001" thickBot="1">
      <c r="B563" s="336" t="s">
        <v>334</v>
      </c>
      <c r="C563" s="104">
        <v>0</v>
      </c>
      <c r="D563" s="72">
        <v>0</v>
      </c>
      <c r="E563" s="337">
        <v>0.13500000000000001</v>
      </c>
      <c r="F563" s="337">
        <v>0</v>
      </c>
      <c r="G563" s="338">
        <v>0</v>
      </c>
      <c r="H563" s="42"/>
      <c r="I563" s="2"/>
      <c r="J563" s="359"/>
      <c r="K563" s="359"/>
    </row>
    <row r="564" spans="2:11" ht="17.100000000000001" thickBot="1">
      <c r="B564" s="339"/>
      <c r="C564" s="340"/>
      <c r="D564" s="361">
        <v>5488758.8497354118</v>
      </c>
      <c r="E564" s="343">
        <v>0.1350060039349259</v>
      </c>
      <c r="F564" s="344"/>
      <c r="G564" s="362">
        <v>741015.39886523841</v>
      </c>
      <c r="H564" s="42"/>
      <c r="I564" s="2"/>
      <c r="J564" s="359"/>
      <c r="K564" s="359"/>
    </row>
    <row r="565" spans="2:11">
      <c r="B565" s="331" t="s">
        <v>335</v>
      </c>
      <c r="C565" s="346"/>
      <c r="D565" s="363"/>
      <c r="E565" s="348"/>
      <c r="F565" s="348"/>
      <c r="G565" s="364"/>
      <c r="H565" s="42"/>
      <c r="I565" s="2"/>
      <c r="J565" s="359"/>
      <c r="K565" s="359"/>
    </row>
    <row r="566" spans="2:11">
      <c r="B566" s="336" t="s">
        <v>336</v>
      </c>
      <c r="C566" s="104">
        <v>9.8146684510953667E-4</v>
      </c>
      <c r="D566" s="72">
        <v>372139.51210403262</v>
      </c>
      <c r="E566" s="184">
        <v>0.22</v>
      </c>
      <c r="F566" s="107">
        <v>0.01</v>
      </c>
      <c r="G566" s="338">
        <v>85592.087783927505</v>
      </c>
      <c r="H566" s="42"/>
      <c r="I566" s="2"/>
      <c r="J566" s="359"/>
      <c r="K566" s="359"/>
    </row>
    <row r="567" spans="2:11">
      <c r="B567" s="336" t="s">
        <v>322</v>
      </c>
      <c r="C567" s="104">
        <v>0.24491909730380415</v>
      </c>
      <c r="D567" s="72">
        <v>92865157.727692395</v>
      </c>
      <c r="E567" s="184">
        <v>0.22</v>
      </c>
      <c r="F567" s="107">
        <v>0.01</v>
      </c>
      <c r="G567" s="338">
        <v>21358986.277369253</v>
      </c>
      <c r="H567" s="42"/>
      <c r="I567" s="2"/>
      <c r="J567" s="359"/>
      <c r="K567" s="359"/>
    </row>
    <row r="568" spans="2:11">
      <c r="B568" s="336" t="s">
        <v>324</v>
      </c>
      <c r="C568" s="104">
        <v>0.1431193293866381</v>
      </c>
      <c r="D568" s="72">
        <v>54266079.05910027</v>
      </c>
      <c r="E568" s="184">
        <v>0.22</v>
      </c>
      <c r="F568" s="107">
        <v>0.01</v>
      </c>
      <c r="G568" s="338">
        <v>12481198.183593063</v>
      </c>
      <c r="H568" s="42"/>
      <c r="I568" s="2"/>
      <c r="J568" s="359"/>
      <c r="K568" s="359"/>
    </row>
    <row r="569" spans="2:11">
      <c r="B569" s="336" t="s">
        <v>326</v>
      </c>
      <c r="C569" s="104">
        <v>0.16701898830722722</v>
      </c>
      <c r="D569" s="72">
        <v>63328033.066490315</v>
      </c>
      <c r="E569" s="184">
        <v>0.22</v>
      </c>
      <c r="F569" s="107">
        <v>0.01</v>
      </c>
      <c r="G569" s="338">
        <v>14565447.605292773</v>
      </c>
      <c r="H569" s="42"/>
      <c r="I569" s="2"/>
      <c r="J569" s="359"/>
      <c r="K569" s="359"/>
    </row>
    <row r="570" spans="2:11">
      <c r="B570" s="336" t="s">
        <v>327</v>
      </c>
      <c r="C570" s="104">
        <v>4.3576804119552205E-2</v>
      </c>
      <c r="D570" s="72">
        <v>16522871.561996875</v>
      </c>
      <c r="E570" s="184">
        <v>0.22</v>
      </c>
      <c r="F570" s="107">
        <v>0.01</v>
      </c>
      <c r="G570" s="338">
        <v>3800260.4592592814</v>
      </c>
      <c r="H570" s="42"/>
      <c r="I570" s="2"/>
      <c r="J570" s="359"/>
      <c r="K570" s="359"/>
    </row>
    <row r="571" spans="2:11">
      <c r="B571" s="336" t="s">
        <v>328</v>
      </c>
      <c r="C571" s="104">
        <v>4.0548494060953282E-2</v>
      </c>
      <c r="D571" s="72">
        <v>15374637.331444785</v>
      </c>
      <c r="E571" s="184">
        <v>0.22</v>
      </c>
      <c r="F571" s="107">
        <v>0.01</v>
      </c>
      <c r="G571" s="338">
        <v>3536166.5862323008</v>
      </c>
      <c r="H571" s="42"/>
      <c r="I571" s="2"/>
      <c r="J571" s="359"/>
      <c r="K571" s="359"/>
    </row>
    <row r="572" spans="2:11">
      <c r="B572" s="336" t="s">
        <v>329</v>
      </c>
      <c r="C572" s="104">
        <v>4.8031242319435653E-2</v>
      </c>
      <c r="D572" s="72">
        <v>18211846.046119351</v>
      </c>
      <c r="E572" s="184">
        <v>0.22</v>
      </c>
      <c r="F572" s="107">
        <v>0.01</v>
      </c>
      <c r="G572" s="338">
        <v>4188724.5906074508</v>
      </c>
      <c r="H572" s="42"/>
      <c r="I572" s="2"/>
      <c r="J572" s="359"/>
      <c r="K572" s="359"/>
    </row>
    <row r="573" spans="2:11">
      <c r="B573" s="336" t="s">
        <v>337</v>
      </c>
      <c r="C573" s="104">
        <v>1.8959628300503257E-2</v>
      </c>
      <c r="D573" s="72">
        <v>7188859.0639408175</v>
      </c>
      <c r="E573" s="184">
        <v>0.22</v>
      </c>
      <c r="F573" s="107">
        <v>0.01</v>
      </c>
      <c r="G573" s="338">
        <v>1653437.5847063882</v>
      </c>
      <c r="H573" s="42"/>
      <c r="I573" s="2"/>
      <c r="J573" s="359"/>
      <c r="K573" s="359"/>
    </row>
    <row r="574" spans="2:11">
      <c r="B574" s="336" t="s">
        <v>330</v>
      </c>
      <c r="C574" s="104">
        <v>8.7959287224159011E-3</v>
      </c>
      <c r="D574" s="72">
        <v>3335122.9739160286</v>
      </c>
      <c r="E574" s="184">
        <v>0.22</v>
      </c>
      <c r="F574" s="107">
        <v>0.01</v>
      </c>
      <c r="G574" s="338">
        <v>767078.2840006866</v>
      </c>
      <c r="H574" s="42"/>
      <c r="I574" s="2"/>
      <c r="J574" s="359"/>
      <c r="K574" s="359"/>
    </row>
    <row r="575" spans="2:11">
      <c r="B575" s="336" t="s">
        <v>331</v>
      </c>
      <c r="C575" s="104">
        <v>7.4637825937517568E-2</v>
      </c>
      <c r="D575" s="72">
        <v>28300175.667975407</v>
      </c>
      <c r="E575" s="184">
        <v>0.22</v>
      </c>
      <c r="F575" s="107">
        <v>0.01</v>
      </c>
      <c r="G575" s="338">
        <v>6509040.4036343442</v>
      </c>
      <c r="H575" s="42"/>
      <c r="I575" s="2"/>
      <c r="J575" s="359"/>
      <c r="K575" s="359"/>
    </row>
    <row r="576" spans="2:11">
      <c r="B576" s="336" t="s">
        <v>338</v>
      </c>
      <c r="C576" s="104">
        <v>4.871295618154828E-3</v>
      </c>
      <c r="D576" s="72">
        <v>1847032.9218837053</v>
      </c>
      <c r="E576" s="184">
        <v>0.22</v>
      </c>
      <c r="F576" s="107">
        <v>0.01</v>
      </c>
      <c r="G576" s="338">
        <v>424817.57203325222</v>
      </c>
      <c r="H576" s="42"/>
      <c r="I576" s="2"/>
      <c r="J576" s="359"/>
      <c r="K576" s="359"/>
    </row>
    <row r="577" spans="2:11">
      <c r="B577" s="336" t="s">
        <v>332</v>
      </c>
      <c r="C577" s="104">
        <v>6.9211691127562267E-3</v>
      </c>
      <c r="D577" s="72">
        <v>2624276.6219200692</v>
      </c>
      <c r="E577" s="184">
        <v>0.22</v>
      </c>
      <c r="F577" s="107">
        <v>0.01</v>
      </c>
      <c r="G577" s="338">
        <v>603583.62304161594</v>
      </c>
      <c r="H577" s="42"/>
      <c r="I577" s="2"/>
      <c r="J577" s="359"/>
      <c r="K577" s="359"/>
    </row>
    <row r="578" spans="2:11">
      <c r="B578" s="336" t="s">
        <v>333</v>
      </c>
      <c r="C578" s="104">
        <v>0</v>
      </c>
      <c r="D578" s="72">
        <v>0</v>
      </c>
      <c r="E578" s="184">
        <v>0.22</v>
      </c>
      <c r="F578" s="107">
        <v>0.01</v>
      </c>
      <c r="G578" s="338">
        <v>0</v>
      </c>
      <c r="H578" s="42"/>
      <c r="I578" s="2"/>
      <c r="J578" s="359"/>
      <c r="K578" s="359"/>
    </row>
    <row r="579" spans="2:11">
      <c r="B579" s="336" t="s">
        <v>334</v>
      </c>
      <c r="C579" s="104">
        <v>0.15843524702092751</v>
      </c>
      <c r="D579" s="72">
        <v>60073364.495435007</v>
      </c>
      <c r="E579" s="184">
        <v>0.22</v>
      </c>
      <c r="F579" s="107">
        <v>0.01</v>
      </c>
      <c r="G579" s="338">
        <v>13816873.833950052</v>
      </c>
      <c r="H579" s="42"/>
      <c r="I579" s="2"/>
      <c r="J579" s="359"/>
      <c r="K579" s="359"/>
    </row>
    <row r="580" spans="2:11">
      <c r="B580" s="336" t="s">
        <v>339</v>
      </c>
      <c r="C580" s="104">
        <v>6.6867945399170705E-3</v>
      </c>
      <c r="D580" s="72">
        <v>2535409.5963852224</v>
      </c>
      <c r="E580" s="184">
        <v>0.22</v>
      </c>
      <c r="F580" s="107">
        <v>0.01</v>
      </c>
      <c r="G580" s="338">
        <v>583144.20716860122</v>
      </c>
      <c r="H580" s="42"/>
      <c r="I580" s="2"/>
      <c r="J580" s="359"/>
      <c r="K580" s="359"/>
    </row>
    <row r="581" spans="2:11">
      <c r="B581" s="350" t="s">
        <v>340</v>
      </c>
      <c r="C581" s="104">
        <v>1.1037945422639295E-3</v>
      </c>
      <c r="D581" s="72">
        <v>418522.09727507323</v>
      </c>
      <c r="E581" s="184">
        <v>0.22</v>
      </c>
      <c r="F581" s="107">
        <v>0.01</v>
      </c>
      <c r="G581" s="338">
        <v>96260.08237326685</v>
      </c>
      <c r="H581" s="42"/>
      <c r="I581" s="2"/>
      <c r="J581" s="359"/>
      <c r="K581" s="359"/>
    </row>
    <row r="582" spans="2:11" ht="17.100000000000001" thickBot="1">
      <c r="B582" s="350" t="s">
        <v>341</v>
      </c>
      <c r="C582" s="104">
        <v>1.6917046347038028E-2</v>
      </c>
      <c r="D582" s="72">
        <v>6414380.073251918</v>
      </c>
      <c r="E582" s="184">
        <v>0.22</v>
      </c>
      <c r="F582" s="107">
        <v>0.01</v>
      </c>
      <c r="G582" s="338">
        <v>1475307.4168479412</v>
      </c>
      <c r="H582" s="42"/>
      <c r="I582" s="2"/>
      <c r="J582" s="359"/>
      <c r="K582" s="359"/>
    </row>
    <row r="583" spans="2:11" ht="17.100000000000001" thickBot="1">
      <c r="B583" s="339"/>
      <c r="C583" s="340"/>
      <c r="D583" s="341">
        <v>373677907.81693131</v>
      </c>
      <c r="E583" s="343">
        <v>0.22999999999999998</v>
      </c>
      <c r="F583" s="344"/>
      <c r="G583" s="345">
        <v>85945918.797894195</v>
      </c>
      <c r="H583" s="42"/>
      <c r="I583" s="2"/>
      <c r="J583" s="359"/>
      <c r="K583" s="359"/>
    </row>
    <row r="584" spans="2:11">
      <c r="B584" s="355"/>
      <c r="C584" s="355"/>
      <c r="D584" s="356"/>
      <c r="E584" s="357"/>
      <c r="F584" s="355"/>
      <c r="G584" s="355"/>
      <c r="H584" s="358"/>
      <c r="I584" s="2"/>
      <c r="J584" s="359"/>
      <c r="K584" s="359"/>
    </row>
    <row r="585" spans="2:11">
      <c r="B585" s="360"/>
      <c r="E585" s="169"/>
      <c r="F585" s="296"/>
      <c r="G585" s="25"/>
      <c r="H585" s="222"/>
    </row>
    <row r="586" spans="2:11" ht="13.5" customHeight="1">
      <c r="B586" s="360"/>
      <c r="E586" s="169"/>
      <c r="F586" s="296"/>
      <c r="G586" s="25"/>
      <c r="H586" s="222"/>
    </row>
    <row r="587" spans="2:11">
      <c r="B587" s="541" t="s">
        <v>418</v>
      </c>
      <c r="C587" s="541"/>
      <c r="D587" s="25"/>
      <c r="E587" s="299"/>
      <c r="F587" s="25"/>
      <c r="G587" s="300"/>
      <c r="H587" s="25"/>
    </row>
    <row r="588" spans="2:11" ht="17.100000000000001" thickBot="1">
      <c r="B588" s="25"/>
      <c r="C588" s="25"/>
      <c r="D588" s="25"/>
      <c r="E588" s="299"/>
      <c r="F588" s="25"/>
      <c r="G588" s="300"/>
      <c r="H588" s="301"/>
    </row>
    <row r="589" spans="2:11" ht="51.95" thickBot="1">
      <c r="B589" s="302" t="s">
        <v>305</v>
      </c>
      <c r="C589" s="246"/>
      <c r="D589" s="246" t="s">
        <v>306</v>
      </c>
      <c r="E589" s="303" t="s">
        <v>307</v>
      </c>
      <c r="F589" s="246" t="s">
        <v>308</v>
      </c>
      <c r="G589" s="247" t="s">
        <v>309</v>
      </c>
    </row>
    <row r="590" spans="2:11">
      <c r="B590" s="304" t="s">
        <v>310</v>
      </c>
      <c r="C590" s="117"/>
      <c r="D590" s="305">
        <v>7961716.1336821374</v>
      </c>
      <c r="E590" s="306">
        <v>0.13000591296621491</v>
      </c>
      <c r="F590" s="307">
        <v>1035070.174737189</v>
      </c>
      <c r="G590" s="255"/>
    </row>
    <row r="591" spans="2:11">
      <c r="B591" s="308" t="s">
        <v>311</v>
      </c>
      <c r="C591" s="25"/>
      <c r="D591" s="309">
        <v>542038283.86631799</v>
      </c>
      <c r="E591" s="107">
        <v>0.35742962377296988</v>
      </c>
      <c r="F591" s="309">
        <v>193740539.8728843</v>
      </c>
      <c r="G591" s="310"/>
    </row>
    <row r="592" spans="2:11">
      <c r="B592" s="311" t="s">
        <v>312</v>
      </c>
      <c r="C592" s="25"/>
      <c r="D592" s="312">
        <v>550000000.00000012</v>
      </c>
      <c r="E592" s="313">
        <v>0.35413747281385716</v>
      </c>
      <c r="F592" s="312">
        <v>194775610.04762149</v>
      </c>
      <c r="G592" s="314"/>
    </row>
    <row r="593" spans="2:10">
      <c r="B593" s="308"/>
      <c r="C593" s="25"/>
      <c r="D593" s="25"/>
      <c r="E593" s="315"/>
      <c r="F593" s="25"/>
      <c r="G593" s="316"/>
    </row>
    <row r="594" spans="2:10">
      <c r="B594" s="317" t="s">
        <v>313</v>
      </c>
      <c r="C594" s="25"/>
      <c r="D594" s="318">
        <v>550000000.00000012</v>
      </c>
      <c r="E594" s="319">
        <v>0</v>
      </c>
      <c r="F594" s="365">
        <v>0</v>
      </c>
      <c r="G594" s="320"/>
    </row>
    <row r="595" spans="2:10">
      <c r="B595" s="317"/>
      <c r="C595" s="25"/>
      <c r="D595" s="318"/>
      <c r="E595" s="319"/>
      <c r="F595" s="365"/>
      <c r="G595" s="320"/>
    </row>
    <row r="596" spans="2:10">
      <c r="B596" s="317" t="s">
        <v>314</v>
      </c>
      <c r="C596" s="25"/>
      <c r="D596" s="318"/>
      <c r="E596" s="319"/>
      <c r="F596" s="365"/>
      <c r="G596" s="320"/>
    </row>
    <row r="597" spans="2:10" ht="17.100000000000001" thickBot="1">
      <c r="B597" s="321" t="s">
        <v>111</v>
      </c>
      <c r="C597" s="286"/>
      <c r="D597" s="322">
        <v>550000000.00000012</v>
      </c>
      <c r="E597" s="323">
        <v>0.35413747281385716</v>
      </c>
      <c r="F597" s="322">
        <v>194775610.04762149</v>
      </c>
      <c r="G597" s="324">
        <v>205014986.11392996</v>
      </c>
      <c r="H597" s="325" t="s">
        <v>315</v>
      </c>
    </row>
    <row r="598" spans="2:10" ht="17.100000000000001" thickBot="1">
      <c r="B598" s="25"/>
      <c r="C598" s="25"/>
      <c r="D598" s="25"/>
      <c r="E598" s="376"/>
      <c r="F598" s="222"/>
      <c r="G598" s="222"/>
      <c r="H598" s="222"/>
    </row>
    <row r="599" spans="2:10" ht="51.95" thickBot="1">
      <c r="B599" s="327"/>
      <c r="C599" s="328" t="s">
        <v>316</v>
      </c>
      <c r="D599" s="328" t="s">
        <v>306</v>
      </c>
      <c r="E599" s="329" t="s">
        <v>405</v>
      </c>
      <c r="F599" s="328" t="s">
        <v>368</v>
      </c>
      <c r="G599" s="328" t="s">
        <v>369</v>
      </c>
      <c r="H599" s="328" t="s">
        <v>318</v>
      </c>
      <c r="I599" s="328" t="s">
        <v>319</v>
      </c>
      <c r="J599" s="328" t="s">
        <v>370</v>
      </c>
    </row>
    <row r="600" spans="2:10">
      <c r="B600" s="331" t="s">
        <v>321</v>
      </c>
      <c r="C600" s="332"/>
      <c r="D600" s="332"/>
      <c r="E600" s="333"/>
      <c r="F600" s="333"/>
      <c r="G600" s="334"/>
      <c r="H600" s="334"/>
      <c r="I600" s="334"/>
      <c r="J600" s="335"/>
    </row>
    <row r="601" spans="2:10">
      <c r="B601" s="336" t="s">
        <v>322</v>
      </c>
      <c r="C601" s="104">
        <v>0</v>
      </c>
      <c r="D601" s="72">
        <v>0</v>
      </c>
      <c r="E601" s="107">
        <v>0.13</v>
      </c>
      <c r="F601" s="107">
        <v>0</v>
      </c>
      <c r="G601" s="72">
        <v>0</v>
      </c>
      <c r="H601" s="367">
        <v>0.1</v>
      </c>
      <c r="I601" s="107">
        <v>0</v>
      </c>
      <c r="J601" s="338">
        <v>0</v>
      </c>
    </row>
    <row r="602" spans="2:10">
      <c r="B602" s="336" t="s">
        <v>324</v>
      </c>
      <c r="C602" s="104">
        <v>2.6336983782472956E-6</v>
      </c>
      <c r="D602" s="72">
        <v>1448.5341080360126</v>
      </c>
      <c r="E602" s="107">
        <v>0.16250000000000001</v>
      </c>
      <c r="F602" s="107">
        <v>0</v>
      </c>
      <c r="G602" s="72">
        <v>235.38679255585205</v>
      </c>
      <c r="H602" s="367">
        <v>0.27</v>
      </c>
      <c r="I602" s="107">
        <v>0.1359296237729698</v>
      </c>
      <c r="J602" s="338">
        <v>588.00290549737304</v>
      </c>
    </row>
    <row r="603" spans="2:10">
      <c r="B603" s="336" t="s">
        <v>326</v>
      </c>
      <c r="C603" s="104">
        <v>6.6837019138776942E-3</v>
      </c>
      <c r="D603" s="72">
        <v>3676036.0526327319</v>
      </c>
      <c r="E603" s="107">
        <v>0.13</v>
      </c>
      <c r="F603" s="107">
        <v>0</v>
      </c>
      <c r="G603" s="72">
        <v>477884.68684225518</v>
      </c>
      <c r="H603" s="367">
        <v>0.1</v>
      </c>
      <c r="I603" s="107">
        <v>0</v>
      </c>
      <c r="J603" s="338">
        <v>367603.60526327323</v>
      </c>
    </row>
    <row r="604" spans="2:10">
      <c r="B604" s="336" t="s">
        <v>327</v>
      </c>
      <c r="C604" s="104">
        <v>0</v>
      </c>
      <c r="D604" s="72">
        <v>0</v>
      </c>
      <c r="E604" s="107">
        <v>0.13</v>
      </c>
      <c r="F604" s="107">
        <v>0</v>
      </c>
      <c r="G604" s="72">
        <v>0</v>
      </c>
      <c r="H604" s="367">
        <v>0.1</v>
      </c>
      <c r="I604" s="107">
        <v>0</v>
      </c>
      <c r="J604" s="338">
        <v>0</v>
      </c>
    </row>
    <row r="605" spans="2:10">
      <c r="B605" s="336" t="s">
        <v>328</v>
      </c>
      <c r="C605" s="104">
        <v>0</v>
      </c>
      <c r="D605" s="72">
        <v>0</v>
      </c>
      <c r="E605" s="107">
        <v>0.13</v>
      </c>
      <c r="F605" s="107">
        <v>0</v>
      </c>
      <c r="G605" s="72">
        <v>0</v>
      </c>
      <c r="H605" s="367">
        <v>0.1</v>
      </c>
      <c r="I605" s="107">
        <v>0</v>
      </c>
      <c r="J605" s="338">
        <v>0</v>
      </c>
    </row>
    <row r="606" spans="2:10">
      <c r="B606" s="336" t="s">
        <v>329</v>
      </c>
      <c r="C606" s="104">
        <v>7.7895119035297613E-3</v>
      </c>
      <c r="D606" s="72">
        <v>4284231.5469413688</v>
      </c>
      <c r="E606" s="107">
        <v>0.13</v>
      </c>
      <c r="F606" s="107">
        <v>0</v>
      </c>
      <c r="G606" s="72">
        <v>556950.10110237799</v>
      </c>
      <c r="H606" s="367">
        <v>0.1</v>
      </c>
      <c r="I606" s="107">
        <v>0</v>
      </c>
      <c r="J606" s="338">
        <v>428423.15469413693</v>
      </c>
    </row>
    <row r="607" spans="2:10">
      <c r="B607" s="336" t="s">
        <v>330</v>
      </c>
      <c r="C607" s="104">
        <v>0</v>
      </c>
      <c r="D607" s="72">
        <v>0</v>
      </c>
      <c r="E607" s="107">
        <v>0.16250000000000001</v>
      </c>
      <c r="F607" s="107">
        <v>0</v>
      </c>
      <c r="G607" s="72">
        <v>0</v>
      </c>
      <c r="H607" s="367">
        <v>0.27</v>
      </c>
      <c r="I607" s="107">
        <v>0.1359296237729698</v>
      </c>
      <c r="J607" s="338">
        <v>0</v>
      </c>
    </row>
    <row r="608" spans="2:10">
      <c r="B608" s="336" t="s">
        <v>331</v>
      </c>
      <c r="C608" s="104">
        <v>0</v>
      </c>
      <c r="D608" s="72">
        <v>0</v>
      </c>
      <c r="E608" s="107">
        <v>0.13</v>
      </c>
      <c r="F608" s="107">
        <v>0</v>
      </c>
      <c r="G608" s="72">
        <v>0</v>
      </c>
      <c r="H608" s="367">
        <v>0.1</v>
      </c>
      <c r="I608" s="107">
        <v>0</v>
      </c>
      <c r="J608" s="338">
        <v>0</v>
      </c>
    </row>
    <row r="609" spans="2:10">
      <c r="B609" s="336" t="s">
        <v>332</v>
      </c>
      <c r="C609" s="104">
        <v>0</v>
      </c>
      <c r="D609" s="72">
        <v>0</v>
      </c>
      <c r="E609" s="107">
        <v>0.16250000000000001</v>
      </c>
      <c r="F609" s="107">
        <v>0</v>
      </c>
      <c r="G609" s="72">
        <v>0</v>
      </c>
      <c r="H609" s="367">
        <v>0.27</v>
      </c>
      <c r="I609" s="107">
        <v>0.1359296237729698</v>
      </c>
      <c r="J609" s="338">
        <v>0</v>
      </c>
    </row>
    <row r="610" spans="2:10">
      <c r="B610" s="336" t="s">
        <v>333</v>
      </c>
      <c r="C610" s="104">
        <v>0</v>
      </c>
      <c r="D610" s="72">
        <v>0</v>
      </c>
      <c r="E610" s="107">
        <v>0.16250000000000001</v>
      </c>
      <c r="F610" s="107">
        <v>0</v>
      </c>
      <c r="G610" s="72">
        <v>0</v>
      </c>
      <c r="H610" s="367">
        <v>0.27</v>
      </c>
      <c r="I610" s="107">
        <v>0.1359296237729698</v>
      </c>
      <c r="J610" s="338">
        <v>0</v>
      </c>
    </row>
    <row r="611" spans="2:10" ht="17.100000000000001" thickBot="1">
      <c r="B611" s="336" t="s">
        <v>334</v>
      </c>
      <c r="C611" s="104">
        <v>0</v>
      </c>
      <c r="D611" s="72">
        <v>0</v>
      </c>
      <c r="E611" s="107">
        <v>0.13</v>
      </c>
      <c r="F611" s="107">
        <v>0</v>
      </c>
      <c r="G611" s="72">
        <v>0</v>
      </c>
      <c r="H611" s="367">
        <v>0.1</v>
      </c>
      <c r="I611" s="107">
        <v>0</v>
      </c>
      <c r="J611" s="338">
        <v>0</v>
      </c>
    </row>
    <row r="612" spans="2:10" ht="17.100000000000001" thickBot="1">
      <c r="B612" s="339"/>
      <c r="C612" s="340"/>
      <c r="D612" s="361">
        <v>7961716.1336821374</v>
      </c>
      <c r="E612" s="369">
        <v>0.13000591296621491</v>
      </c>
      <c r="F612" s="369"/>
      <c r="G612" s="361">
        <v>1035070.174737189</v>
      </c>
      <c r="H612" s="370">
        <v>0.10005566004706185</v>
      </c>
      <c r="I612" s="370"/>
      <c r="J612" s="362">
        <v>796614.76286290749</v>
      </c>
    </row>
    <row r="613" spans="2:10">
      <c r="B613" s="331" t="s">
        <v>335</v>
      </c>
      <c r="C613" s="346"/>
      <c r="D613" s="363"/>
      <c r="E613" s="333"/>
      <c r="F613" s="333"/>
      <c r="G613" s="363"/>
      <c r="H613" s="347"/>
      <c r="I613" s="347"/>
      <c r="J613" s="364"/>
    </row>
    <row r="614" spans="2:10">
      <c r="B614" s="336" t="s">
        <v>336</v>
      </c>
      <c r="C614" s="104">
        <v>9.8146684510953667E-4</v>
      </c>
      <c r="D614" s="72">
        <v>539806.76481024513</v>
      </c>
      <c r="E614" s="107">
        <v>0.2215</v>
      </c>
      <c r="F614" s="107">
        <v>0.1359296237729698</v>
      </c>
      <c r="G614" s="72">
        <v>192942.92885622993</v>
      </c>
      <c r="H614" s="367">
        <v>0.21</v>
      </c>
      <c r="I614" s="107">
        <v>0.1359296237729698</v>
      </c>
      <c r="J614" s="338">
        <v>186735.15106091206</v>
      </c>
    </row>
    <row r="615" spans="2:10">
      <c r="B615" s="336" t="s">
        <v>322</v>
      </c>
      <c r="C615" s="104">
        <v>0.24491909730380415</v>
      </c>
      <c r="D615" s="72">
        <v>134705503.51709229</v>
      </c>
      <c r="E615" s="107">
        <v>0.2215</v>
      </c>
      <c r="F615" s="107">
        <v>0.1359296237729698</v>
      </c>
      <c r="G615" s="72">
        <v>48147737.442262761</v>
      </c>
      <c r="H615" s="367">
        <v>0.21</v>
      </c>
      <c r="I615" s="107">
        <v>0.1359296237729698</v>
      </c>
      <c r="J615" s="338">
        <v>46598624.151816189</v>
      </c>
    </row>
    <row r="616" spans="2:10">
      <c r="B616" s="336" t="s">
        <v>324</v>
      </c>
      <c r="C616" s="104">
        <v>0.1431193293866381</v>
      </c>
      <c r="D616" s="72">
        <v>78715631.162650958</v>
      </c>
      <c r="E616" s="107">
        <v>0.2215</v>
      </c>
      <c r="F616" s="107">
        <v>0.1359296237729698</v>
      </c>
      <c r="G616" s="72">
        <v>28135298.43151819</v>
      </c>
      <c r="H616" s="367">
        <v>0.27</v>
      </c>
      <c r="I616" s="107">
        <v>0.1359296237729698</v>
      </c>
      <c r="J616" s="338">
        <v>31953006.542906761</v>
      </c>
    </row>
    <row r="617" spans="2:10">
      <c r="B617" s="336" t="s">
        <v>326</v>
      </c>
      <c r="C617" s="104">
        <v>0.16701898830722722</v>
      </c>
      <c r="D617" s="72">
        <v>91860443.568974972</v>
      </c>
      <c r="E617" s="107">
        <v>0.2215</v>
      </c>
      <c r="F617" s="107">
        <v>0.1359296237729698</v>
      </c>
      <c r="G617" s="72">
        <v>32833643.78447685</v>
      </c>
      <c r="H617" s="367">
        <v>0.21</v>
      </c>
      <c r="I617" s="107">
        <v>0.1359296237729698</v>
      </c>
      <c r="J617" s="338">
        <v>31777248.683433633</v>
      </c>
    </row>
    <row r="618" spans="2:10">
      <c r="B618" s="336" t="s">
        <v>327</v>
      </c>
      <c r="C618" s="104">
        <v>4.3576804119552205E-2</v>
      </c>
      <c r="D618" s="72">
        <v>23967242.265753713</v>
      </c>
      <c r="E618" s="107">
        <v>0.2215</v>
      </c>
      <c r="F618" s="107">
        <v>0.1359296237729698</v>
      </c>
      <c r="G618" s="72">
        <v>8566602.3859239705</v>
      </c>
      <c r="H618" s="367">
        <v>0.21</v>
      </c>
      <c r="I618" s="107">
        <v>0.1359296237729698</v>
      </c>
      <c r="J618" s="338">
        <v>8290979.0998678012</v>
      </c>
    </row>
    <row r="619" spans="2:10">
      <c r="B619" s="336" t="s">
        <v>328</v>
      </c>
      <c r="C619" s="104">
        <v>4.0548494060953282E-2</v>
      </c>
      <c r="D619" s="72">
        <v>22301671.733524304</v>
      </c>
      <c r="E619" s="107">
        <v>0.2215</v>
      </c>
      <c r="F619" s="107">
        <v>0.1359296237729698</v>
      </c>
      <c r="G619" s="72">
        <v>7971278.1372218681</v>
      </c>
      <c r="H619" s="367">
        <v>0.21</v>
      </c>
      <c r="I619" s="107">
        <v>0.1359296237729698</v>
      </c>
      <c r="J619" s="338">
        <v>7714808.9122863365</v>
      </c>
    </row>
    <row r="620" spans="2:10">
      <c r="B620" s="336" t="s">
        <v>329</v>
      </c>
      <c r="C620" s="104">
        <v>4.8031242319435653E-2</v>
      </c>
      <c r="D620" s="72">
        <v>26417183.275689609</v>
      </c>
      <c r="E620" s="107">
        <v>0.2215</v>
      </c>
      <c r="F620" s="107">
        <v>0.1359296237729698</v>
      </c>
      <c r="G620" s="72">
        <v>9442283.8793713283</v>
      </c>
      <c r="H620" s="367">
        <v>0.21</v>
      </c>
      <c r="I620" s="107">
        <v>0.1359296237729698</v>
      </c>
      <c r="J620" s="338">
        <v>9138486.2717008963</v>
      </c>
    </row>
    <row r="621" spans="2:10">
      <c r="B621" s="336" t="s">
        <v>337</v>
      </c>
      <c r="C621" s="104">
        <v>1.8959628300503257E-2</v>
      </c>
      <c r="D621" s="72">
        <v>10427795.56527679</v>
      </c>
      <c r="E621" s="107">
        <v>0.2215</v>
      </c>
      <c r="F621" s="107">
        <v>0.1359296237729698</v>
      </c>
      <c r="G621" s="72">
        <v>3727203.0456783264</v>
      </c>
      <c r="H621" s="367">
        <v>0.27</v>
      </c>
      <c r="I621" s="107">
        <v>0.1359296237729698</v>
      </c>
      <c r="J621" s="338">
        <v>4232951.1305942507</v>
      </c>
    </row>
    <row r="622" spans="2:10">
      <c r="B622" s="336" t="s">
        <v>330</v>
      </c>
      <c r="C622" s="104">
        <v>8.7959287224159011E-3</v>
      </c>
      <c r="D622" s="72">
        <v>4837760.7973287459</v>
      </c>
      <c r="E622" s="107">
        <v>0.2215</v>
      </c>
      <c r="F622" s="107">
        <v>0.1359296237729698</v>
      </c>
      <c r="G622" s="72">
        <v>1729159.0216928362</v>
      </c>
      <c r="H622" s="367">
        <v>0.27</v>
      </c>
      <c r="I622" s="107">
        <v>0.1359296237729698</v>
      </c>
      <c r="J622" s="338">
        <v>1963790.4203632802</v>
      </c>
    </row>
    <row r="623" spans="2:10">
      <c r="B623" s="336" t="s">
        <v>331</v>
      </c>
      <c r="C623" s="104">
        <v>7.4637825937517568E-2</v>
      </c>
      <c r="D623" s="72">
        <v>41050804.265634663</v>
      </c>
      <c r="E623" s="107">
        <v>0.2215</v>
      </c>
      <c r="F623" s="107">
        <v>0.1359296237729698</v>
      </c>
      <c r="G623" s="72">
        <v>14672773.524243623</v>
      </c>
      <c r="H623" s="367">
        <v>0.21</v>
      </c>
      <c r="I623" s="107">
        <v>0.1359296237729698</v>
      </c>
      <c r="J623" s="338">
        <v>14200689.275188822</v>
      </c>
    </row>
    <row r="624" spans="2:10">
      <c r="B624" s="336" t="s">
        <v>338</v>
      </c>
      <c r="C624" s="104">
        <v>4.871295618154828E-3</v>
      </c>
      <c r="D624" s="72">
        <v>2679212.5899851555</v>
      </c>
      <c r="E624" s="107">
        <v>0.2215</v>
      </c>
      <c r="F624" s="107">
        <v>0.1359296237729698</v>
      </c>
      <c r="G624" s="72">
        <v>957629.94804619823</v>
      </c>
      <c r="H624" s="367">
        <v>0.21</v>
      </c>
      <c r="I624" s="107">
        <v>0.1359296237729698</v>
      </c>
      <c r="J624" s="338">
        <v>926819.00326136872</v>
      </c>
    </row>
    <row r="625" spans="2:11">
      <c r="B625" s="336" t="s">
        <v>332</v>
      </c>
      <c r="C625" s="104">
        <v>6.9211691127562267E-3</v>
      </c>
      <c r="D625" s="72">
        <v>3806643.0120159248</v>
      </c>
      <c r="E625" s="107">
        <v>0.2215</v>
      </c>
      <c r="F625" s="107">
        <v>0.1359296237729698</v>
      </c>
      <c r="G625" s="72">
        <v>1360606.9796228567</v>
      </c>
      <c r="H625" s="367">
        <v>0.27</v>
      </c>
      <c r="I625" s="107">
        <v>0.1359296237729698</v>
      </c>
      <c r="J625" s="338">
        <v>1545229.1657056289</v>
      </c>
    </row>
    <row r="626" spans="2:11">
      <c r="B626" s="336" t="s">
        <v>333</v>
      </c>
      <c r="C626" s="104">
        <v>0</v>
      </c>
      <c r="D626" s="72">
        <v>0</v>
      </c>
      <c r="E626" s="107">
        <v>0.2215</v>
      </c>
      <c r="F626" s="107">
        <v>0.1359296237729698</v>
      </c>
      <c r="G626" s="72">
        <v>0</v>
      </c>
      <c r="H626" s="367">
        <v>0.27</v>
      </c>
      <c r="I626" s="107">
        <v>0.1359296237729698</v>
      </c>
      <c r="J626" s="338">
        <v>0</v>
      </c>
    </row>
    <row r="627" spans="2:11">
      <c r="B627" s="336" t="s">
        <v>334</v>
      </c>
      <c r="C627" s="104">
        <v>0.15843524702092751</v>
      </c>
      <c r="D627" s="72">
        <v>87139385.861510128</v>
      </c>
      <c r="E627" s="107">
        <v>0.2215</v>
      </c>
      <c r="F627" s="107">
        <v>0.1359296237729698</v>
      </c>
      <c r="G627" s="72">
        <v>31146197.904287212</v>
      </c>
      <c r="H627" s="367">
        <v>0.21</v>
      </c>
      <c r="I627" s="107">
        <v>0.1359296237729698</v>
      </c>
      <c r="J627" s="338">
        <v>30144094.966879841</v>
      </c>
    </row>
    <row r="628" spans="2:11">
      <c r="B628" s="336" t="s">
        <v>339</v>
      </c>
      <c r="C628" s="104">
        <v>6.6867945399170705E-3</v>
      </c>
      <c r="D628" s="72">
        <v>3677736.9969543889</v>
      </c>
      <c r="E628" s="107">
        <v>0.2215</v>
      </c>
      <c r="F628" s="107">
        <v>0.1359296237729698</v>
      </c>
      <c r="G628" s="72">
        <v>1314532.1511573391</v>
      </c>
      <c r="H628" s="367">
        <v>0.21</v>
      </c>
      <c r="I628" s="107">
        <v>0.1359296237729698</v>
      </c>
      <c r="J628" s="338">
        <v>1272238.1756923634</v>
      </c>
    </row>
    <row r="629" spans="2:11">
      <c r="B629" s="350" t="s">
        <v>340</v>
      </c>
      <c r="C629" s="104">
        <v>1.1037945422639295E-3</v>
      </c>
      <c r="D629" s="72">
        <v>607086.99824516126</v>
      </c>
      <c r="E629" s="107">
        <v>0.2215</v>
      </c>
      <c r="F629" s="107">
        <v>0.1359296237729698</v>
      </c>
      <c r="G629" s="72">
        <v>216990.87738022959</v>
      </c>
      <c r="H629" s="367">
        <v>0.21</v>
      </c>
      <c r="I629" s="107">
        <v>0.1359296237729698</v>
      </c>
      <c r="J629" s="338">
        <v>210009.37690041019</v>
      </c>
    </row>
    <row r="630" spans="2:11" ht="17.100000000000001" thickBot="1">
      <c r="B630" s="350" t="s">
        <v>341</v>
      </c>
      <c r="C630" s="104">
        <v>1.6917046347038028E-2</v>
      </c>
      <c r="D630" s="72">
        <v>9304375.4908709154</v>
      </c>
      <c r="E630" s="107">
        <v>0.2215</v>
      </c>
      <c r="F630" s="107">
        <v>0.1359296237729698</v>
      </c>
      <c r="G630" s="72">
        <v>3325659.4311444326</v>
      </c>
      <c r="H630" s="367">
        <v>0.27</v>
      </c>
      <c r="I630" s="107">
        <v>0.1359296237729698</v>
      </c>
      <c r="J630" s="338">
        <v>3776921.6424516719</v>
      </c>
    </row>
    <row r="631" spans="2:11" ht="17.100000000000001" thickBot="1">
      <c r="B631" s="339"/>
      <c r="C631" s="340"/>
      <c r="D631" s="341">
        <v>542038283.86631799</v>
      </c>
      <c r="E631" s="351">
        <v>0.35742962377296988</v>
      </c>
      <c r="F631" s="351"/>
      <c r="G631" s="341">
        <v>193740539.8728843</v>
      </c>
      <c r="H631" s="370">
        <v>0.35778401220445794</v>
      </c>
      <c r="I631" s="370"/>
      <c r="J631" s="345">
        <v>193932631.97011015</v>
      </c>
    </row>
    <row r="633" spans="2:11">
      <c r="B633" s="2" t="s">
        <v>419</v>
      </c>
      <c r="C633" s="355"/>
      <c r="D633" s="356"/>
      <c r="E633" s="357"/>
      <c r="F633" s="355"/>
      <c r="G633" s="355"/>
      <c r="H633" s="358"/>
      <c r="I633" s="2"/>
      <c r="J633" s="359"/>
      <c r="K633" s="359">
        <v>0.1359296237729698</v>
      </c>
    </row>
    <row r="634" spans="2:11">
      <c r="B634" s="2" t="s">
        <v>420</v>
      </c>
      <c r="C634" s="355"/>
      <c r="D634" s="356"/>
      <c r="E634" s="357"/>
      <c r="F634" s="355"/>
      <c r="G634" s="355"/>
      <c r="H634" s="358"/>
      <c r="I634" s="2"/>
      <c r="J634" s="359"/>
      <c r="K634" s="359">
        <v>0</v>
      </c>
    </row>
    <row r="635" spans="2:11">
      <c r="B635" s="2" t="s">
        <v>421</v>
      </c>
      <c r="C635" s="355"/>
      <c r="D635" s="356"/>
      <c r="E635" s="357"/>
      <c r="F635" s="355"/>
      <c r="G635" s="355"/>
      <c r="H635" s="358"/>
      <c r="I635" s="2"/>
      <c r="J635" s="359"/>
      <c r="K635" s="359">
        <v>0</v>
      </c>
    </row>
    <row r="636" spans="2:11">
      <c r="B636" s="2" t="s">
        <v>422</v>
      </c>
      <c r="C636" s="355"/>
      <c r="D636" s="356"/>
      <c r="E636" s="357"/>
      <c r="F636" s="355"/>
      <c r="G636" s="355"/>
      <c r="H636" s="358"/>
      <c r="I636" s="2"/>
      <c r="J636" s="359"/>
      <c r="K636" s="359">
        <v>0</v>
      </c>
    </row>
    <row r="637" spans="2:11">
      <c r="B637" s="2" t="s">
        <v>423</v>
      </c>
      <c r="C637" s="355"/>
      <c r="D637" s="356"/>
      <c r="E637" s="357"/>
      <c r="F637" s="355"/>
      <c r="G637" s="355"/>
      <c r="H637" s="358"/>
      <c r="I637" s="2"/>
      <c r="J637" s="359"/>
      <c r="K637" s="359">
        <v>0</v>
      </c>
    </row>
    <row r="638" spans="2:11">
      <c r="B638" s="2" t="s">
        <v>424</v>
      </c>
      <c r="C638" s="355"/>
      <c r="D638" s="356"/>
      <c r="E638" s="357"/>
      <c r="F638" s="355"/>
      <c r="G638" s="355"/>
      <c r="H638" s="358"/>
      <c r="I638" s="2"/>
      <c r="J638" s="359"/>
      <c r="K638" s="359">
        <v>0</v>
      </c>
    </row>
    <row r="639" spans="2:11">
      <c r="B639" s="2" t="s">
        <v>425</v>
      </c>
      <c r="C639" s="355"/>
      <c r="D639" s="356"/>
      <c r="E639" s="357"/>
      <c r="F639" s="355"/>
      <c r="G639" s="355"/>
      <c r="H639" s="358"/>
      <c r="I639" s="2"/>
      <c r="J639" s="359"/>
      <c r="K639" s="359">
        <v>0</v>
      </c>
    </row>
    <row r="640" spans="2:11">
      <c r="B640" s="2" t="s">
        <v>426</v>
      </c>
      <c r="C640" s="355"/>
      <c r="D640" s="356"/>
      <c r="E640" s="357"/>
      <c r="F640" s="355"/>
      <c r="G640" s="355"/>
      <c r="H640" s="358"/>
      <c r="I640" s="2"/>
      <c r="J640" s="359"/>
      <c r="K640" s="359">
        <v>0</v>
      </c>
    </row>
    <row r="641" spans="2:11">
      <c r="B641" s="355" t="s">
        <v>427</v>
      </c>
      <c r="C641" s="355"/>
      <c r="D641" s="356"/>
      <c r="E641" s="357"/>
      <c r="F641" s="355"/>
      <c r="G641" s="355"/>
      <c r="H641" s="358"/>
      <c r="I641" s="2"/>
      <c r="J641" s="359"/>
      <c r="K641" s="359">
        <v>0</v>
      </c>
    </row>
    <row r="642" spans="2:11">
      <c r="B642" s="355" t="s">
        <v>428</v>
      </c>
      <c r="C642" s="355"/>
      <c r="D642" s="356"/>
      <c r="E642" s="357"/>
      <c r="F642" s="355"/>
      <c r="G642" s="355"/>
      <c r="H642" s="358"/>
      <c r="I642" s="2"/>
      <c r="J642" s="359"/>
      <c r="K642" s="359">
        <v>0</v>
      </c>
    </row>
    <row r="643" spans="2:11">
      <c r="B643" s="360"/>
      <c r="E643" s="169"/>
      <c r="F643" s="296"/>
      <c r="G643" s="25"/>
      <c r="H643" s="222"/>
    </row>
    <row r="644" spans="2:11">
      <c r="B644" s="360"/>
      <c r="E644" s="169"/>
      <c r="F644" s="296"/>
      <c r="G644" s="25"/>
      <c r="H644" s="222"/>
    </row>
    <row r="645" spans="2:11">
      <c r="B645" s="541" t="s">
        <v>429</v>
      </c>
      <c r="C645" s="541"/>
      <c r="D645" s="25"/>
      <c r="E645" s="299"/>
      <c r="F645" s="25"/>
      <c r="G645" s="300"/>
      <c r="H645" s="25"/>
    </row>
    <row r="646" spans="2:11" ht="17.100000000000001" thickBot="1">
      <c r="B646" s="25"/>
      <c r="C646" s="25"/>
      <c r="D646" s="25"/>
      <c r="E646" s="299"/>
      <c r="F646" s="25"/>
      <c r="G646" s="300"/>
      <c r="H646" s="301"/>
    </row>
    <row r="647" spans="2:11" ht="51.95" thickBot="1">
      <c r="B647" s="302" t="s">
        <v>305</v>
      </c>
      <c r="C647" s="246"/>
      <c r="D647" s="246" t="s">
        <v>306</v>
      </c>
      <c r="E647" s="303" t="s">
        <v>307</v>
      </c>
      <c r="F647" s="246" t="s">
        <v>308</v>
      </c>
      <c r="G647" s="247" t="s">
        <v>309</v>
      </c>
    </row>
    <row r="648" spans="2:11">
      <c r="B648" s="304" t="s">
        <v>310</v>
      </c>
      <c r="C648" s="117"/>
      <c r="D648" s="305">
        <v>9351397.4951975644</v>
      </c>
      <c r="E648" s="306">
        <v>5.0006367809769907E-2</v>
      </c>
      <c r="F648" s="307">
        <v>467629.42268021044</v>
      </c>
      <c r="G648" s="255"/>
    </row>
    <row r="649" spans="2:11">
      <c r="B649" s="308" t="s">
        <v>311</v>
      </c>
      <c r="C649" s="25"/>
      <c r="D649" s="309">
        <v>636648602.50480247</v>
      </c>
      <c r="E649" s="107">
        <v>0.13600000000000001</v>
      </c>
      <c r="F649" s="309">
        <v>86584209.940653145</v>
      </c>
      <c r="G649" s="310"/>
    </row>
    <row r="650" spans="2:11">
      <c r="B650" s="311" t="s">
        <v>312</v>
      </c>
      <c r="C650" s="25"/>
      <c r="D650" s="312">
        <v>646000000</v>
      </c>
      <c r="E650" s="313">
        <v>0.1347551692930857</v>
      </c>
      <c r="F650" s="312">
        <v>87051839.363333359</v>
      </c>
      <c r="G650" s="314"/>
    </row>
    <row r="651" spans="2:11">
      <c r="B651" s="308"/>
      <c r="C651" s="25"/>
      <c r="D651" s="25"/>
      <c r="E651" s="315"/>
      <c r="F651" s="25"/>
      <c r="G651" s="316"/>
    </row>
    <row r="652" spans="2:11">
      <c r="B652" s="317" t="s">
        <v>313</v>
      </c>
      <c r="C652" s="25"/>
      <c r="D652" s="318">
        <v>646000000</v>
      </c>
      <c r="E652" s="319">
        <v>0</v>
      </c>
      <c r="F652" s="365">
        <v>0</v>
      </c>
      <c r="G652" s="320"/>
    </row>
    <row r="653" spans="2:11">
      <c r="B653" s="317"/>
      <c r="C653" s="25"/>
      <c r="D653" s="318"/>
      <c r="E653" s="319"/>
      <c r="F653" s="365"/>
      <c r="G653" s="320"/>
    </row>
    <row r="654" spans="2:11">
      <c r="B654" s="317" t="s">
        <v>314</v>
      </c>
      <c r="C654" s="25"/>
      <c r="D654" s="318">
        <v>2251162.8400369808</v>
      </c>
      <c r="E654" s="319">
        <v>0.1347551692930857</v>
      </c>
      <c r="F654" s="318">
        <v>-303355.82961548696</v>
      </c>
      <c r="G654" s="320"/>
    </row>
    <row r="655" spans="2:11" ht="17.100000000000001" thickBot="1">
      <c r="B655" s="321" t="s">
        <v>111</v>
      </c>
      <c r="C655" s="286"/>
      <c r="D655" s="322">
        <v>646000000</v>
      </c>
      <c r="E655" s="323">
        <v>0.1347551692930857</v>
      </c>
      <c r="F655" s="322">
        <v>86748483.533717871</v>
      </c>
      <c r="G655" s="324">
        <v>109014986.11392996</v>
      </c>
      <c r="H655" s="325" t="s">
        <v>315</v>
      </c>
    </row>
    <row r="656" spans="2:11" ht="17.100000000000001" thickBot="1">
      <c r="B656" s="25"/>
      <c r="C656" s="25"/>
      <c r="D656" s="25"/>
      <c r="E656" s="376"/>
      <c r="F656" s="222"/>
      <c r="G656" s="222"/>
      <c r="H656" s="222"/>
    </row>
    <row r="657" spans="2:9" ht="51.95" thickBot="1">
      <c r="B657" s="327"/>
      <c r="C657" s="328" t="s">
        <v>316</v>
      </c>
      <c r="D657" s="328" t="s">
        <v>306</v>
      </c>
      <c r="E657" s="328" t="s">
        <v>405</v>
      </c>
      <c r="F657" s="328" t="s">
        <v>368</v>
      </c>
      <c r="G657" s="330" t="s">
        <v>369</v>
      </c>
      <c r="H657" s="42"/>
      <c r="I657" s="42"/>
    </row>
    <row r="658" spans="2:9">
      <c r="B658" s="331" t="s">
        <v>321</v>
      </c>
      <c r="C658" s="332"/>
      <c r="D658" s="332"/>
      <c r="E658" s="333"/>
      <c r="F658" s="334"/>
      <c r="G658" s="335"/>
      <c r="H658" s="42"/>
      <c r="I658" s="42"/>
    </row>
    <row r="659" spans="2:9">
      <c r="B659" s="336" t="s">
        <v>322</v>
      </c>
      <c r="C659" s="104">
        <v>0</v>
      </c>
      <c r="D659" s="72">
        <v>0</v>
      </c>
      <c r="E659" s="337">
        <v>0.05</v>
      </c>
      <c r="F659" s="337">
        <v>0</v>
      </c>
      <c r="G659" s="338">
        <v>0</v>
      </c>
      <c r="H659" s="42"/>
      <c r="I659" s="42"/>
    </row>
    <row r="660" spans="2:9">
      <c r="B660" s="336" t="s">
        <v>324</v>
      </c>
      <c r="C660" s="104">
        <v>2.6336983782472956E-6</v>
      </c>
      <c r="D660" s="72">
        <v>1701.369152347753</v>
      </c>
      <c r="E660" s="337">
        <v>8.5000000000000006E-2</v>
      </c>
      <c r="F660" s="107">
        <v>0</v>
      </c>
      <c r="G660" s="338">
        <v>144.61637794955902</v>
      </c>
      <c r="H660" s="42"/>
      <c r="I660" s="42"/>
    </row>
    <row r="661" spans="2:9">
      <c r="B661" s="336" t="s">
        <v>326</v>
      </c>
      <c r="C661" s="104">
        <v>6.6837019138776942E-3</v>
      </c>
      <c r="D661" s="72">
        <v>4317671.4363649907</v>
      </c>
      <c r="E661" s="337">
        <v>0.05</v>
      </c>
      <c r="F661" s="337">
        <v>0</v>
      </c>
      <c r="G661" s="338">
        <v>215883.57181824953</v>
      </c>
      <c r="H661" s="42"/>
      <c r="I661" s="42"/>
    </row>
    <row r="662" spans="2:9">
      <c r="B662" s="336" t="s">
        <v>327</v>
      </c>
      <c r="C662" s="104">
        <v>0</v>
      </c>
      <c r="D662" s="72">
        <v>0</v>
      </c>
      <c r="E662" s="337">
        <v>0.05</v>
      </c>
      <c r="F662" s="337">
        <v>0</v>
      </c>
      <c r="G662" s="338">
        <v>0</v>
      </c>
      <c r="H662" s="42"/>
      <c r="I662" s="42"/>
    </row>
    <row r="663" spans="2:9">
      <c r="B663" s="336" t="s">
        <v>328</v>
      </c>
      <c r="C663" s="104">
        <v>0</v>
      </c>
      <c r="D663" s="72">
        <v>0</v>
      </c>
      <c r="E663" s="337">
        <v>0.05</v>
      </c>
      <c r="F663" s="337">
        <v>0</v>
      </c>
      <c r="G663" s="338">
        <v>0</v>
      </c>
      <c r="H663" s="42"/>
      <c r="I663" s="42"/>
    </row>
    <row r="664" spans="2:9">
      <c r="B664" s="336" t="s">
        <v>329</v>
      </c>
      <c r="C664" s="104">
        <v>7.7895119035297613E-3</v>
      </c>
      <c r="D664" s="72">
        <v>5032024.6896802261</v>
      </c>
      <c r="E664" s="337">
        <v>0.05</v>
      </c>
      <c r="F664" s="337">
        <v>0</v>
      </c>
      <c r="G664" s="338">
        <v>251601.23448401131</v>
      </c>
      <c r="H664" s="42"/>
      <c r="I664" s="42"/>
    </row>
    <row r="665" spans="2:9">
      <c r="B665" s="336" t="s">
        <v>330</v>
      </c>
      <c r="C665" s="104">
        <v>0</v>
      </c>
      <c r="D665" s="72">
        <v>0</v>
      </c>
      <c r="E665" s="337">
        <v>8.5000000000000006E-2</v>
      </c>
      <c r="F665" s="107">
        <v>0</v>
      </c>
      <c r="G665" s="338">
        <v>0</v>
      </c>
      <c r="H665" s="42"/>
      <c r="I665" s="42"/>
    </row>
    <row r="666" spans="2:9">
      <c r="B666" s="336" t="s">
        <v>331</v>
      </c>
      <c r="C666" s="104">
        <v>0</v>
      </c>
      <c r="D666" s="72">
        <v>0</v>
      </c>
      <c r="E666" s="337">
        <v>0.05</v>
      </c>
      <c r="F666" s="337">
        <v>0</v>
      </c>
      <c r="G666" s="338">
        <v>0</v>
      </c>
      <c r="H666" s="42"/>
      <c r="I666" s="42"/>
    </row>
    <row r="667" spans="2:9">
      <c r="B667" s="336" t="s">
        <v>332</v>
      </c>
      <c r="C667" s="104">
        <v>0</v>
      </c>
      <c r="D667" s="72">
        <v>0</v>
      </c>
      <c r="E667" s="337">
        <v>8.5000000000000006E-2</v>
      </c>
      <c r="F667" s="107">
        <v>0</v>
      </c>
      <c r="G667" s="338">
        <v>0</v>
      </c>
      <c r="H667" s="42"/>
      <c r="I667" s="42"/>
    </row>
    <row r="668" spans="2:9">
      <c r="B668" s="336" t="s">
        <v>333</v>
      </c>
      <c r="C668" s="104">
        <v>0</v>
      </c>
      <c r="D668" s="72">
        <v>0</v>
      </c>
      <c r="E668" s="337">
        <v>8.5000000000000006E-2</v>
      </c>
      <c r="F668" s="107">
        <v>0</v>
      </c>
      <c r="G668" s="338">
        <v>0</v>
      </c>
      <c r="H668" s="42"/>
      <c r="I668" s="42"/>
    </row>
    <row r="669" spans="2:9" ht="17.100000000000001" thickBot="1">
      <c r="B669" s="336" t="s">
        <v>334</v>
      </c>
      <c r="C669" s="104">
        <v>0</v>
      </c>
      <c r="D669" s="72">
        <v>0</v>
      </c>
      <c r="E669" s="337">
        <v>0.05</v>
      </c>
      <c r="F669" s="337">
        <v>0</v>
      </c>
      <c r="G669" s="338">
        <v>0</v>
      </c>
      <c r="H669" s="42"/>
      <c r="I669" s="42"/>
    </row>
    <row r="670" spans="2:9" ht="17.100000000000001" thickBot="1">
      <c r="B670" s="339"/>
      <c r="C670" s="340"/>
      <c r="D670" s="361">
        <v>9351397.4951975644</v>
      </c>
      <c r="E670" s="343">
        <v>5.0006367809769907E-2</v>
      </c>
      <c r="F670" s="344"/>
      <c r="G670" s="362">
        <v>467629.42268021044</v>
      </c>
      <c r="H670" s="42"/>
      <c r="I670" s="42"/>
    </row>
    <row r="671" spans="2:9">
      <c r="B671" s="331" t="s">
        <v>335</v>
      </c>
      <c r="C671" s="346"/>
      <c r="D671" s="363"/>
      <c r="E671" s="348"/>
      <c r="F671" s="348"/>
      <c r="G671" s="364"/>
      <c r="H671" s="42"/>
      <c r="I671" s="42"/>
    </row>
    <row r="672" spans="2:9">
      <c r="B672" s="336" t="s">
        <v>336</v>
      </c>
      <c r="C672" s="104">
        <v>9.8146684510953667E-4</v>
      </c>
      <c r="D672" s="72">
        <v>634027.58194076072</v>
      </c>
      <c r="E672" s="184">
        <v>0.126</v>
      </c>
      <c r="F672" s="107">
        <v>0.01</v>
      </c>
      <c r="G672" s="338">
        <v>86227.75114394346</v>
      </c>
      <c r="H672" s="42"/>
      <c r="I672" s="42"/>
    </row>
    <row r="673" spans="2:9">
      <c r="B673" s="336" t="s">
        <v>322</v>
      </c>
      <c r="C673" s="104">
        <v>0.24491909730380415</v>
      </c>
      <c r="D673" s="72">
        <v>158217736.85825747</v>
      </c>
      <c r="E673" s="184">
        <v>0.126</v>
      </c>
      <c r="F673" s="184">
        <v>0.01</v>
      </c>
      <c r="G673" s="338">
        <v>21517612.212723017</v>
      </c>
      <c r="H673" s="42"/>
      <c r="I673" s="42"/>
    </row>
    <row r="674" spans="2:9">
      <c r="B674" s="336" t="s">
        <v>324</v>
      </c>
      <c r="C674" s="104">
        <v>0.1431193293866381</v>
      </c>
      <c r="D674" s="72">
        <v>92455086.783768207</v>
      </c>
      <c r="E674" s="184">
        <v>0.126</v>
      </c>
      <c r="F674" s="184">
        <v>0.01</v>
      </c>
      <c r="G674" s="338">
        <v>12573891.802592477</v>
      </c>
      <c r="H674" s="42"/>
      <c r="I674" s="42"/>
    </row>
    <row r="675" spans="2:9">
      <c r="B675" s="336" t="s">
        <v>326</v>
      </c>
      <c r="C675" s="104">
        <v>0.16701898830722722</v>
      </c>
      <c r="D675" s="72">
        <v>107894266.44646879</v>
      </c>
      <c r="E675" s="184">
        <v>0.126</v>
      </c>
      <c r="F675" s="184">
        <v>0.01</v>
      </c>
      <c r="G675" s="338">
        <v>14673620.236719755</v>
      </c>
      <c r="H675" s="42"/>
      <c r="I675" s="42"/>
    </row>
    <row r="676" spans="2:9">
      <c r="B676" s="336" t="s">
        <v>327</v>
      </c>
      <c r="C676" s="104">
        <v>4.3576804119552205E-2</v>
      </c>
      <c r="D676" s="72">
        <v>28150615.461230725</v>
      </c>
      <c r="E676" s="184">
        <v>0.126</v>
      </c>
      <c r="F676" s="184">
        <v>0.01</v>
      </c>
      <c r="G676" s="338">
        <v>3828483.7027273788</v>
      </c>
      <c r="H676" s="42"/>
      <c r="I676" s="42"/>
    </row>
    <row r="677" spans="2:9">
      <c r="B677" s="336" t="s">
        <v>328</v>
      </c>
      <c r="C677" s="104">
        <v>4.0548494060953282E-2</v>
      </c>
      <c r="D677" s="72">
        <v>26194327.163375821</v>
      </c>
      <c r="E677" s="184">
        <v>0.126</v>
      </c>
      <c r="F677" s="184">
        <v>0.01</v>
      </c>
      <c r="G677" s="338">
        <v>3562428.4942191117</v>
      </c>
      <c r="H677" s="42"/>
      <c r="I677" s="42"/>
    </row>
    <row r="678" spans="2:9">
      <c r="B678" s="336" t="s">
        <v>329</v>
      </c>
      <c r="C678" s="104">
        <v>4.8031242319435653E-2</v>
      </c>
      <c r="D678" s="72">
        <v>31028182.538355432</v>
      </c>
      <c r="E678" s="184">
        <v>0.126</v>
      </c>
      <c r="F678" s="184">
        <v>0.01</v>
      </c>
      <c r="G678" s="338">
        <v>4219832.825216339</v>
      </c>
      <c r="H678" s="42"/>
      <c r="I678" s="42"/>
    </row>
    <row r="679" spans="2:9">
      <c r="B679" s="336" t="s">
        <v>337</v>
      </c>
      <c r="C679" s="104">
        <v>1.8959628300503257E-2</v>
      </c>
      <c r="D679" s="72">
        <v>12247919.882125104</v>
      </c>
      <c r="E679" s="184">
        <v>0.126</v>
      </c>
      <c r="F679" s="184">
        <v>0.01</v>
      </c>
      <c r="G679" s="338">
        <v>1665717.1039690142</v>
      </c>
      <c r="H679" s="42"/>
      <c r="I679" s="42"/>
    </row>
    <row r="680" spans="2:9">
      <c r="B680" s="336" t="s">
        <v>330</v>
      </c>
      <c r="C680" s="104">
        <v>8.7959287224159011E-3</v>
      </c>
      <c r="D680" s="72">
        <v>5682169.9546806719</v>
      </c>
      <c r="E680" s="184">
        <v>0.126</v>
      </c>
      <c r="F680" s="184">
        <v>0.01</v>
      </c>
      <c r="G680" s="338">
        <v>772775.11383657146</v>
      </c>
      <c r="H680" s="42"/>
      <c r="I680" s="42"/>
    </row>
    <row r="681" spans="2:9">
      <c r="B681" s="336" t="s">
        <v>331</v>
      </c>
      <c r="C681" s="104">
        <v>7.4637825937517568E-2</v>
      </c>
      <c r="D681" s="72">
        <v>48216035.555636346</v>
      </c>
      <c r="E681" s="184">
        <v>0.126</v>
      </c>
      <c r="F681" s="184">
        <v>0.01</v>
      </c>
      <c r="G681" s="338">
        <v>6557380.835566544</v>
      </c>
      <c r="H681" s="42"/>
      <c r="I681" s="42"/>
    </row>
    <row r="682" spans="2:9">
      <c r="B682" s="336" t="s">
        <v>338</v>
      </c>
      <c r="C682" s="104">
        <v>4.871295618154828E-3</v>
      </c>
      <c r="D682" s="72">
        <v>3146856.9693280188</v>
      </c>
      <c r="E682" s="184">
        <v>0.126</v>
      </c>
      <c r="F682" s="184">
        <v>0.01</v>
      </c>
      <c r="G682" s="338">
        <v>427972.54782861058</v>
      </c>
      <c r="H682" s="42"/>
      <c r="I682" s="42"/>
    </row>
    <row r="683" spans="2:9">
      <c r="B683" s="336" t="s">
        <v>332</v>
      </c>
      <c r="C683" s="104">
        <v>6.9211691127562267E-3</v>
      </c>
      <c r="D683" s="72">
        <v>4471075.2468405226</v>
      </c>
      <c r="E683" s="184">
        <v>0.126</v>
      </c>
      <c r="F683" s="184">
        <v>0.01</v>
      </c>
      <c r="G683" s="338">
        <v>608066.2335703111</v>
      </c>
      <c r="H683" s="42"/>
      <c r="I683" s="42"/>
    </row>
    <row r="684" spans="2:9">
      <c r="B684" s="336" t="s">
        <v>333</v>
      </c>
      <c r="C684" s="104">
        <v>0</v>
      </c>
      <c r="D684" s="72">
        <v>0</v>
      </c>
      <c r="E684" s="184">
        <v>0.126</v>
      </c>
      <c r="F684" s="184">
        <v>0.01</v>
      </c>
      <c r="G684" s="338">
        <v>0</v>
      </c>
      <c r="H684" s="42"/>
      <c r="I684" s="42"/>
    </row>
    <row r="685" spans="2:9">
      <c r="B685" s="336" t="s">
        <v>334</v>
      </c>
      <c r="C685" s="104">
        <v>0.15843524702092751</v>
      </c>
      <c r="D685" s="72">
        <v>102349169.57551917</v>
      </c>
      <c r="E685" s="184">
        <v>0.126</v>
      </c>
      <c r="F685" s="184">
        <v>0.01</v>
      </c>
      <c r="G685" s="338">
        <v>13919487.062270608</v>
      </c>
      <c r="H685" s="42"/>
      <c r="I685" s="42"/>
    </row>
    <row r="686" spans="2:9">
      <c r="B686" s="336" t="s">
        <v>339</v>
      </c>
      <c r="C686" s="104">
        <v>6.6867945399170705E-3</v>
      </c>
      <c r="D686" s="72">
        <v>4319669.2727864273</v>
      </c>
      <c r="E686" s="184">
        <v>0.126</v>
      </c>
      <c r="F686" s="184">
        <v>0.01</v>
      </c>
      <c r="G686" s="338">
        <v>587475.02109895414</v>
      </c>
      <c r="H686" s="42"/>
      <c r="I686" s="42"/>
    </row>
    <row r="687" spans="2:9">
      <c r="B687" s="350" t="s">
        <v>340</v>
      </c>
      <c r="C687" s="104">
        <v>1.1037945422639295E-3</v>
      </c>
      <c r="D687" s="72">
        <v>713051.27430249844</v>
      </c>
      <c r="E687" s="184">
        <v>0.126</v>
      </c>
      <c r="F687" s="184">
        <v>0.01</v>
      </c>
      <c r="G687" s="338">
        <v>96974.973305139793</v>
      </c>
      <c r="H687" s="42"/>
      <c r="I687" s="42"/>
    </row>
    <row r="688" spans="2:9" ht="17.100000000000001" thickBot="1">
      <c r="B688" s="350" t="s">
        <v>341</v>
      </c>
      <c r="C688" s="104">
        <v>1.6917046347038028E-2</v>
      </c>
      <c r="D688" s="72">
        <v>10928411.940186566</v>
      </c>
      <c r="E688" s="184">
        <v>0.126</v>
      </c>
      <c r="F688" s="184">
        <v>0.01</v>
      </c>
      <c r="G688" s="338">
        <v>1486264.0238653731</v>
      </c>
      <c r="H688" s="42"/>
      <c r="I688" s="42"/>
    </row>
    <row r="689" spans="2:10" ht="17.100000000000001" thickBot="1">
      <c r="B689" s="339"/>
      <c r="C689" s="340"/>
      <c r="D689" s="341">
        <v>636648602.50480247</v>
      </c>
      <c r="E689" s="343">
        <v>0.13600000000000001</v>
      </c>
      <c r="F689" s="344"/>
      <c r="G689" s="345">
        <v>86584209.940653145</v>
      </c>
      <c r="H689" s="42"/>
      <c r="I689" s="42"/>
    </row>
    <row r="690" spans="2:10">
      <c r="B690" s="25"/>
      <c r="C690" s="25"/>
      <c r="D690" s="296"/>
      <c r="E690" s="297"/>
      <c r="F690" s="296"/>
      <c r="G690" s="298"/>
      <c r="H690" s="296"/>
    </row>
    <row r="691" spans="2:10" ht="13.5" hidden="1" customHeight="1">
      <c r="B691" s="360"/>
      <c r="E691" s="169"/>
      <c r="F691" s="296"/>
      <c r="G691" s="25"/>
      <c r="H691" s="222"/>
    </row>
    <row r="692" spans="2:10" hidden="1">
      <c r="B692" s="541" t="s">
        <v>430</v>
      </c>
      <c r="C692" s="541"/>
      <c r="D692" s="25"/>
      <c r="E692" s="299"/>
      <c r="F692" s="25"/>
      <c r="G692" s="300"/>
      <c r="H692" s="25"/>
    </row>
    <row r="693" spans="2:10" hidden="1">
      <c r="B693" s="25"/>
      <c r="C693" s="25"/>
      <c r="D693" s="25"/>
      <c r="E693" s="299"/>
      <c r="F693" s="25"/>
      <c r="G693" s="300"/>
      <c r="H693" s="301"/>
    </row>
    <row r="694" spans="2:10" ht="51" hidden="1">
      <c r="B694" s="302" t="s">
        <v>305</v>
      </c>
      <c r="C694" s="246"/>
      <c r="D694" s="246" t="s">
        <v>306</v>
      </c>
      <c r="E694" s="303" t="s">
        <v>307</v>
      </c>
      <c r="F694" s="246" t="s">
        <v>308</v>
      </c>
      <c r="G694" s="247" t="s">
        <v>309</v>
      </c>
    </row>
    <row r="695" spans="2:10" hidden="1">
      <c r="B695" s="304" t="s">
        <v>310</v>
      </c>
      <c r="C695" s="117"/>
      <c r="D695" s="305">
        <v>0</v>
      </c>
      <c r="E695" s="306">
        <v>0</v>
      </c>
      <c r="F695" s="307" t="b">
        <v>0</v>
      </c>
      <c r="G695" s="255"/>
    </row>
    <row r="696" spans="2:10" hidden="1">
      <c r="B696" s="308" t="s">
        <v>311</v>
      </c>
      <c r="C696" s="25"/>
      <c r="D696" s="309">
        <v>0</v>
      </c>
      <c r="E696" s="107">
        <v>0</v>
      </c>
      <c r="F696" s="309" t="b">
        <v>0</v>
      </c>
      <c r="G696" s="310"/>
    </row>
    <row r="697" spans="2:10" hidden="1">
      <c r="B697" s="311" t="s">
        <v>312</v>
      </c>
      <c r="C697" s="25"/>
      <c r="D697" s="312">
        <v>0</v>
      </c>
      <c r="E697" s="313">
        <v>0</v>
      </c>
      <c r="F697" s="312">
        <v>0</v>
      </c>
      <c r="G697" s="314"/>
    </row>
    <row r="698" spans="2:10" hidden="1">
      <c r="B698" s="308"/>
      <c r="C698" s="25"/>
      <c r="D698" s="25"/>
      <c r="E698" s="315"/>
      <c r="F698" s="25"/>
      <c r="G698" s="316"/>
    </row>
    <row r="699" spans="2:10" hidden="1">
      <c r="B699" s="317" t="s">
        <v>313</v>
      </c>
      <c r="C699" s="25"/>
      <c r="D699" s="318">
        <v>0</v>
      </c>
      <c r="E699" s="319">
        <v>0</v>
      </c>
      <c r="F699" s="365">
        <v>0</v>
      </c>
      <c r="G699" s="320"/>
    </row>
    <row r="700" spans="2:10" hidden="1">
      <c r="B700" s="317"/>
      <c r="C700" s="25"/>
      <c r="D700" s="318"/>
      <c r="E700" s="319"/>
      <c r="F700" s="365"/>
      <c r="G700" s="320"/>
    </row>
    <row r="701" spans="2:10" hidden="1">
      <c r="B701" s="317" t="s">
        <v>314</v>
      </c>
      <c r="C701" s="25"/>
      <c r="D701" s="318"/>
      <c r="E701" s="319"/>
      <c r="F701" s="365"/>
      <c r="G701" s="320"/>
    </row>
    <row r="702" spans="2:10" ht="17.100000000000001" hidden="1" thickBot="1">
      <c r="B702" s="321" t="s">
        <v>111</v>
      </c>
      <c r="C702" s="286"/>
      <c r="D702" s="322">
        <v>0</v>
      </c>
      <c r="E702" s="323">
        <v>0</v>
      </c>
      <c r="F702" s="322">
        <v>0</v>
      </c>
      <c r="G702" s="324">
        <v>0</v>
      </c>
      <c r="H702" s="325" t="s">
        <v>315</v>
      </c>
    </row>
    <row r="703" spans="2:10" hidden="1">
      <c r="B703" s="25"/>
      <c r="C703" s="25"/>
      <c r="D703" s="25"/>
      <c r="E703" s="376"/>
      <c r="F703" s="222"/>
      <c r="G703" s="222"/>
      <c r="H703" s="222"/>
    </row>
    <row r="704" spans="2:10" ht="51.95" hidden="1" thickBot="1">
      <c r="B704" s="327"/>
      <c r="C704" s="328" t="s">
        <v>316</v>
      </c>
      <c r="D704" s="328" t="s">
        <v>306</v>
      </c>
      <c r="E704" s="329" t="s">
        <v>405</v>
      </c>
      <c r="F704" s="328" t="s">
        <v>368</v>
      </c>
      <c r="G704" s="328" t="s">
        <v>369</v>
      </c>
      <c r="H704" s="328" t="s">
        <v>318</v>
      </c>
      <c r="I704" s="328" t="s">
        <v>319</v>
      </c>
      <c r="J704" s="328" t="s">
        <v>370</v>
      </c>
    </row>
    <row r="705" spans="2:10" hidden="1">
      <c r="B705" s="331" t="s">
        <v>321</v>
      </c>
      <c r="C705" s="332"/>
      <c r="D705" s="332"/>
      <c r="E705" s="333"/>
      <c r="F705" s="333"/>
      <c r="G705" s="334"/>
      <c r="H705" s="334"/>
      <c r="I705" s="334"/>
      <c r="J705" s="335"/>
    </row>
    <row r="706" spans="2:10" hidden="1">
      <c r="B706" s="336" t="s">
        <v>322</v>
      </c>
      <c r="C706" s="104">
        <v>0</v>
      </c>
      <c r="D706" s="72">
        <v>0</v>
      </c>
      <c r="E706" s="107">
        <v>0.1275</v>
      </c>
      <c r="F706" s="107">
        <v>0</v>
      </c>
      <c r="G706" s="72">
        <v>0</v>
      </c>
      <c r="H706" s="107">
        <v>9.8500000000000004E-2</v>
      </c>
      <c r="I706" s="107">
        <v>0</v>
      </c>
      <c r="J706" s="338">
        <v>0</v>
      </c>
    </row>
    <row r="707" spans="2:10" hidden="1">
      <c r="B707" s="336" t="s">
        <v>324</v>
      </c>
      <c r="C707" s="104">
        <v>2.6336983782472956E-6</v>
      </c>
      <c r="D707" s="72">
        <v>0</v>
      </c>
      <c r="E707" s="107">
        <v>0.16250000000000001</v>
      </c>
      <c r="F707" s="107">
        <v>0</v>
      </c>
      <c r="G707" s="72">
        <v>0</v>
      </c>
      <c r="H707" s="107">
        <v>0.26850000000000002</v>
      </c>
      <c r="I707" s="107">
        <v>0.1359296237729698</v>
      </c>
      <c r="J707" s="338">
        <v>0</v>
      </c>
    </row>
    <row r="708" spans="2:10" hidden="1">
      <c r="B708" s="336" t="s">
        <v>326</v>
      </c>
      <c r="C708" s="104">
        <v>6.6837019138776942E-3</v>
      </c>
      <c r="D708" s="72">
        <v>0</v>
      </c>
      <c r="E708" s="107">
        <v>0.1275</v>
      </c>
      <c r="F708" s="107">
        <v>0</v>
      </c>
      <c r="G708" s="72">
        <v>0</v>
      </c>
      <c r="H708" s="107">
        <v>9.8500000000000004E-2</v>
      </c>
      <c r="I708" s="107">
        <v>0</v>
      </c>
      <c r="J708" s="338">
        <v>0</v>
      </c>
    </row>
    <row r="709" spans="2:10" hidden="1">
      <c r="B709" s="336" t="s">
        <v>327</v>
      </c>
      <c r="C709" s="104">
        <v>0</v>
      </c>
      <c r="D709" s="72">
        <v>0</v>
      </c>
      <c r="E709" s="107">
        <v>0.1275</v>
      </c>
      <c r="F709" s="107">
        <v>0</v>
      </c>
      <c r="G709" s="72">
        <v>0</v>
      </c>
      <c r="H709" s="107">
        <v>9.8500000000000004E-2</v>
      </c>
      <c r="I709" s="107">
        <v>0</v>
      </c>
      <c r="J709" s="338">
        <v>0</v>
      </c>
    </row>
    <row r="710" spans="2:10" hidden="1">
      <c r="B710" s="336" t="s">
        <v>328</v>
      </c>
      <c r="C710" s="104">
        <v>0</v>
      </c>
      <c r="D710" s="72">
        <v>0</v>
      </c>
      <c r="E710" s="107">
        <v>0.1275</v>
      </c>
      <c r="F710" s="107">
        <v>0</v>
      </c>
      <c r="G710" s="72">
        <v>0</v>
      </c>
      <c r="H710" s="107">
        <v>9.8500000000000004E-2</v>
      </c>
      <c r="I710" s="107">
        <v>0</v>
      </c>
      <c r="J710" s="338">
        <v>0</v>
      </c>
    </row>
    <row r="711" spans="2:10" hidden="1">
      <c r="B711" s="336" t="s">
        <v>329</v>
      </c>
      <c r="C711" s="104">
        <v>7.7895119035297613E-3</v>
      </c>
      <c r="D711" s="72">
        <v>0</v>
      </c>
      <c r="E711" s="107">
        <v>0.1275</v>
      </c>
      <c r="F711" s="107">
        <v>0</v>
      </c>
      <c r="G711" s="72">
        <v>0</v>
      </c>
      <c r="H711" s="107">
        <v>9.8500000000000004E-2</v>
      </c>
      <c r="I711" s="107">
        <v>0</v>
      </c>
      <c r="J711" s="338">
        <v>0</v>
      </c>
    </row>
    <row r="712" spans="2:10" hidden="1">
      <c r="B712" s="336" t="s">
        <v>330</v>
      </c>
      <c r="C712" s="104">
        <v>0</v>
      </c>
      <c r="D712" s="72">
        <v>0</v>
      </c>
      <c r="E712" s="107">
        <v>0.16250000000000001</v>
      </c>
      <c r="F712" s="107">
        <v>0</v>
      </c>
      <c r="G712" s="72">
        <v>0</v>
      </c>
      <c r="H712" s="107">
        <v>0.26850000000000002</v>
      </c>
      <c r="I712" s="107">
        <v>0.1359296237729698</v>
      </c>
      <c r="J712" s="338">
        <v>0</v>
      </c>
    </row>
    <row r="713" spans="2:10" hidden="1">
      <c r="B713" s="336" t="s">
        <v>331</v>
      </c>
      <c r="C713" s="104">
        <v>0</v>
      </c>
      <c r="D713" s="72">
        <v>0</v>
      </c>
      <c r="E713" s="107">
        <v>0.1275</v>
      </c>
      <c r="F713" s="107">
        <v>0</v>
      </c>
      <c r="G713" s="72">
        <v>0</v>
      </c>
      <c r="H713" s="107">
        <v>9.8500000000000004E-2</v>
      </c>
      <c r="I713" s="107">
        <v>0</v>
      </c>
      <c r="J713" s="338">
        <v>0</v>
      </c>
    </row>
    <row r="714" spans="2:10" hidden="1">
      <c r="B714" s="336" t="s">
        <v>332</v>
      </c>
      <c r="C714" s="104">
        <v>0</v>
      </c>
      <c r="D714" s="72">
        <v>0</v>
      </c>
      <c r="E714" s="107">
        <v>0.16250000000000001</v>
      </c>
      <c r="F714" s="107">
        <v>0</v>
      </c>
      <c r="G714" s="72">
        <v>0</v>
      </c>
      <c r="H714" s="107">
        <v>0.26850000000000002</v>
      </c>
      <c r="I714" s="107">
        <v>0.1359296237729698</v>
      </c>
      <c r="J714" s="338">
        <v>0</v>
      </c>
    </row>
    <row r="715" spans="2:10" hidden="1">
      <c r="B715" s="336" t="s">
        <v>333</v>
      </c>
      <c r="C715" s="104">
        <v>0</v>
      </c>
      <c r="D715" s="72">
        <v>0</v>
      </c>
      <c r="E715" s="107">
        <v>0.16250000000000001</v>
      </c>
      <c r="F715" s="107">
        <v>0</v>
      </c>
      <c r="G715" s="72">
        <v>0</v>
      </c>
      <c r="H715" s="107">
        <v>0.26850000000000002</v>
      </c>
      <c r="I715" s="107">
        <v>0.1359296237729698</v>
      </c>
      <c r="J715" s="338">
        <v>0</v>
      </c>
    </row>
    <row r="716" spans="2:10" hidden="1">
      <c r="B716" s="336" t="s">
        <v>334</v>
      </c>
      <c r="C716" s="104">
        <v>0</v>
      </c>
      <c r="D716" s="72">
        <v>0</v>
      </c>
      <c r="E716" s="107">
        <v>0.1275</v>
      </c>
      <c r="F716" s="107">
        <v>0</v>
      </c>
      <c r="G716" s="72">
        <v>0</v>
      </c>
      <c r="H716" s="107">
        <v>9.8500000000000004E-2</v>
      </c>
      <c r="I716" s="107">
        <v>0</v>
      </c>
      <c r="J716" s="338">
        <v>0</v>
      </c>
    </row>
    <row r="717" spans="2:10" ht="17.100000000000001" hidden="1" thickBot="1">
      <c r="B717" s="339"/>
      <c r="C717" s="340"/>
      <c r="D717" s="361">
        <v>0</v>
      </c>
      <c r="E717" s="369" t="e">
        <v>#DIV/0!</v>
      </c>
      <c r="F717" s="369"/>
      <c r="G717" s="361">
        <v>0</v>
      </c>
      <c r="H717" s="369" t="e">
        <v>#DIV/0!</v>
      </c>
      <c r="I717" s="370"/>
      <c r="J717" s="362">
        <v>0</v>
      </c>
    </row>
    <row r="718" spans="2:10" hidden="1">
      <c r="B718" s="331" t="s">
        <v>335</v>
      </c>
      <c r="C718" s="346"/>
      <c r="D718" s="363"/>
      <c r="E718" s="333"/>
      <c r="F718" s="333"/>
      <c r="G718" s="363"/>
      <c r="H718" s="346"/>
      <c r="I718" s="347"/>
      <c r="J718" s="364"/>
    </row>
    <row r="719" spans="2:10" hidden="1">
      <c r="B719" s="336" t="s">
        <v>336</v>
      </c>
      <c r="C719" s="104">
        <v>9.8146684510953667E-4</v>
      </c>
      <c r="D719" s="72">
        <v>0</v>
      </c>
      <c r="E719" s="107">
        <v>0.22450000000000001</v>
      </c>
      <c r="F719" s="107">
        <v>0.1359296237729698</v>
      </c>
      <c r="G719" s="72">
        <v>0</v>
      </c>
      <c r="H719" s="107">
        <v>0.20849999999999999</v>
      </c>
      <c r="I719" s="107">
        <v>0.1359296237729698</v>
      </c>
      <c r="J719" s="338">
        <v>0</v>
      </c>
    </row>
    <row r="720" spans="2:10" hidden="1">
      <c r="B720" s="336" t="s">
        <v>322</v>
      </c>
      <c r="C720" s="104">
        <v>0.24491909730380415</v>
      </c>
      <c r="D720" s="72">
        <v>0</v>
      </c>
      <c r="E720" s="107">
        <v>0.22450000000000001</v>
      </c>
      <c r="F720" s="107">
        <v>0.1359296237729698</v>
      </c>
      <c r="G720" s="72">
        <v>0</v>
      </c>
      <c r="H720" s="107">
        <v>0.20849999999999999</v>
      </c>
      <c r="I720" s="107">
        <v>0.1359296237729698</v>
      </c>
      <c r="J720" s="338">
        <v>0</v>
      </c>
    </row>
    <row r="721" spans="2:10" hidden="1">
      <c r="B721" s="336" t="s">
        <v>324</v>
      </c>
      <c r="C721" s="104">
        <v>0.1431193293866381</v>
      </c>
      <c r="D721" s="72">
        <v>0</v>
      </c>
      <c r="E721" s="107">
        <v>0.22450000000000001</v>
      </c>
      <c r="F721" s="107">
        <v>0.1359296237729698</v>
      </c>
      <c r="G721" s="72">
        <v>0</v>
      </c>
      <c r="H721" s="107">
        <v>0.26850000000000002</v>
      </c>
      <c r="I721" s="107">
        <v>0.1359296237729698</v>
      </c>
      <c r="J721" s="338">
        <v>0</v>
      </c>
    </row>
    <row r="722" spans="2:10" hidden="1">
      <c r="B722" s="336" t="s">
        <v>326</v>
      </c>
      <c r="C722" s="104">
        <v>0.16701898830722722</v>
      </c>
      <c r="D722" s="72">
        <v>0</v>
      </c>
      <c r="E722" s="107">
        <v>0.22450000000000001</v>
      </c>
      <c r="F722" s="107">
        <v>0.1359296237729698</v>
      </c>
      <c r="G722" s="72">
        <v>0</v>
      </c>
      <c r="H722" s="107">
        <v>0.20849999999999999</v>
      </c>
      <c r="I722" s="107">
        <v>0.1359296237729698</v>
      </c>
      <c r="J722" s="338">
        <v>0</v>
      </c>
    </row>
    <row r="723" spans="2:10" hidden="1">
      <c r="B723" s="336" t="s">
        <v>327</v>
      </c>
      <c r="C723" s="104">
        <v>4.3576804119552205E-2</v>
      </c>
      <c r="D723" s="72">
        <v>0</v>
      </c>
      <c r="E723" s="107">
        <v>0.22450000000000001</v>
      </c>
      <c r="F723" s="107">
        <v>0.1359296237729698</v>
      </c>
      <c r="G723" s="72">
        <v>0</v>
      </c>
      <c r="H723" s="107">
        <v>0.20849999999999999</v>
      </c>
      <c r="I723" s="107">
        <v>0.1359296237729698</v>
      </c>
      <c r="J723" s="338">
        <v>0</v>
      </c>
    </row>
    <row r="724" spans="2:10" hidden="1">
      <c r="B724" s="336" t="s">
        <v>328</v>
      </c>
      <c r="C724" s="104">
        <v>4.0548494060953282E-2</v>
      </c>
      <c r="D724" s="72">
        <v>0</v>
      </c>
      <c r="E724" s="107">
        <v>0.22450000000000001</v>
      </c>
      <c r="F724" s="107">
        <v>0.1359296237729698</v>
      </c>
      <c r="G724" s="72">
        <v>0</v>
      </c>
      <c r="H724" s="107">
        <v>0.20849999999999999</v>
      </c>
      <c r="I724" s="107">
        <v>0.1359296237729698</v>
      </c>
      <c r="J724" s="338">
        <v>0</v>
      </c>
    </row>
    <row r="725" spans="2:10" hidden="1">
      <c r="B725" s="336" t="s">
        <v>329</v>
      </c>
      <c r="C725" s="104">
        <v>4.8031242319435653E-2</v>
      </c>
      <c r="D725" s="72">
        <v>0</v>
      </c>
      <c r="E725" s="107">
        <v>0.22450000000000001</v>
      </c>
      <c r="F725" s="107">
        <v>0.1359296237729698</v>
      </c>
      <c r="G725" s="72">
        <v>0</v>
      </c>
      <c r="H725" s="107">
        <v>0.20849999999999999</v>
      </c>
      <c r="I725" s="107">
        <v>0.1359296237729698</v>
      </c>
      <c r="J725" s="338">
        <v>0</v>
      </c>
    </row>
    <row r="726" spans="2:10" hidden="1">
      <c r="B726" s="336" t="s">
        <v>337</v>
      </c>
      <c r="C726" s="104">
        <v>1.8959628300503257E-2</v>
      </c>
      <c r="D726" s="72">
        <v>0</v>
      </c>
      <c r="E726" s="107">
        <v>0.22450000000000001</v>
      </c>
      <c r="F726" s="107">
        <v>0.1359296237729698</v>
      </c>
      <c r="G726" s="72">
        <v>0</v>
      </c>
      <c r="H726" s="107">
        <v>0.26850000000000002</v>
      </c>
      <c r="I726" s="107">
        <v>0.1359296237729698</v>
      </c>
      <c r="J726" s="338">
        <v>0</v>
      </c>
    </row>
    <row r="727" spans="2:10" hidden="1">
      <c r="B727" s="336" t="s">
        <v>330</v>
      </c>
      <c r="C727" s="104">
        <v>8.7959287224159011E-3</v>
      </c>
      <c r="D727" s="72">
        <v>0</v>
      </c>
      <c r="E727" s="107">
        <v>0.22450000000000001</v>
      </c>
      <c r="F727" s="107">
        <v>0.1359296237729698</v>
      </c>
      <c r="G727" s="72">
        <v>0</v>
      </c>
      <c r="H727" s="107">
        <v>0.26850000000000002</v>
      </c>
      <c r="I727" s="107">
        <v>0.1359296237729698</v>
      </c>
      <c r="J727" s="338">
        <v>0</v>
      </c>
    </row>
    <row r="728" spans="2:10" hidden="1">
      <c r="B728" s="336" t="s">
        <v>331</v>
      </c>
      <c r="C728" s="104">
        <v>7.4637825937517568E-2</v>
      </c>
      <c r="D728" s="72">
        <v>0</v>
      </c>
      <c r="E728" s="107">
        <v>0.22450000000000001</v>
      </c>
      <c r="F728" s="107">
        <v>0.1359296237729698</v>
      </c>
      <c r="G728" s="72">
        <v>0</v>
      </c>
      <c r="H728" s="107">
        <v>0.20849999999999999</v>
      </c>
      <c r="I728" s="107">
        <v>0.1359296237729698</v>
      </c>
      <c r="J728" s="338">
        <v>0</v>
      </c>
    </row>
    <row r="729" spans="2:10" hidden="1">
      <c r="B729" s="336" t="s">
        <v>338</v>
      </c>
      <c r="C729" s="104">
        <v>4.871295618154828E-3</v>
      </c>
      <c r="D729" s="72">
        <v>0</v>
      </c>
      <c r="E729" s="107">
        <v>0.22450000000000001</v>
      </c>
      <c r="F729" s="107">
        <v>0.1359296237729698</v>
      </c>
      <c r="G729" s="72">
        <v>0</v>
      </c>
      <c r="H729" s="107">
        <v>0.20849999999999999</v>
      </c>
      <c r="I729" s="107">
        <v>0.1359296237729698</v>
      </c>
      <c r="J729" s="338">
        <v>0</v>
      </c>
    </row>
    <row r="730" spans="2:10" hidden="1">
      <c r="B730" s="336" t="s">
        <v>332</v>
      </c>
      <c r="C730" s="104">
        <v>6.9211691127562267E-3</v>
      </c>
      <c r="D730" s="72">
        <v>0</v>
      </c>
      <c r="E730" s="107">
        <v>0.22450000000000001</v>
      </c>
      <c r="F730" s="107">
        <v>0.1359296237729698</v>
      </c>
      <c r="G730" s="72">
        <v>0</v>
      </c>
      <c r="H730" s="107">
        <v>0.26850000000000002</v>
      </c>
      <c r="I730" s="107">
        <v>0.1359296237729698</v>
      </c>
      <c r="J730" s="338">
        <v>0</v>
      </c>
    </row>
    <row r="731" spans="2:10" hidden="1">
      <c r="B731" s="336" t="s">
        <v>333</v>
      </c>
      <c r="C731" s="104">
        <v>0</v>
      </c>
      <c r="D731" s="72">
        <v>0</v>
      </c>
      <c r="E731" s="107">
        <v>0.22450000000000001</v>
      </c>
      <c r="F731" s="107">
        <v>0.1359296237729698</v>
      </c>
      <c r="G731" s="72">
        <v>0</v>
      </c>
      <c r="H731" s="107">
        <v>0.26850000000000002</v>
      </c>
      <c r="I731" s="107">
        <v>0.1359296237729698</v>
      </c>
      <c r="J731" s="338">
        <v>0</v>
      </c>
    </row>
    <row r="732" spans="2:10" hidden="1">
      <c r="B732" s="336" t="s">
        <v>334</v>
      </c>
      <c r="C732" s="104">
        <v>0.15843524702092751</v>
      </c>
      <c r="D732" s="72">
        <v>0</v>
      </c>
      <c r="E732" s="107">
        <v>0.22450000000000001</v>
      </c>
      <c r="F732" s="107">
        <v>0.1359296237729698</v>
      </c>
      <c r="G732" s="72">
        <v>0</v>
      </c>
      <c r="H732" s="107">
        <v>0.20849999999999999</v>
      </c>
      <c r="I732" s="107">
        <v>0.1359296237729698</v>
      </c>
      <c r="J732" s="338">
        <v>0</v>
      </c>
    </row>
    <row r="733" spans="2:10" hidden="1">
      <c r="B733" s="336" t="s">
        <v>339</v>
      </c>
      <c r="C733" s="104">
        <v>6.6867945399170705E-3</v>
      </c>
      <c r="D733" s="72">
        <v>0</v>
      </c>
      <c r="E733" s="107">
        <v>0.22450000000000001</v>
      </c>
      <c r="F733" s="107">
        <v>0.1359296237729698</v>
      </c>
      <c r="G733" s="72">
        <v>0</v>
      </c>
      <c r="H733" s="107">
        <v>0.20849999999999999</v>
      </c>
      <c r="I733" s="107">
        <v>0.1359296237729698</v>
      </c>
      <c r="J733" s="338">
        <v>0</v>
      </c>
    </row>
    <row r="734" spans="2:10" hidden="1">
      <c r="B734" s="350" t="s">
        <v>340</v>
      </c>
      <c r="C734" s="104">
        <v>1.1037945422639295E-3</v>
      </c>
      <c r="D734" s="72">
        <v>0</v>
      </c>
      <c r="E734" s="107">
        <v>0.22450000000000001</v>
      </c>
      <c r="F734" s="107">
        <v>0.1359296237729698</v>
      </c>
      <c r="G734" s="72">
        <v>0</v>
      </c>
      <c r="H734" s="107">
        <v>0.20849999999999999</v>
      </c>
      <c r="I734" s="107">
        <v>0.1359296237729698</v>
      </c>
      <c r="J734" s="338">
        <v>0</v>
      </c>
    </row>
    <row r="735" spans="2:10" hidden="1">
      <c r="B735" s="350" t="s">
        <v>341</v>
      </c>
      <c r="C735" s="104">
        <v>1.6917046347038028E-2</v>
      </c>
      <c r="D735" s="72">
        <v>0</v>
      </c>
      <c r="E735" s="107">
        <v>0.22450000000000001</v>
      </c>
      <c r="F735" s="107">
        <v>0.1359296237729698</v>
      </c>
      <c r="G735" s="72">
        <v>0</v>
      </c>
      <c r="H735" s="107">
        <v>0.26850000000000002</v>
      </c>
      <c r="I735" s="107">
        <v>0.1359296237729698</v>
      </c>
      <c r="J735" s="338">
        <v>0</v>
      </c>
    </row>
    <row r="736" spans="2:10" ht="17.100000000000001" hidden="1" thickBot="1">
      <c r="B736" s="339"/>
      <c r="C736" s="340"/>
      <c r="D736" s="341">
        <v>0</v>
      </c>
      <c r="E736" s="351">
        <v>0</v>
      </c>
      <c r="F736" s="351"/>
      <c r="G736" s="341">
        <v>0</v>
      </c>
      <c r="H736" s="369">
        <v>0</v>
      </c>
      <c r="I736" s="370"/>
      <c r="J736" s="345">
        <v>0</v>
      </c>
    </row>
    <row r="737" spans="2:11" hidden="1">
      <c r="B737" s="360"/>
      <c r="E737" s="169"/>
      <c r="F737" s="296"/>
      <c r="G737" s="25"/>
      <c r="H737" s="222"/>
    </row>
    <row r="738" spans="2:11" hidden="1">
      <c r="B738" s="2" t="s">
        <v>431</v>
      </c>
      <c r="C738" s="355"/>
      <c r="D738" s="356"/>
      <c r="E738" s="357"/>
      <c r="F738" s="355"/>
      <c r="G738" s="355"/>
      <c r="H738" s="358"/>
      <c r="I738" s="2"/>
      <c r="J738" s="359"/>
      <c r="K738" s="359">
        <v>0.1359296237729698</v>
      </c>
    </row>
    <row r="739" spans="2:11" hidden="1">
      <c r="B739" s="2" t="s">
        <v>432</v>
      </c>
      <c r="C739" s="355"/>
      <c r="D739" s="356"/>
      <c r="E739" s="357"/>
      <c r="F739" s="355"/>
      <c r="G739" s="355"/>
      <c r="H739" s="358"/>
      <c r="I739" s="2"/>
      <c r="J739" s="359"/>
      <c r="K739" s="359">
        <v>0</v>
      </c>
    </row>
    <row r="740" spans="2:11" hidden="1">
      <c r="B740" s="2" t="s">
        <v>433</v>
      </c>
      <c r="C740" s="355"/>
      <c r="D740" s="356"/>
      <c r="E740" s="357"/>
      <c r="F740" s="355"/>
      <c r="G740" s="355"/>
      <c r="H740" s="358"/>
      <c r="I740" s="2"/>
      <c r="J740" s="359"/>
      <c r="K740" s="359">
        <v>0</v>
      </c>
    </row>
    <row r="741" spans="2:11" hidden="1">
      <c r="B741" s="2" t="s">
        <v>434</v>
      </c>
      <c r="C741" s="355"/>
      <c r="D741" s="356"/>
      <c r="E741" s="357"/>
      <c r="F741" s="355"/>
      <c r="G741" s="355"/>
      <c r="H741" s="358"/>
      <c r="I741" s="2"/>
      <c r="J741" s="359"/>
      <c r="K741" s="359">
        <v>0</v>
      </c>
    </row>
    <row r="742" spans="2:11" hidden="1">
      <c r="B742" s="2" t="s">
        <v>435</v>
      </c>
      <c r="C742" s="355"/>
      <c r="D742" s="356"/>
      <c r="E742" s="357"/>
      <c r="F742" s="355"/>
      <c r="G742" s="355"/>
      <c r="H742" s="358"/>
      <c r="I742" s="2"/>
      <c r="J742" s="359"/>
      <c r="K742" s="359">
        <v>0</v>
      </c>
    </row>
    <row r="743" spans="2:11" hidden="1">
      <c r="B743" s="2" t="s">
        <v>436</v>
      </c>
      <c r="C743" s="355"/>
      <c r="D743" s="356"/>
      <c r="E743" s="357"/>
      <c r="F743" s="355"/>
      <c r="G743" s="355"/>
      <c r="H743" s="358"/>
      <c r="I743" s="2"/>
      <c r="J743" s="359"/>
      <c r="K743" s="359">
        <v>0</v>
      </c>
    </row>
    <row r="744" spans="2:11" hidden="1">
      <c r="B744" s="2" t="s">
        <v>437</v>
      </c>
      <c r="C744" s="355"/>
      <c r="D744" s="356"/>
      <c r="E744" s="357"/>
      <c r="F744" s="355"/>
      <c r="G744" s="355"/>
      <c r="H744" s="358"/>
      <c r="I744" s="2"/>
      <c r="J744" s="359"/>
      <c r="K744" s="359">
        <v>0</v>
      </c>
    </row>
    <row r="745" spans="2:11" hidden="1">
      <c r="B745" s="2" t="s">
        <v>438</v>
      </c>
      <c r="C745" s="355"/>
      <c r="D745" s="356"/>
      <c r="E745" s="357"/>
      <c r="F745" s="355"/>
      <c r="G745" s="355"/>
      <c r="H745" s="358"/>
      <c r="I745" s="2"/>
      <c r="J745" s="359"/>
      <c r="K745" s="359">
        <v>0</v>
      </c>
    </row>
    <row r="746" spans="2:11" hidden="1">
      <c r="B746" s="355" t="s">
        <v>439</v>
      </c>
      <c r="C746" s="355"/>
      <c r="D746" s="356"/>
      <c r="E746" s="357"/>
      <c r="F746" s="355"/>
      <c r="G746" s="355"/>
      <c r="H746" s="358"/>
      <c r="I746" s="2"/>
      <c r="J746" s="359"/>
      <c r="K746" s="359">
        <v>0</v>
      </c>
    </row>
    <row r="747" spans="2:11" hidden="1">
      <c r="B747" s="355" t="s">
        <v>440</v>
      </c>
      <c r="C747" s="355"/>
      <c r="D747" s="356"/>
      <c r="E747" s="357"/>
      <c r="F747" s="355"/>
      <c r="G747" s="355"/>
      <c r="H747" s="358"/>
      <c r="I747" s="2"/>
      <c r="J747" s="359"/>
      <c r="K747" s="359">
        <v>0</v>
      </c>
    </row>
    <row r="748" spans="2:11" hidden="1">
      <c r="B748" s="360"/>
      <c r="E748" s="169"/>
      <c r="F748" s="296"/>
      <c r="G748" s="25"/>
      <c r="H748" s="222"/>
    </row>
    <row r="749" spans="2:11">
      <c r="B749" s="25"/>
      <c r="C749" s="25"/>
      <c r="D749" s="296"/>
      <c r="E749" s="297"/>
      <c r="F749" s="296"/>
      <c r="G749" s="298"/>
      <c r="H749" s="296"/>
    </row>
    <row r="750" spans="2:11">
      <c r="B750" s="541" t="s">
        <v>441</v>
      </c>
      <c r="C750" s="541"/>
      <c r="D750" s="25"/>
      <c r="E750" s="299"/>
      <c r="F750" s="25"/>
      <c r="G750" s="300"/>
      <c r="H750" s="25"/>
    </row>
    <row r="751" spans="2:11" ht="17.100000000000001" thickBot="1">
      <c r="B751" s="25"/>
      <c r="C751" s="25"/>
      <c r="D751" s="25"/>
      <c r="E751" s="299"/>
      <c r="F751" s="25"/>
      <c r="G751" s="300"/>
      <c r="H751" s="301"/>
    </row>
    <row r="752" spans="2:11" ht="51.95" thickBot="1">
      <c r="B752" s="302" t="s">
        <v>305</v>
      </c>
      <c r="C752" s="246"/>
      <c r="D752" s="246" t="s">
        <v>306</v>
      </c>
      <c r="E752" s="303" t="s">
        <v>307</v>
      </c>
      <c r="F752" s="246" t="s">
        <v>308</v>
      </c>
      <c r="G752" s="247" t="s">
        <v>309</v>
      </c>
    </row>
    <row r="753" spans="2:10">
      <c r="B753" s="304" t="s">
        <v>310</v>
      </c>
      <c r="C753" s="117"/>
      <c r="D753" s="305">
        <v>9409300.8852607068</v>
      </c>
      <c r="E753" s="306">
        <v>0.12750636780976993</v>
      </c>
      <c r="F753" s="307">
        <v>1199745.7795088454</v>
      </c>
      <c r="G753" s="255"/>
    </row>
    <row r="754" spans="2:10">
      <c r="B754" s="308" t="s">
        <v>311</v>
      </c>
      <c r="C754" s="25"/>
      <c r="D754" s="309">
        <v>640590699.1147393</v>
      </c>
      <c r="E754" s="107">
        <v>0.36042962377296983</v>
      </c>
      <c r="F754" s="309">
        <v>230887864.67438921</v>
      </c>
      <c r="G754" s="310"/>
    </row>
    <row r="755" spans="2:10">
      <c r="B755" s="311" t="s">
        <v>312</v>
      </c>
      <c r="C755" s="25"/>
      <c r="D755" s="312">
        <v>650000000</v>
      </c>
      <c r="E755" s="313">
        <v>0.35705786223676628</v>
      </c>
      <c r="F755" s="312">
        <v>232087610.45389807</v>
      </c>
      <c r="G755" s="314"/>
    </row>
    <row r="756" spans="2:10">
      <c r="B756" s="308"/>
      <c r="C756" s="25"/>
      <c r="D756" s="25"/>
      <c r="E756" s="315"/>
      <c r="F756" s="25"/>
      <c r="G756" s="316"/>
    </row>
    <row r="757" spans="2:10">
      <c r="B757" s="317" t="s">
        <v>313</v>
      </c>
      <c r="C757" s="25"/>
      <c r="D757" s="318">
        <v>650000000</v>
      </c>
      <c r="E757" s="319">
        <v>0</v>
      </c>
      <c r="F757" s="365">
        <v>0</v>
      </c>
      <c r="G757" s="320"/>
    </row>
    <row r="758" spans="2:10">
      <c r="B758" s="317"/>
      <c r="C758" s="25"/>
      <c r="D758" s="318"/>
      <c r="E758" s="319"/>
      <c r="F758" s="365"/>
      <c r="G758" s="320"/>
    </row>
    <row r="759" spans="2:10">
      <c r="B759" s="317" t="s">
        <v>314</v>
      </c>
      <c r="C759" s="25"/>
      <c r="D759" s="318"/>
      <c r="E759" s="319"/>
      <c r="F759" s="365"/>
      <c r="G759" s="320"/>
    </row>
    <row r="760" spans="2:10" ht="17.100000000000001" thickBot="1">
      <c r="B760" s="321" t="s">
        <v>111</v>
      </c>
      <c r="C760" s="286"/>
      <c r="D760" s="322">
        <v>650000000</v>
      </c>
      <c r="E760" s="323">
        <v>0.35705786223676628</v>
      </c>
      <c r="F760" s="322">
        <v>232087610.45389807</v>
      </c>
      <c r="G760" s="324">
        <v>244188691.25953543</v>
      </c>
      <c r="H760" s="325" t="s">
        <v>315</v>
      </c>
    </row>
    <row r="761" spans="2:10" ht="17.100000000000001" thickBot="1">
      <c r="B761" s="25"/>
      <c r="C761" s="25"/>
      <c r="D761" s="25"/>
      <c r="E761" s="376"/>
      <c r="F761" s="222"/>
      <c r="G761" s="222"/>
      <c r="H761" s="222"/>
    </row>
    <row r="762" spans="2:10" ht="51.95" thickBot="1">
      <c r="B762" s="327"/>
      <c r="C762" s="328" t="s">
        <v>316</v>
      </c>
      <c r="D762" s="328" t="s">
        <v>306</v>
      </c>
      <c r="E762" s="329" t="s">
        <v>405</v>
      </c>
      <c r="F762" s="328" t="s">
        <v>368</v>
      </c>
      <c r="G762" s="328" t="s">
        <v>369</v>
      </c>
      <c r="H762" s="328" t="s">
        <v>318</v>
      </c>
      <c r="I762" s="328" t="s">
        <v>319</v>
      </c>
      <c r="J762" s="328" t="s">
        <v>370</v>
      </c>
    </row>
    <row r="763" spans="2:10">
      <c r="B763" s="331" t="s">
        <v>321</v>
      </c>
      <c r="C763" s="332"/>
      <c r="D763" s="332"/>
      <c r="E763" s="333"/>
      <c r="F763" s="333"/>
      <c r="G763" s="334"/>
      <c r="H763" s="334"/>
      <c r="I763" s="334"/>
      <c r="J763" s="335"/>
    </row>
    <row r="764" spans="2:10">
      <c r="B764" s="336" t="s">
        <v>322</v>
      </c>
      <c r="C764" s="104">
        <v>0</v>
      </c>
      <c r="D764" s="72">
        <v>0</v>
      </c>
      <c r="E764" s="107">
        <v>0.1275</v>
      </c>
      <c r="F764" s="107">
        <v>0</v>
      </c>
      <c r="G764" s="72">
        <v>0</v>
      </c>
      <c r="H764" s="107">
        <v>9.8500000000000004E-2</v>
      </c>
      <c r="I764" s="107">
        <v>0</v>
      </c>
      <c r="J764" s="338">
        <v>0</v>
      </c>
    </row>
    <row r="765" spans="2:10">
      <c r="B765" s="336" t="s">
        <v>324</v>
      </c>
      <c r="C765" s="104">
        <v>2.6336983782472956E-6</v>
      </c>
      <c r="D765" s="72">
        <v>1711.9039458607422</v>
      </c>
      <c r="E765" s="107">
        <v>0.16250000000000001</v>
      </c>
      <c r="F765" s="107">
        <v>0</v>
      </c>
      <c r="G765" s="72">
        <v>278.18439120237059</v>
      </c>
      <c r="H765" s="107">
        <v>0.26850000000000002</v>
      </c>
      <c r="I765" s="107">
        <v>0.1359296237729698</v>
      </c>
      <c r="J765" s="338">
        <v>692.34466875992246</v>
      </c>
    </row>
    <row r="766" spans="2:10">
      <c r="B766" s="336" t="s">
        <v>326</v>
      </c>
      <c r="C766" s="104">
        <v>6.6837019138776942E-3</v>
      </c>
      <c r="D766" s="72">
        <v>4344406.2440205012</v>
      </c>
      <c r="E766" s="107">
        <v>0.1275</v>
      </c>
      <c r="F766" s="107">
        <v>0</v>
      </c>
      <c r="G766" s="72">
        <v>553911.79611261387</v>
      </c>
      <c r="H766" s="107">
        <v>9.8500000000000004E-2</v>
      </c>
      <c r="I766" s="107">
        <v>0</v>
      </c>
      <c r="J766" s="338">
        <v>427924.01503601938</v>
      </c>
    </row>
    <row r="767" spans="2:10">
      <c r="B767" s="336" t="s">
        <v>327</v>
      </c>
      <c r="C767" s="104">
        <v>0</v>
      </c>
      <c r="D767" s="72">
        <v>0</v>
      </c>
      <c r="E767" s="107">
        <v>0.1275</v>
      </c>
      <c r="F767" s="107">
        <v>0</v>
      </c>
      <c r="G767" s="72">
        <v>0</v>
      </c>
      <c r="H767" s="107">
        <v>9.8500000000000004E-2</v>
      </c>
      <c r="I767" s="107">
        <v>0</v>
      </c>
      <c r="J767" s="338">
        <v>0</v>
      </c>
    </row>
    <row r="768" spans="2:10">
      <c r="B768" s="336" t="s">
        <v>328</v>
      </c>
      <c r="C768" s="104">
        <v>0</v>
      </c>
      <c r="D768" s="72">
        <v>0</v>
      </c>
      <c r="E768" s="107">
        <v>0.1275</v>
      </c>
      <c r="F768" s="107">
        <v>0</v>
      </c>
      <c r="G768" s="72">
        <v>0</v>
      </c>
      <c r="H768" s="107">
        <v>9.8500000000000004E-2</v>
      </c>
      <c r="I768" s="107">
        <v>0</v>
      </c>
      <c r="J768" s="338">
        <v>0</v>
      </c>
    </row>
    <row r="769" spans="2:10">
      <c r="B769" s="336" t="s">
        <v>329</v>
      </c>
      <c r="C769" s="104">
        <v>7.7895119035297613E-3</v>
      </c>
      <c r="D769" s="72">
        <v>5063182.7372943452</v>
      </c>
      <c r="E769" s="107">
        <v>0.1275</v>
      </c>
      <c r="F769" s="107">
        <v>0</v>
      </c>
      <c r="G769" s="72">
        <v>645555.79900502902</v>
      </c>
      <c r="H769" s="107">
        <v>9.8500000000000004E-2</v>
      </c>
      <c r="I769" s="107">
        <v>0</v>
      </c>
      <c r="J769" s="338">
        <v>498723.499623493</v>
      </c>
    </row>
    <row r="770" spans="2:10">
      <c r="B770" s="336" t="s">
        <v>330</v>
      </c>
      <c r="C770" s="104">
        <v>0</v>
      </c>
      <c r="D770" s="72">
        <v>0</v>
      </c>
      <c r="E770" s="107">
        <v>0.16250000000000001</v>
      </c>
      <c r="F770" s="107">
        <v>0</v>
      </c>
      <c r="G770" s="72">
        <v>0</v>
      </c>
      <c r="H770" s="107">
        <v>0.26850000000000002</v>
      </c>
      <c r="I770" s="107">
        <v>0.1359296237729698</v>
      </c>
      <c r="J770" s="338">
        <v>0</v>
      </c>
    </row>
    <row r="771" spans="2:10">
      <c r="B771" s="336" t="s">
        <v>331</v>
      </c>
      <c r="C771" s="104">
        <v>0</v>
      </c>
      <c r="D771" s="72">
        <v>0</v>
      </c>
      <c r="E771" s="107">
        <v>0.1275</v>
      </c>
      <c r="F771" s="107">
        <v>0</v>
      </c>
      <c r="G771" s="72">
        <v>0</v>
      </c>
      <c r="H771" s="107">
        <v>9.8500000000000004E-2</v>
      </c>
      <c r="I771" s="107">
        <v>0</v>
      </c>
      <c r="J771" s="338">
        <v>0</v>
      </c>
    </row>
    <row r="772" spans="2:10">
      <c r="B772" s="336" t="s">
        <v>332</v>
      </c>
      <c r="C772" s="104">
        <v>0</v>
      </c>
      <c r="D772" s="72">
        <v>0</v>
      </c>
      <c r="E772" s="107">
        <v>0.16250000000000001</v>
      </c>
      <c r="F772" s="107">
        <v>0</v>
      </c>
      <c r="G772" s="72">
        <v>0</v>
      </c>
      <c r="H772" s="107">
        <v>0.26850000000000002</v>
      </c>
      <c r="I772" s="107">
        <v>0.1359296237729698</v>
      </c>
      <c r="J772" s="338">
        <v>0</v>
      </c>
    </row>
    <row r="773" spans="2:10">
      <c r="B773" s="336" t="s">
        <v>333</v>
      </c>
      <c r="C773" s="104">
        <v>0</v>
      </c>
      <c r="D773" s="72">
        <v>0</v>
      </c>
      <c r="E773" s="107">
        <v>0.16250000000000001</v>
      </c>
      <c r="F773" s="107">
        <v>0</v>
      </c>
      <c r="G773" s="72">
        <v>0</v>
      </c>
      <c r="H773" s="107">
        <v>0.26850000000000002</v>
      </c>
      <c r="I773" s="107">
        <v>0.1359296237729698</v>
      </c>
      <c r="J773" s="338">
        <v>0</v>
      </c>
    </row>
    <row r="774" spans="2:10" ht="17.100000000000001" thickBot="1">
      <c r="B774" s="336" t="s">
        <v>334</v>
      </c>
      <c r="C774" s="104">
        <v>0</v>
      </c>
      <c r="D774" s="72">
        <v>0</v>
      </c>
      <c r="E774" s="107">
        <v>0.1275</v>
      </c>
      <c r="F774" s="107">
        <v>0</v>
      </c>
      <c r="G774" s="72">
        <v>0</v>
      </c>
      <c r="H774" s="107">
        <v>9.8500000000000004E-2</v>
      </c>
      <c r="I774" s="107">
        <v>0</v>
      </c>
      <c r="J774" s="338">
        <v>0</v>
      </c>
    </row>
    <row r="775" spans="2:10" ht="17.100000000000001" thickBot="1">
      <c r="B775" s="339"/>
      <c r="C775" s="340"/>
      <c r="D775" s="361">
        <v>9409300.8852607068</v>
      </c>
      <c r="E775" s="369">
        <v>0.12750636780976993</v>
      </c>
      <c r="F775" s="369"/>
      <c r="G775" s="361">
        <v>1199745.7795088454</v>
      </c>
      <c r="H775" s="369">
        <v>9.8555660047061844E-2</v>
      </c>
      <c r="I775" s="370"/>
      <c r="J775" s="362">
        <v>927339.85932827229</v>
      </c>
    </row>
    <row r="776" spans="2:10">
      <c r="B776" s="331" t="s">
        <v>335</v>
      </c>
      <c r="C776" s="346"/>
      <c r="D776" s="363"/>
      <c r="E776" s="333"/>
      <c r="F776" s="333"/>
      <c r="G776" s="363"/>
      <c r="H776" s="346"/>
      <c r="I776" s="347"/>
      <c r="J776" s="364"/>
    </row>
    <row r="777" spans="2:10">
      <c r="B777" s="336" t="s">
        <v>336</v>
      </c>
      <c r="C777" s="104">
        <v>9.8146684510953667E-4</v>
      </c>
      <c r="D777" s="72">
        <v>637953.44932119886</v>
      </c>
      <c r="E777" s="107">
        <v>0.22450000000000001</v>
      </c>
      <c r="F777" s="107">
        <v>0.1359296237729698</v>
      </c>
      <c r="G777" s="72">
        <v>229937.32172350807</v>
      </c>
      <c r="H777" s="107">
        <v>0.20849999999999999</v>
      </c>
      <c r="I777" s="107">
        <v>0.1359296237729698</v>
      </c>
      <c r="J777" s="338">
        <v>219730.0665343689</v>
      </c>
    </row>
    <row r="778" spans="2:10">
      <c r="B778" s="336" t="s">
        <v>322</v>
      </c>
      <c r="C778" s="104">
        <v>0.24491909730380415</v>
      </c>
      <c r="D778" s="72">
        <v>159197413.2474727</v>
      </c>
      <c r="E778" s="107">
        <v>0.22450000000000001</v>
      </c>
      <c r="F778" s="107">
        <v>0.1359296237729698</v>
      </c>
      <c r="G778" s="72">
        <v>57379463.762416586</v>
      </c>
      <c r="H778" s="107">
        <v>0.20849999999999999</v>
      </c>
      <c r="I778" s="107">
        <v>0.1359296237729698</v>
      </c>
      <c r="J778" s="338">
        <v>54832305.150457025</v>
      </c>
    </row>
    <row r="779" spans="2:10">
      <c r="B779" s="336" t="s">
        <v>324</v>
      </c>
      <c r="C779" s="104">
        <v>0.1431193293866381</v>
      </c>
      <c r="D779" s="72">
        <v>93027564.101314768</v>
      </c>
      <c r="E779" s="107">
        <v>0.22450000000000001</v>
      </c>
      <c r="F779" s="107">
        <v>0.1359296237729698</v>
      </c>
      <c r="G779" s="72">
        <v>33529889.929552715</v>
      </c>
      <c r="H779" s="107">
        <v>0.26850000000000002</v>
      </c>
      <c r="I779" s="107">
        <v>0.1359296237729698</v>
      </c>
      <c r="J779" s="338">
        <v>37623102.750010565</v>
      </c>
    </row>
    <row r="780" spans="2:10">
      <c r="B780" s="336" t="s">
        <v>326</v>
      </c>
      <c r="C780" s="104">
        <v>0.16701898830722722</v>
      </c>
      <c r="D780" s="72">
        <v>108562342.39969769</v>
      </c>
      <c r="E780" s="107">
        <v>0.22450000000000001</v>
      </c>
      <c r="F780" s="107">
        <v>0.1359296237729698</v>
      </c>
      <c r="G780" s="72">
        <v>39129084.227035366</v>
      </c>
      <c r="H780" s="107">
        <v>0.20849999999999999</v>
      </c>
      <c r="I780" s="107">
        <v>0.1359296237729698</v>
      </c>
      <c r="J780" s="338">
        <v>37392086.748640202</v>
      </c>
    </row>
    <row r="781" spans="2:10">
      <c r="B781" s="336" t="s">
        <v>327</v>
      </c>
      <c r="C781" s="104">
        <v>4.3576804119552205E-2</v>
      </c>
      <c r="D781" s="72">
        <v>28324922.677708935</v>
      </c>
      <c r="E781" s="107">
        <v>0.22450000000000001</v>
      </c>
      <c r="F781" s="107">
        <v>0.1359296237729698</v>
      </c>
      <c r="G781" s="72">
        <v>10209141.224125093</v>
      </c>
      <c r="H781" s="107">
        <v>0.20849999999999999</v>
      </c>
      <c r="I781" s="107">
        <v>0.1359296237729698</v>
      </c>
      <c r="J781" s="338">
        <v>9755942.4612817485</v>
      </c>
    </row>
    <row r="782" spans="2:10">
      <c r="B782" s="336" t="s">
        <v>328</v>
      </c>
      <c r="C782" s="104">
        <v>4.0548494060953282E-2</v>
      </c>
      <c r="D782" s="72">
        <v>26356521.139619634</v>
      </c>
      <c r="E782" s="107">
        <v>0.22450000000000001</v>
      </c>
      <c r="F782" s="107">
        <v>0.1359296237729698</v>
      </c>
      <c r="G782" s="72">
        <v>9499670.9983174298</v>
      </c>
      <c r="H782" s="107">
        <v>0.20849999999999999</v>
      </c>
      <c r="I782" s="107">
        <v>0.1359296237729698</v>
      </c>
      <c r="J782" s="338">
        <v>9077966.6600835156</v>
      </c>
    </row>
    <row r="783" spans="2:10">
      <c r="B783" s="336" t="s">
        <v>329</v>
      </c>
      <c r="C783" s="104">
        <v>4.8031242319435653E-2</v>
      </c>
      <c r="D783" s="72">
        <v>31220307.507633176</v>
      </c>
      <c r="E783" s="107">
        <v>0.22450000000000001</v>
      </c>
      <c r="F783" s="107">
        <v>0.1359296237729698</v>
      </c>
      <c r="G783" s="72">
        <v>11252723.689052651</v>
      </c>
      <c r="H783" s="107">
        <v>0.20849999999999999</v>
      </c>
      <c r="I783" s="107">
        <v>0.1359296237729698</v>
      </c>
      <c r="J783" s="338">
        <v>10753198.768930519</v>
      </c>
    </row>
    <row r="784" spans="2:10">
      <c r="B784" s="336" t="s">
        <v>337</v>
      </c>
      <c r="C784" s="104">
        <v>1.8959628300503257E-2</v>
      </c>
      <c r="D784" s="72">
        <v>12323758.395327117</v>
      </c>
      <c r="E784" s="107">
        <v>0.22450000000000001</v>
      </c>
      <c r="F784" s="107">
        <v>0.1359296237729698</v>
      </c>
      <c r="G784" s="72">
        <v>4441847.6018967312</v>
      </c>
      <c r="H784" s="107">
        <v>0.26850000000000002</v>
      </c>
      <c r="I784" s="107">
        <v>0.1359296237729698</v>
      </c>
      <c r="J784" s="338">
        <v>4984092.9712911239</v>
      </c>
    </row>
    <row r="785" spans="2:11">
      <c r="B785" s="336" t="s">
        <v>330</v>
      </c>
      <c r="C785" s="104">
        <v>8.7959287224159011E-3</v>
      </c>
      <c r="D785" s="72">
        <v>5717353.6695703361</v>
      </c>
      <c r="E785" s="107">
        <v>0.22450000000000001</v>
      </c>
      <c r="F785" s="107">
        <v>0.1359296237729698</v>
      </c>
      <c r="G785" s="72">
        <v>2060703.6321002448</v>
      </c>
      <c r="H785" s="107">
        <v>0.26850000000000002</v>
      </c>
      <c r="I785" s="107">
        <v>0.1359296237729698</v>
      </c>
      <c r="J785" s="338">
        <v>2312267.1935613393</v>
      </c>
    </row>
    <row r="786" spans="2:11">
      <c r="B786" s="336" t="s">
        <v>331</v>
      </c>
      <c r="C786" s="104">
        <v>7.4637825937517568E-2</v>
      </c>
      <c r="D786" s="72">
        <v>48514586.859386422</v>
      </c>
      <c r="E786" s="107">
        <v>0.22450000000000001</v>
      </c>
      <c r="F786" s="107">
        <v>0.1359296237729698</v>
      </c>
      <c r="G786" s="72">
        <v>17486094.289229713</v>
      </c>
      <c r="H786" s="107">
        <v>0.20849999999999999</v>
      </c>
      <c r="I786" s="107">
        <v>0.1359296237729698</v>
      </c>
      <c r="J786" s="338">
        <v>16709860.899479531</v>
      </c>
    </row>
    <row r="787" spans="2:11">
      <c r="B787" s="336" t="s">
        <v>338</v>
      </c>
      <c r="C787" s="104">
        <v>4.871295618154828E-3</v>
      </c>
      <c r="D787" s="72">
        <v>3166342.1518006381</v>
      </c>
      <c r="E787" s="107">
        <v>0.22450000000000001</v>
      </c>
      <c r="F787" s="107">
        <v>0.1359296237729698</v>
      </c>
      <c r="G787" s="72">
        <v>1141243.5105099997</v>
      </c>
      <c r="H787" s="107">
        <v>0.20849999999999999</v>
      </c>
      <c r="I787" s="107">
        <v>0.1359296237729698</v>
      </c>
      <c r="J787" s="338">
        <v>1090582.0360811895</v>
      </c>
    </row>
    <row r="788" spans="2:11">
      <c r="B788" s="336" t="s">
        <v>332</v>
      </c>
      <c r="C788" s="104">
        <v>6.9211691127562267E-3</v>
      </c>
      <c r="D788" s="72">
        <v>4498759.9232915472</v>
      </c>
      <c r="E788" s="107">
        <v>0.22450000000000001</v>
      </c>
      <c r="F788" s="107">
        <v>0.1359296237729698</v>
      </c>
      <c r="G788" s="72">
        <v>1621486.3465968869</v>
      </c>
      <c r="H788" s="107">
        <v>0.26850000000000002</v>
      </c>
      <c r="I788" s="107">
        <v>0.1359296237729698</v>
      </c>
      <c r="J788" s="338">
        <v>1819431.7832217149</v>
      </c>
    </row>
    <row r="789" spans="2:11">
      <c r="B789" s="336" t="s">
        <v>333</v>
      </c>
      <c r="C789" s="104">
        <v>0</v>
      </c>
      <c r="D789" s="72">
        <v>0</v>
      </c>
      <c r="E789" s="107">
        <v>0.22450000000000001</v>
      </c>
      <c r="F789" s="107">
        <v>0.1359296237729698</v>
      </c>
      <c r="G789" s="72">
        <v>0</v>
      </c>
      <c r="H789" s="107">
        <v>0.26850000000000002</v>
      </c>
      <c r="I789" s="107">
        <v>0.1359296237729698</v>
      </c>
      <c r="J789" s="338">
        <v>0</v>
      </c>
    </row>
    <row r="790" spans="2:11">
      <c r="B790" s="336" t="s">
        <v>334</v>
      </c>
      <c r="C790" s="104">
        <v>0.15843524702092751</v>
      </c>
      <c r="D790" s="72">
        <v>102982910.56360288</v>
      </c>
      <c r="E790" s="107">
        <v>0.22450000000000001</v>
      </c>
      <c r="F790" s="107">
        <v>0.1359296237729698</v>
      </c>
      <c r="G790" s="72">
        <v>37118091.709484786</v>
      </c>
      <c r="H790" s="107">
        <v>0.20849999999999999</v>
      </c>
      <c r="I790" s="107">
        <v>0.1359296237729698</v>
      </c>
      <c r="J790" s="338">
        <v>35470365.140467137</v>
      </c>
    </row>
    <row r="791" spans="2:11">
      <c r="B791" s="336" t="s">
        <v>339</v>
      </c>
      <c r="C791" s="104">
        <v>6.6867945399170705E-3</v>
      </c>
      <c r="D791" s="72">
        <v>4346416.4509460954</v>
      </c>
      <c r="E791" s="107">
        <v>0.22450000000000001</v>
      </c>
      <c r="F791" s="107">
        <v>0.1359296237729698</v>
      </c>
      <c r="G791" s="72">
        <v>1566577.2461751481</v>
      </c>
      <c r="H791" s="107">
        <v>0.20849999999999999</v>
      </c>
      <c r="I791" s="107">
        <v>0.1359296237729698</v>
      </c>
      <c r="J791" s="338">
        <v>1497034.5829600103</v>
      </c>
    </row>
    <row r="792" spans="2:11">
      <c r="B792" s="350" t="s">
        <v>340</v>
      </c>
      <c r="C792" s="104">
        <v>1.1037945422639295E-3</v>
      </c>
      <c r="D792" s="72">
        <v>717466.45247155416</v>
      </c>
      <c r="E792" s="107">
        <v>0.22450000000000001</v>
      </c>
      <c r="F792" s="107">
        <v>0.1359296237729698</v>
      </c>
      <c r="G792" s="72">
        <v>258596.16353404961</v>
      </c>
      <c r="H792" s="107">
        <v>0.20849999999999999</v>
      </c>
      <c r="I792" s="107">
        <v>0.1359296237729698</v>
      </c>
      <c r="J792" s="338">
        <v>247116.70029450473</v>
      </c>
    </row>
    <row r="793" spans="2:11" ht="17.100000000000001" thickBot="1">
      <c r="B793" s="350" t="s">
        <v>341</v>
      </c>
      <c r="C793" s="104">
        <v>1.6917046347038028E-2</v>
      </c>
      <c r="D793" s="72">
        <v>10996080.125574719</v>
      </c>
      <c r="E793" s="107">
        <v>0.22450000000000001</v>
      </c>
      <c r="F793" s="107">
        <v>0.1359296237729698</v>
      </c>
      <c r="G793" s="72">
        <v>3963313.022638327</v>
      </c>
      <c r="H793" s="107">
        <v>0.26850000000000002</v>
      </c>
      <c r="I793" s="107">
        <v>0.1359296237729698</v>
      </c>
      <c r="J793" s="338">
        <v>4447140.5481636142</v>
      </c>
    </row>
    <row r="794" spans="2:11" ht="17.100000000000001" thickBot="1">
      <c r="B794" s="339"/>
      <c r="C794" s="340"/>
      <c r="D794" s="341">
        <v>640590699.1147393</v>
      </c>
      <c r="E794" s="351">
        <v>0.36042962377296983</v>
      </c>
      <c r="F794" s="351"/>
      <c r="G794" s="341">
        <v>230887864.67438921</v>
      </c>
      <c r="H794" s="369">
        <v>0.3562840122044581</v>
      </c>
      <c r="I794" s="370"/>
      <c r="J794" s="345">
        <v>228232224.46145812</v>
      </c>
    </row>
    <row r="795" spans="2:11">
      <c r="B795" s="360"/>
      <c r="E795" s="169"/>
      <c r="F795" s="296"/>
      <c r="G795" s="25"/>
      <c r="H795" s="222"/>
    </row>
    <row r="796" spans="2:11">
      <c r="B796" s="2" t="s">
        <v>442</v>
      </c>
      <c r="C796" s="355"/>
      <c r="D796" s="356"/>
      <c r="E796" s="357"/>
      <c r="F796" s="355"/>
      <c r="G796" s="355"/>
      <c r="H796" s="358"/>
      <c r="I796" s="2"/>
      <c r="J796" s="359"/>
      <c r="K796" s="359">
        <v>0.1359296237729698</v>
      </c>
    </row>
    <row r="797" spans="2:11">
      <c r="B797" s="2" t="s">
        <v>443</v>
      </c>
      <c r="C797" s="355"/>
      <c r="D797" s="356"/>
      <c r="E797" s="357"/>
      <c r="F797" s="355"/>
      <c r="G797" s="355"/>
      <c r="H797" s="358"/>
      <c r="I797" s="2"/>
      <c r="J797" s="359"/>
      <c r="K797" s="359">
        <v>0</v>
      </c>
    </row>
    <row r="798" spans="2:11">
      <c r="B798" s="2" t="s">
        <v>444</v>
      </c>
      <c r="C798" s="355"/>
      <c r="D798" s="356"/>
      <c r="E798" s="357"/>
      <c r="F798" s="355"/>
      <c r="G798" s="355"/>
      <c r="H798" s="358"/>
      <c r="I798" s="2"/>
      <c r="J798" s="359"/>
      <c r="K798" s="359">
        <v>0</v>
      </c>
    </row>
    <row r="799" spans="2:11">
      <c r="B799" s="2" t="s">
        <v>445</v>
      </c>
      <c r="C799" s="355"/>
      <c r="D799" s="356"/>
      <c r="E799" s="357"/>
      <c r="F799" s="355"/>
      <c r="G799" s="355"/>
      <c r="H799" s="358"/>
      <c r="I799" s="2"/>
      <c r="J799" s="359"/>
      <c r="K799" s="359">
        <v>0</v>
      </c>
    </row>
    <row r="800" spans="2:11">
      <c r="B800" s="2" t="s">
        <v>446</v>
      </c>
      <c r="C800" s="355"/>
      <c r="D800" s="356"/>
      <c r="E800" s="357"/>
      <c r="F800" s="355"/>
      <c r="G800" s="355"/>
      <c r="H800" s="358"/>
      <c r="I800" s="2"/>
      <c r="J800" s="359"/>
      <c r="K800" s="359">
        <v>0</v>
      </c>
    </row>
    <row r="801" spans="2:11">
      <c r="B801" s="2" t="s">
        <v>447</v>
      </c>
      <c r="C801" s="355"/>
      <c r="D801" s="356"/>
      <c r="E801" s="357"/>
      <c r="F801" s="355"/>
      <c r="G801" s="355"/>
      <c r="H801" s="358"/>
      <c r="I801" s="2"/>
      <c r="J801" s="359"/>
      <c r="K801" s="359">
        <v>0</v>
      </c>
    </row>
    <row r="802" spans="2:11">
      <c r="B802" s="2" t="s">
        <v>448</v>
      </c>
      <c r="C802" s="355"/>
      <c r="D802" s="356"/>
      <c r="E802" s="357"/>
      <c r="F802" s="355"/>
      <c r="G802" s="355"/>
      <c r="H802" s="358"/>
      <c r="I802" s="2"/>
      <c r="J802" s="359"/>
      <c r="K802" s="359">
        <v>0</v>
      </c>
    </row>
    <row r="803" spans="2:11">
      <c r="B803" s="2" t="s">
        <v>449</v>
      </c>
      <c r="C803" s="355"/>
      <c r="D803" s="356"/>
      <c r="E803" s="357"/>
      <c r="F803" s="355"/>
      <c r="G803" s="355"/>
      <c r="H803" s="358"/>
      <c r="I803" s="2"/>
      <c r="J803" s="359"/>
      <c r="K803" s="359">
        <v>0</v>
      </c>
    </row>
    <row r="804" spans="2:11">
      <c r="B804" s="355" t="s">
        <v>450</v>
      </c>
      <c r="C804" s="355"/>
      <c r="D804" s="356"/>
      <c r="E804" s="357"/>
      <c r="F804" s="355"/>
      <c r="G804" s="355"/>
      <c r="H804" s="358"/>
      <c r="I804" s="2"/>
      <c r="J804" s="359"/>
      <c r="K804" s="359">
        <v>0</v>
      </c>
    </row>
    <row r="805" spans="2:11">
      <c r="B805" s="355" t="s">
        <v>451</v>
      </c>
      <c r="C805" s="355"/>
      <c r="D805" s="356"/>
      <c r="E805" s="357"/>
      <c r="F805" s="355"/>
      <c r="G805" s="355"/>
      <c r="H805" s="358"/>
      <c r="I805" s="2"/>
      <c r="J805" s="359"/>
      <c r="K805" s="359">
        <v>0</v>
      </c>
    </row>
    <row r="806" spans="2:11">
      <c r="B806" s="360"/>
      <c r="E806" s="169"/>
      <c r="F806" s="296"/>
      <c r="G806" s="25"/>
      <c r="H806" s="222"/>
    </row>
    <row r="808" spans="2:11">
      <c r="B808" s="541" t="s">
        <v>452</v>
      </c>
      <c r="C808" s="541"/>
      <c r="D808" s="25"/>
      <c r="E808" s="299"/>
      <c r="F808" s="25"/>
      <c r="G808" s="300"/>
      <c r="H808" s="25"/>
    </row>
    <row r="809" spans="2:11" ht="17.100000000000001" thickBot="1">
      <c r="B809" s="25"/>
      <c r="C809" s="25"/>
      <c r="D809" s="25"/>
      <c r="E809" s="299"/>
      <c r="F809" s="25"/>
      <c r="G809" s="300"/>
      <c r="H809" s="301"/>
    </row>
    <row r="810" spans="2:11" ht="51.95" thickBot="1">
      <c r="B810" s="302" t="s">
        <v>305</v>
      </c>
      <c r="C810" s="246"/>
      <c r="D810" s="246" t="s">
        <v>306</v>
      </c>
      <c r="E810" s="303" t="s">
        <v>307</v>
      </c>
      <c r="F810" s="246" t="s">
        <v>308</v>
      </c>
      <c r="G810" s="247" t="s">
        <v>309</v>
      </c>
    </row>
    <row r="811" spans="2:11">
      <c r="B811" s="304" t="s">
        <v>310</v>
      </c>
      <c r="C811" s="117"/>
      <c r="D811" s="305">
        <v>10929264.874418205</v>
      </c>
      <c r="E811" s="306">
        <v>5.0006367809769907E-2</v>
      </c>
      <c r="F811" s="307">
        <v>546532.83920055546</v>
      </c>
      <c r="G811" s="255"/>
    </row>
    <row r="812" spans="2:11">
      <c r="B812" s="308" t="s">
        <v>311</v>
      </c>
      <c r="C812" s="25"/>
      <c r="D812" s="309">
        <v>744070735.12558186</v>
      </c>
      <c r="E812" s="107">
        <v>0.13600000000000004</v>
      </c>
      <c r="F812" s="309">
        <v>101193619.97707917</v>
      </c>
      <c r="G812" s="310"/>
    </row>
    <row r="813" spans="2:11">
      <c r="B813" s="311" t="s">
        <v>312</v>
      </c>
      <c r="C813" s="25"/>
      <c r="D813" s="312">
        <v>755000000.00000012</v>
      </c>
      <c r="E813" s="313">
        <v>0.1347551692930857</v>
      </c>
      <c r="F813" s="312">
        <v>101740152.81627972</v>
      </c>
      <c r="G813" s="314"/>
    </row>
    <row r="814" spans="2:11">
      <c r="B814" s="308"/>
      <c r="C814" s="25"/>
      <c r="D814" s="25"/>
      <c r="E814" s="315"/>
      <c r="F814" s="25"/>
      <c r="G814" s="316"/>
    </row>
    <row r="815" spans="2:11">
      <c r="B815" s="317" t="s">
        <v>313</v>
      </c>
      <c r="C815" s="25"/>
      <c r="D815" s="318">
        <v>755000000.00000012</v>
      </c>
      <c r="E815" s="319">
        <v>0</v>
      </c>
      <c r="F815" s="365">
        <v>0</v>
      </c>
      <c r="G815" s="320"/>
    </row>
    <row r="816" spans="2:11">
      <c r="B816" s="317"/>
      <c r="C816" s="25"/>
      <c r="D816" s="318"/>
      <c r="E816" s="319"/>
      <c r="F816" s="365"/>
      <c r="G816" s="320"/>
    </row>
    <row r="817" spans="2:9">
      <c r="B817" s="317" t="s">
        <v>314</v>
      </c>
      <c r="C817" s="25"/>
      <c r="D817" s="318">
        <v>2462209.356290448</v>
      </c>
      <c r="E817" s="319">
        <v>0.1347551692930857</v>
      </c>
      <c r="F817" s="365"/>
      <c r="G817" s="320"/>
    </row>
    <row r="818" spans="2:9" ht="17.100000000000001" thickBot="1">
      <c r="B818" s="321" t="s">
        <v>111</v>
      </c>
      <c r="C818" s="286"/>
      <c r="D818" s="322">
        <v>755000000.00000012</v>
      </c>
      <c r="E818" s="323">
        <v>0.1347551692930857</v>
      </c>
      <c r="F818" s="322">
        <v>101408357.37763777</v>
      </c>
      <c r="G818" s="324">
        <v>139188691.25953543</v>
      </c>
      <c r="H818" s="325" t="s">
        <v>315</v>
      </c>
    </row>
    <row r="819" spans="2:9" ht="17.100000000000001" thickBot="1">
      <c r="B819" s="25"/>
      <c r="C819" s="25"/>
      <c r="D819" s="25"/>
      <c r="E819" s="376"/>
      <c r="F819" s="222"/>
      <c r="G819" s="222"/>
      <c r="H819" s="222"/>
    </row>
    <row r="820" spans="2:9" ht="51.95" thickBot="1">
      <c r="B820" s="327"/>
      <c r="C820" s="328" t="s">
        <v>316</v>
      </c>
      <c r="D820" s="328" t="s">
        <v>306</v>
      </c>
      <c r="E820" s="328" t="s">
        <v>405</v>
      </c>
      <c r="F820" s="328" t="s">
        <v>368</v>
      </c>
      <c r="G820" s="330" t="s">
        <v>369</v>
      </c>
      <c r="H820" s="42"/>
      <c r="I820" s="42"/>
    </row>
    <row r="821" spans="2:9">
      <c r="B821" s="331" t="s">
        <v>321</v>
      </c>
      <c r="C821" s="332"/>
      <c r="D821" s="332"/>
      <c r="E821" s="333"/>
      <c r="F821" s="334"/>
      <c r="G821" s="335"/>
      <c r="H821" s="42"/>
      <c r="I821" s="42"/>
    </row>
    <row r="822" spans="2:9">
      <c r="B822" s="336" t="s">
        <v>322</v>
      </c>
      <c r="C822" s="104">
        <v>0</v>
      </c>
      <c r="D822" s="72">
        <v>0</v>
      </c>
      <c r="E822" s="337">
        <v>0.05</v>
      </c>
      <c r="F822" s="337">
        <v>0</v>
      </c>
      <c r="G822" s="338">
        <v>0</v>
      </c>
      <c r="H822" s="42"/>
      <c r="I822" s="42"/>
    </row>
    <row r="823" spans="2:9">
      <c r="B823" s="336" t="s">
        <v>324</v>
      </c>
      <c r="C823" s="104">
        <v>2.6336983782472956E-6</v>
      </c>
      <c r="D823" s="72">
        <v>1988.4422755767082</v>
      </c>
      <c r="E823" s="337">
        <v>8.5000000000000006E-2</v>
      </c>
      <c r="F823" s="107">
        <v>0</v>
      </c>
      <c r="G823" s="338">
        <v>169.01759342402022</v>
      </c>
      <c r="H823" s="42"/>
      <c r="I823" s="42"/>
    </row>
    <row r="824" spans="2:9">
      <c r="B824" s="336" t="s">
        <v>326</v>
      </c>
      <c r="C824" s="104">
        <v>6.6837019138776942E-3</v>
      </c>
      <c r="D824" s="72">
        <v>5046194.9449776588</v>
      </c>
      <c r="E824" s="337">
        <v>0.05</v>
      </c>
      <c r="F824" s="337">
        <v>0</v>
      </c>
      <c r="G824" s="338">
        <v>252309.74724888295</v>
      </c>
      <c r="H824" s="42"/>
      <c r="I824" s="42"/>
    </row>
    <row r="825" spans="2:9">
      <c r="B825" s="336" t="s">
        <v>327</v>
      </c>
      <c r="C825" s="104">
        <v>0</v>
      </c>
      <c r="D825" s="72">
        <v>0</v>
      </c>
      <c r="E825" s="337">
        <v>0.05</v>
      </c>
      <c r="F825" s="337">
        <v>0</v>
      </c>
      <c r="G825" s="338">
        <v>0</v>
      </c>
      <c r="H825" s="42"/>
      <c r="I825" s="42"/>
    </row>
    <row r="826" spans="2:9">
      <c r="B826" s="336" t="s">
        <v>328</v>
      </c>
      <c r="C826" s="104">
        <v>0</v>
      </c>
      <c r="D826" s="72">
        <v>0</v>
      </c>
      <c r="E826" s="337">
        <v>0.05</v>
      </c>
      <c r="F826" s="337">
        <v>0</v>
      </c>
      <c r="G826" s="338">
        <v>0</v>
      </c>
      <c r="H826" s="42"/>
      <c r="I826" s="42"/>
    </row>
    <row r="827" spans="2:9">
      <c r="B827" s="336" t="s">
        <v>329</v>
      </c>
      <c r="C827" s="104">
        <v>7.7895119035297613E-3</v>
      </c>
      <c r="D827" s="72">
        <v>5881081.4871649696</v>
      </c>
      <c r="E827" s="337">
        <v>0.05</v>
      </c>
      <c r="F827" s="337">
        <v>0</v>
      </c>
      <c r="G827" s="338">
        <v>294054.0743582485</v>
      </c>
      <c r="H827" s="42"/>
      <c r="I827" s="42"/>
    </row>
    <row r="828" spans="2:9">
      <c r="B828" s="336" t="s">
        <v>330</v>
      </c>
      <c r="C828" s="104">
        <v>0</v>
      </c>
      <c r="D828" s="72">
        <v>0</v>
      </c>
      <c r="E828" s="337">
        <v>8.5000000000000006E-2</v>
      </c>
      <c r="F828" s="107">
        <v>0</v>
      </c>
      <c r="G828" s="338">
        <v>0</v>
      </c>
      <c r="H828" s="42"/>
      <c r="I828" s="42"/>
    </row>
    <row r="829" spans="2:9">
      <c r="B829" s="336" t="s">
        <v>331</v>
      </c>
      <c r="C829" s="104">
        <v>0</v>
      </c>
      <c r="D829" s="72">
        <v>0</v>
      </c>
      <c r="E829" s="337">
        <v>0.05</v>
      </c>
      <c r="F829" s="337">
        <v>0</v>
      </c>
      <c r="G829" s="338">
        <v>0</v>
      </c>
      <c r="H829" s="42"/>
      <c r="I829" s="42"/>
    </row>
    <row r="830" spans="2:9">
      <c r="B830" s="336" t="s">
        <v>332</v>
      </c>
      <c r="C830" s="104">
        <v>0</v>
      </c>
      <c r="D830" s="72">
        <v>0</v>
      </c>
      <c r="E830" s="337">
        <v>8.5000000000000006E-2</v>
      </c>
      <c r="F830" s="107">
        <v>0</v>
      </c>
      <c r="G830" s="338">
        <v>0</v>
      </c>
      <c r="H830" s="42"/>
      <c r="I830" s="42"/>
    </row>
    <row r="831" spans="2:9">
      <c r="B831" s="336" t="s">
        <v>333</v>
      </c>
      <c r="C831" s="104">
        <v>0</v>
      </c>
      <c r="D831" s="72">
        <v>0</v>
      </c>
      <c r="E831" s="337">
        <v>8.5000000000000006E-2</v>
      </c>
      <c r="F831" s="107">
        <v>0</v>
      </c>
      <c r="G831" s="338">
        <v>0</v>
      </c>
      <c r="H831" s="42"/>
      <c r="I831" s="42"/>
    </row>
    <row r="832" spans="2:9" ht="17.100000000000001" thickBot="1">
      <c r="B832" s="336" t="s">
        <v>334</v>
      </c>
      <c r="C832" s="104">
        <v>0</v>
      </c>
      <c r="D832" s="72">
        <v>0</v>
      </c>
      <c r="E832" s="337">
        <v>0.05</v>
      </c>
      <c r="F832" s="337">
        <v>0</v>
      </c>
      <c r="G832" s="338">
        <v>0</v>
      </c>
      <c r="H832" s="42"/>
      <c r="I832" s="42"/>
    </row>
    <row r="833" spans="2:9" ht="17.100000000000001" thickBot="1">
      <c r="B833" s="339"/>
      <c r="C833" s="340"/>
      <c r="D833" s="361">
        <v>10929264.874418205</v>
      </c>
      <c r="E833" s="343">
        <v>5.0006367809769907E-2</v>
      </c>
      <c r="F833" s="344"/>
      <c r="G833" s="362">
        <v>546532.83920055546</v>
      </c>
      <c r="H833" s="42"/>
      <c r="I833" s="42"/>
    </row>
    <row r="834" spans="2:9">
      <c r="B834" s="331" t="s">
        <v>335</v>
      </c>
      <c r="C834" s="346"/>
      <c r="D834" s="363"/>
      <c r="E834" s="348"/>
      <c r="F834" s="348"/>
      <c r="G834" s="364"/>
      <c r="H834" s="42"/>
      <c r="I834" s="42"/>
    </row>
    <row r="835" spans="2:9">
      <c r="B835" s="336" t="s">
        <v>336</v>
      </c>
      <c r="C835" s="104">
        <v>9.8146684510953667E-4</v>
      </c>
      <c r="D835" s="72">
        <v>741007.4680577002</v>
      </c>
      <c r="E835" s="184">
        <v>0.126</v>
      </c>
      <c r="F835" s="107">
        <v>0.01</v>
      </c>
      <c r="G835" s="338">
        <v>100777.01565584724</v>
      </c>
      <c r="H835" s="42"/>
      <c r="I835" s="42"/>
    </row>
    <row r="836" spans="2:9">
      <c r="B836" s="336" t="s">
        <v>322</v>
      </c>
      <c r="C836" s="104">
        <v>0.24491909730380415</v>
      </c>
      <c r="D836" s="72">
        <v>184913918.46437213</v>
      </c>
      <c r="E836" s="184">
        <v>0.126</v>
      </c>
      <c r="F836" s="184">
        <v>0.01</v>
      </c>
      <c r="G836" s="338">
        <v>25148292.911154613</v>
      </c>
      <c r="H836" s="42"/>
      <c r="I836" s="42"/>
    </row>
    <row r="837" spans="2:9">
      <c r="B837" s="336" t="s">
        <v>324</v>
      </c>
      <c r="C837" s="104">
        <v>0.1431193293866381</v>
      </c>
      <c r="D837" s="72">
        <v>108055093.68691176</v>
      </c>
      <c r="E837" s="184">
        <v>0.126</v>
      </c>
      <c r="F837" s="184">
        <v>0.01</v>
      </c>
      <c r="G837" s="338">
        <v>14695492.741420001</v>
      </c>
      <c r="H837" s="42"/>
      <c r="I837" s="42"/>
    </row>
    <row r="838" spans="2:9">
      <c r="B838" s="336" t="s">
        <v>326</v>
      </c>
      <c r="C838" s="104">
        <v>0.16701898830722722</v>
      </c>
      <c r="D838" s="72">
        <v>126099336.17195655</v>
      </c>
      <c r="E838" s="184">
        <v>0.126</v>
      </c>
      <c r="F838" s="184">
        <v>0.01</v>
      </c>
      <c r="G838" s="338">
        <v>17149509.719386093</v>
      </c>
      <c r="H838" s="42"/>
      <c r="I838" s="42"/>
    </row>
    <row r="839" spans="2:9">
      <c r="B839" s="336" t="s">
        <v>327</v>
      </c>
      <c r="C839" s="104">
        <v>4.3576804119552205E-2</v>
      </c>
      <c r="D839" s="72">
        <v>32900487.110261913</v>
      </c>
      <c r="E839" s="184">
        <v>0.126</v>
      </c>
      <c r="F839" s="184">
        <v>0.01</v>
      </c>
      <c r="G839" s="338">
        <v>4474466.2469956204</v>
      </c>
      <c r="H839" s="42"/>
      <c r="I839" s="42"/>
    </row>
    <row r="840" spans="2:9">
      <c r="B840" s="336" t="s">
        <v>328</v>
      </c>
      <c r="C840" s="104">
        <v>4.0548494060953282E-2</v>
      </c>
      <c r="D840" s="72">
        <v>30614113.016019728</v>
      </c>
      <c r="E840" s="184">
        <v>0.126</v>
      </c>
      <c r="F840" s="184">
        <v>0.01</v>
      </c>
      <c r="G840" s="338">
        <v>4163519.3701786832</v>
      </c>
      <c r="H840" s="42"/>
      <c r="I840" s="42"/>
    </row>
    <row r="841" spans="2:9">
      <c r="B841" s="336" t="s">
        <v>329</v>
      </c>
      <c r="C841" s="104">
        <v>4.8031242319435653E-2</v>
      </c>
      <c r="D841" s="72">
        <v>36263587.951173916</v>
      </c>
      <c r="E841" s="184">
        <v>0.126</v>
      </c>
      <c r="F841" s="184">
        <v>0.01</v>
      </c>
      <c r="G841" s="338">
        <v>4931847.9613596527</v>
      </c>
      <c r="H841" s="42"/>
      <c r="I841" s="42"/>
    </row>
    <row r="842" spans="2:9">
      <c r="B842" s="336" t="s">
        <v>337</v>
      </c>
      <c r="C842" s="104">
        <v>1.8959628300503257E-2</v>
      </c>
      <c r="D842" s="72">
        <v>14314519.366879959</v>
      </c>
      <c r="E842" s="184">
        <v>0.126</v>
      </c>
      <c r="F842" s="184">
        <v>0.01</v>
      </c>
      <c r="G842" s="338">
        <v>1946774.6338956745</v>
      </c>
      <c r="H842" s="42"/>
      <c r="I842" s="42"/>
    </row>
    <row r="843" spans="2:9">
      <c r="B843" s="336" t="s">
        <v>330</v>
      </c>
      <c r="C843" s="104">
        <v>8.7959287224159011E-3</v>
      </c>
      <c r="D843" s="72">
        <v>6640926.1854240056</v>
      </c>
      <c r="E843" s="184">
        <v>0.126</v>
      </c>
      <c r="F843" s="184">
        <v>0.01</v>
      </c>
      <c r="G843" s="338">
        <v>903165.96121766488</v>
      </c>
      <c r="H843" s="42"/>
      <c r="I843" s="42"/>
    </row>
    <row r="844" spans="2:9">
      <c r="B844" s="336" t="s">
        <v>331</v>
      </c>
      <c r="C844" s="104">
        <v>7.4637825937517568E-2</v>
      </c>
      <c r="D844" s="72">
        <v>56351558.582825765</v>
      </c>
      <c r="E844" s="184">
        <v>0.126</v>
      </c>
      <c r="F844" s="184">
        <v>0.01</v>
      </c>
      <c r="G844" s="338">
        <v>7663811.9672643049</v>
      </c>
      <c r="H844" s="42"/>
      <c r="I844" s="42"/>
    </row>
    <row r="845" spans="2:9">
      <c r="B845" s="336" t="s">
        <v>338</v>
      </c>
      <c r="C845" s="104">
        <v>4.871295618154828E-3</v>
      </c>
      <c r="D845" s="72">
        <v>3677828.1917068949</v>
      </c>
      <c r="E845" s="184">
        <v>0.126</v>
      </c>
      <c r="F845" s="184">
        <v>0.01</v>
      </c>
      <c r="G845" s="338">
        <v>500184.63407213776</v>
      </c>
      <c r="H845" s="42"/>
      <c r="I845" s="42"/>
    </row>
    <row r="846" spans="2:9">
      <c r="B846" s="336" t="s">
        <v>332</v>
      </c>
      <c r="C846" s="104">
        <v>6.9211691127562267E-3</v>
      </c>
      <c r="D846" s="72">
        <v>5225482.6801309511</v>
      </c>
      <c r="E846" s="184">
        <v>0.126</v>
      </c>
      <c r="F846" s="184">
        <v>0.01</v>
      </c>
      <c r="G846" s="338">
        <v>710665.64449780935</v>
      </c>
      <c r="H846" s="42"/>
      <c r="I846" s="42"/>
    </row>
    <row r="847" spans="2:9">
      <c r="B847" s="336" t="s">
        <v>333</v>
      </c>
      <c r="C847" s="104">
        <v>0</v>
      </c>
      <c r="D847" s="72">
        <v>0</v>
      </c>
      <c r="E847" s="184">
        <v>0.126</v>
      </c>
      <c r="F847" s="184">
        <v>0.01</v>
      </c>
      <c r="G847" s="338">
        <v>0</v>
      </c>
      <c r="H847" s="42"/>
      <c r="I847" s="42"/>
    </row>
    <row r="848" spans="2:9">
      <c r="B848" s="336" t="s">
        <v>334</v>
      </c>
      <c r="C848" s="104">
        <v>0.15843524702092751</v>
      </c>
      <c r="D848" s="72">
        <v>119618611.50080027</v>
      </c>
      <c r="E848" s="184">
        <v>0.126</v>
      </c>
      <c r="F848" s="184">
        <v>0.01</v>
      </c>
      <c r="G848" s="338">
        <v>16268131.164108837</v>
      </c>
      <c r="H848" s="42"/>
      <c r="I848" s="42"/>
    </row>
    <row r="849" spans="2:9">
      <c r="B849" s="336" t="s">
        <v>339</v>
      </c>
      <c r="C849" s="104">
        <v>6.6867945399170705E-3</v>
      </c>
      <c r="D849" s="72">
        <v>5048529.8776373882</v>
      </c>
      <c r="E849" s="184">
        <v>0.126</v>
      </c>
      <c r="F849" s="184">
        <v>0.01</v>
      </c>
      <c r="G849" s="338">
        <v>686600.06335868489</v>
      </c>
      <c r="H849" s="42"/>
      <c r="I849" s="42"/>
    </row>
    <row r="850" spans="2:9">
      <c r="B850" s="350" t="s">
        <v>340</v>
      </c>
      <c r="C850" s="104">
        <v>1.1037945422639295E-3</v>
      </c>
      <c r="D850" s="72">
        <v>833364.87940926675</v>
      </c>
      <c r="E850" s="184">
        <v>0.126</v>
      </c>
      <c r="F850" s="184">
        <v>0.01</v>
      </c>
      <c r="G850" s="338">
        <v>113337.62359966029</v>
      </c>
      <c r="H850" s="42"/>
      <c r="I850" s="42"/>
    </row>
    <row r="851" spans="2:9" ht="17.100000000000001" thickBot="1">
      <c r="B851" s="350" t="s">
        <v>341</v>
      </c>
      <c r="C851" s="104">
        <v>1.6917046347038028E-2</v>
      </c>
      <c r="D851" s="72">
        <v>12772369.992013711</v>
      </c>
      <c r="E851" s="184">
        <v>0.126</v>
      </c>
      <c r="F851" s="184">
        <v>0.01</v>
      </c>
      <c r="G851" s="338">
        <v>1737042.3189138649</v>
      </c>
      <c r="H851" s="42"/>
      <c r="I851" s="42"/>
    </row>
    <row r="852" spans="2:9" ht="17.100000000000001" thickBot="1">
      <c r="B852" s="339"/>
      <c r="C852" s="340"/>
      <c r="D852" s="341">
        <v>744070735.12558186</v>
      </c>
      <c r="E852" s="343">
        <v>0.13600000000000004</v>
      </c>
      <c r="F852" s="344"/>
      <c r="G852" s="345">
        <v>101193619.97707917</v>
      </c>
      <c r="H852" s="42"/>
      <c r="I852" s="42"/>
    </row>
    <row r="853" spans="2:9">
      <c r="B853" s="25"/>
      <c r="C853" s="25"/>
      <c r="D853" s="296"/>
      <c r="E853" s="297"/>
      <c r="F853" s="296"/>
      <c r="G853" s="298"/>
      <c r="H853" s="296"/>
    </row>
    <row r="854" spans="2:9">
      <c r="B854" s="25"/>
      <c r="C854" s="25"/>
      <c r="D854" s="296"/>
      <c r="E854" s="297"/>
      <c r="F854" s="296"/>
      <c r="G854" s="298"/>
      <c r="H854" s="296"/>
    </row>
    <row r="855" spans="2:9">
      <c r="B855" s="541" t="s">
        <v>453</v>
      </c>
      <c r="C855" s="541"/>
      <c r="D855" s="25"/>
      <c r="E855" s="299"/>
      <c r="F855" s="25"/>
      <c r="G855" s="300"/>
      <c r="H855" s="25"/>
    </row>
    <row r="856" spans="2:9" ht="17.100000000000001" thickBot="1">
      <c r="B856" s="25"/>
      <c r="C856" s="25"/>
      <c r="D856" s="25"/>
      <c r="E856" s="299"/>
      <c r="F856" s="25"/>
      <c r="G856" s="300"/>
      <c r="H856" s="301"/>
    </row>
    <row r="857" spans="2:9" ht="51.95" thickBot="1">
      <c r="B857" s="302" t="s">
        <v>305</v>
      </c>
      <c r="C857" s="246"/>
      <c r="D857" s="246" t="s">
        <v>306</v>
      </c>
      <c r="E857" s="303" t="s">
        <v>307</v>
      </c>
      <c r="F857" s="246" t="s">
        <v>308</v>
      </c>
      <c r="G857" s="247" t="s">
        <v>309</v>
      </c>
    </row>
    <row r="858" spans="2:9">
      <c r="B858" s="304" t="s">
        <v>310</v>
      </c>
      <c r="C858" s="117"/>
      <c r="D858" s="305">
        <v>10668699.619134063</v>
      </c>
      <c r="E858" s="306">
        <v>9.8555660047061844E-2</v>
      </c>
      <c r="F858" s="307">
        <v>1051460.7328075948</v>
      </c>
      <c r="G858" s="255"/>
    </row>
    <row r="859" spans="2:9">
      <c r="B859" s="308" t="s">
        <v>311</v>
      </c>
      <c r="C859" s="25"/>
      <c r="D859" s="309">
        <v>726331300.38086605</v>
      </c>
      <c r="E859" s="107">
        <v>0.35628401220445804</v>
      </c>
      <c r="F859" s="309">
        <v>258780229.88937637</v>
      </c>
      <c r="G859" s="310"/>
    </row>
    <row r="860" spans="2:9">
      <c r="B860" s="311" t="s">
        <v>312</v>
      </c>
      <c r="C860" s="25"/>
      <c r="D860" s="312">
        <v>737000000.00000012</v>
      </c>
      <c r="E860" s="313">
        <v>0.3525531758781329</v>
      </c>
      <c r="F860" s="312">
        <v>259831690.62218398</v>
      </c>
      <c r="G860" s="314"/>
    </row>
    <row r="861" spans="2:9">
      <c r="B861" s="308"/>
      <c r="C861" s="25"/>
      <c r="D861" s="25"/>
      <c r="E861" s="315"/>
      <c r="F861" s="25"/>
      <c r="G861" s="316"/>
    </row>
    <row r="862" spans="2:9">
      <c r="B862" s="317" t="s">
        <v>313</v>
      </c>
      <c r="C862" s="25"/>
      <c r="D862" s="318">
        <v>737000000.00000012</v>
      </c>
      <c r="E862" s="319">
        <v>0</v>
      </c>
      <c r="F862" s="365">
        <v>0</v>
      </c>
      <c r="G862" s="320"/>
    </row>
    <row r="863" spans="2:9">
      <c r="B863" s="317"/>
      <c r="C863" s="25"/>
      <c r="D863" s="318"/>
      <c r="E863" s="319"/>
      <c r="F863" s="365"/>
      <c r="G863" s="320"/>
    </row>
    <row r="864" spans="2:9">
      <c r="B864" s="317" t="s">
        <v>314</v>
      </c>
      <c r="C864" s="25"/>
      <c r="D864" s="318"/>
      <c r="E864" s="319"/>
      <c r="F864" s="365"/>
      <c r="G864" s="320"/>
    </row>
    <row r="865" spans="2:10" ht="17.100000000000001" thickBot="1">
      <c r="B865" s="321" t="s">
        <v>111</v>
      </c>
      <c r="C865" s="286"/>
      <c r="D865" s="322">
        <v>737000000.00000012</v>
      </c>
      <c r="E865" s="323">
        <v>0.3525531758781329</v>
      </c>
      <c r="F865" s="322">
        <v>259831690.62218398</v>
      </c>
      <c r="G865" s="378">
        <v>265958585.96862811</v>
      </c>
      <c r="H865" s="325" t="s">
        <v>315</v>
      </c>
    </row>
    <row r="866" spans="2:10" ht="17.100000000000001" thickBot="1">
      <c r="B866" s="25"/>
      <c r="C866" s="25"/>
      <c r="D866" s="25"/>
      <c r="E866" s="376"/>
      <c r="F866" s="222"/>
      <c r="G866" s="222"/>
      <c r="H866" s="222"/>
    </row>
    <row r="867" spans="2:10" ht="51.95" thickBot="1">
      <c r="B867" s="327"/>
      <c r="C867" s="328" t="s">
        <v>316</v>
      </c>
      <c r="D867" s="328" t="s">
        <v>306</v>
      </c>
      <c r="E867" s="329" t="s">
        <v>405</v>
      </c>
      <c r="F867" s="328" t="s">
        <v>368</v>
      </c>
      <c r="G867" s="328" t="s">
        <v>369</v>
      </c>
      <c r="H867" s="328" t="s">
        <v>318</v>
      </c>
      <c r="I867" s="328" t="s">
        <v>319</v>
      </c>
      <c r="J867" s="328" t="s">
        <v>370</v>
      </c>
    </row>
    <row r="868" spans="2:10">
      <c r="B868" s="331" t="s">
        <v>321</v>
      </c>
      <c r="C868" s="332"/>
      <c r="D868" s="332"/>
      <c r="E868" s="333"/>
      <c r="F868" s="333"/>
      <c r="G868" s="334"/>
      <c r="H868" s="334"/>
      <c r="I868" s="334"/>
      <c r="J868" s="335"/>
    </row>
    <row r="869" spans="2:10">
      <c r="B869" s="336" t="s">
        <v>322</v>
      </c>
      <c r="C869" s="104">
        <v>0</v>
      </c>
      <c r="D869" s="72">
        <v>0</v>
      </c>
      <c r="E869" s="107">
        <v>0.1275</v>
      </c>
      <c r="F869" s="107">
        <v>0</v>
      </c>
      <c r="G869" s="72">
        <v>0</v>
      </c>
      <c r="H869" s="107">
        <v>9.8500000000000004E-2</v>
      </c>
      <c r="I869" s="107">
        <v>0</v>
      </c>
      <c r="J869" s="338">
        <v>0</v>
      </c>
    </row>
    <row r="870" spans="2:10">
      <c r="B870" s="336" t="s">
        <v>324</v>
      </c>
      <c r="C870" s="104">
        <v>2.6336983782472956E-6</v>
      </c>
      <c r="D870" s="72">
        <v>1941.0357047682569</v>
      </c>
      <c r="E870" s="107">
        <v>0.16250000000000001</v>
      </c>
      <c r="F870" s="107">
        <v>0</v>
      </c>
      <c r="G870" s="72">
        <v>315.41830202484175</v>
      </c>
      <c r="H870" s="107">
        <v>0.26850000000000002</v>
      </c>
      <c r="I870" s="107">
        <v>0.1359296237729698</v>
      </c>
      <c r="J870" s="338">
        <v>785.0123398093275</v>
      </c>
    </row>
    <row r="871" spans="2:10">
      <c r="B871" s="336" t="s">
        <v>326</v>
      </c>
      <c r="C871" s="104">
        <v>6.6837019138776942E-3</v>
      </c>
      <c r="D871" s="72">
        <v>4925888.3105278602</v>
      </c>
      <c r="E871" s="107">
        <v>0.1275</v>
      </c>
      <c r="F871" s="107">
        <v>0</v>
      </c>
      <c r="G871" s="72">
        <v>628050.75959230214</v>
      </c>
      <c r="H871" s="107">
        <v>9.8500000000000004E-2</v>
      </c>
      <c r="I871" s="107">
        <v>0</v>
      </c>
      <c r="J871" s="338">
        <v>485199.99858699425</v>
      </c>
    </row>
    <row r="872" spans="2:10">
      <c r="B872" s="336" t="s">
        <v>327</v>
      </c>
      <c r="C872" s="104">
        <v>0</v>
      </c>
      <c r="D872" s="72">
        <v>0</v>
      </c>
      <c r="E872" s="107">
        <v>0.1275</v>
      </c>
      <c r="F872" s="107">
        <v>0</v>
      </c>
      <c r="G872" s="72">
        <v>0</v>
      </c>
      <c r="H872" s="107">
        <v>9.8500000000000004E-2</v>
      </c>
      <c r="I872" s="107">
        <v>0</v>
      </c>
      <c r="J872" s="338">
        <v>0</v>
      </c>
    </row>
    <row r="873" spans="2:10">
      <c r="B873" s="336" t="s">
        <v>328</v>
      </c>
      <c r="C873" s="104">
        <v>0</v>
      </c>
      <c r="D873" s="72">
        <v>0</v>
      </c>
      <c r="E873" s="107">
        <v>0.1275</v>
      </c>
      <c r="F873" s="107">
        <v>0</v>
      </c>
      <c r="G873" s="72">
        <v>0</v>
      </c>
      <c r="H873" s="107">
        <v>9.8500000000000004E-2</v>
      </c>
      <c r="I873" s="107">
        <v>0</v>
      </c>
      <c r="J873" s="338">
        <v>0</v>
      </c>
    </row>
    <row r="874" spans="2:10">
      <c r="B874" s="336" t="s">
        <v>329</v>
      </c>
      <c r="C874" s="104">
        <v>7.7895119035297613E-3</v>
      </c>
      <c r="D874" s="72">
        <v>5740870.2729014345</v>
      </c>
      <c r="E874" s="107">
        <v>0.1275</v>
      </c>
      <c r="F874" s="107">
        <v>0</v>
      </c>
      <c r="G874" s="72">
        <v>731960.95979493286</v>
      </c>
      <c r="H874" s="107">
        <v>9.8500000000000004E-2</v>
      </c>
      <c r="I874" s="107">
        <v>0</v>
      </c>
      <c r="J874" s="338">
        <v>565475.72188079136</v>
      </c>
    </row>
    <row r="875" spans="2:10">
      <c r="B875" s="336" t="s">
        <v>330</v>
      </c>
      <c r="C875" s="104">
        <v>0</v>
      </c>
      <c r="D875" s="72">
        <v>0</v>
      </c>
      <c r="E875" s="107">
        <v>0.16250000000000001</v>
      </c>
      <c r="F875" s="107">
        <v>0</v>
      </c>
      <c r="G875" s="72">
        <v>0</v>
      </c>
      <c r="H875" s="107">
        <v>0.26850000000000002</v>
      </c>
      <c r="I875" s="107">
        <v>0.1359296237729698</v>
      </c>
      <c r="J875" s="338">
        <v>0</v>
      </c>
    </row>
    <row r="876" spans="2:10">
      <c r="B876" s="336" t="s">
        <v>331</v>
      </c>
      <c r="C876" s="104">
        <v>0</v>
      </c>
      <c r="D876" s="72">
        <v>0</v>
      </c>
      <c r="E876" s="107">
        <v>0.1275</v>
      </c>
      <c r="F876" s="107">
        <v>0</v>
      </c>
      <c r="G876" s="72">
        <v>0</v>
      </c>
      <c r="H876" s="107">
        <v>9.8500000000000004E-2</v>
      </c>
      <c r="I876" s="107">
        <v>0</v>
      </c>
      <c r="J876" s="338">
        <v>0</v>
      </c>
    </row>
    <row r="877" spans="2:10">
      <c r="B877" s="336" t="s">
        <v>332</v>
      </c>
      <c r="C877" s="104">
        <v>0</v>
      </c>
      <c r="D877" s="72">
        <v>0</v>
      </c>
      <c r="E877" s="107">
        <v>0.16250000000000001</v>
      </c>
      <c r="F877" s="107">
        <v>0</v>
      </c>
      <c r="G877" s="72">
        <v>0</v>
      </c>
      <c r="H877" s="107">
        <v>0.26850000000000002</v>
      </c>
      <c r="I877" s="107">
        <v>0.1359296237729698</v>
      </c>
      <c r="J877" s="338">
        <v>0</v>
      </c>
    </row>
    <row r="878" spans="2:10">
      <c r="B878" s="336" t="s">
        <v>333</v>
      </c>
      <c r="C878" s="104">
        <v>0</v>
      </c>
      <c r="D878" s="72">
        <v>0</v>
      </c>
      <c r="E878" s="107">
        <v>0.16250000000000001</v>
      </c>
      <c r="F878" s="107">
        <v>0</v>
      </c>
      <c r="G878" s="72">
        <v>0</v>
      </c>
      <c r="H878" s="107">
        <v>0.26850000000000002</v>
      </c>
      <c r="I878" s="107">
        <v>0.1359296237729698</v>
      </c>
      <c r="J878" s="338">
        <v>0</v>
      </c>
    </row>
    <row r="879" spans="2:10" ht="17.100000000000001" thickBot="1">
      <c r="B879" s="336" t="s">
        <v>334</v>
      </c>
      <c r="C879" s="104">
        <v>0</v>
      </c>
      <c r="D879" s="72">
        <v>0</v>
      </c>
      <c r="E879" s="107">
        <v>0.1275</v>
      </c>
      <c r="F879" s="107">
        <v>0</v>
      </c>
      <c r="G879" s="72">
        <v>0</v>
      </c>
      <c r="H879" s="107">
        <v>9.8500000000000004E-2</v>
      </c>
      <c r="I879" s="107">
        <v>0</v>
      </c>
      <c r="J879" s="338">
        <v>0</v>
      </c>
    </row>
    <row r="880" spans="2:10" ht="17.100000000000001" thickBot="1">
      <c r="B880" s="339"/>
      <c r="C880" s="340"/>
      <c r="D880" s="361">
        <v>10668699.619134063</v>
      </c>
      <c r="E880" s="369">
        <v>0.1275063678097699</v>
      </c>
      <c r="F880" s="369"/>
      <c r="G880" s="361">
        <v>1360327.1376892598</v>
      </c>
      <c r="H880" s="369">
        <v>9.8555660047061844E-2</v>
      </c>
      <c r="I880" s="370"/>
      <c r="J880" s="362">
        <v>1051460.7328075948</v>
      </c>
    </row>
    <row r="881" spans="2:10">
      <c r="B881" s="331" t="s">
        <v>335</v>
      </c>
      <c r="C881" s="346"/>
      <c r="D881" s="363"/>
      <c r="E881" s="333"/>
      <c r="F881" s="333"/>
      <c r="G881" s="363"/>
      <c r="H881" s="346"/>
      <c r="I881" s="347"/>
      <c r="J881" s="364"/>
    </row>
    <row r="882" spans="2:10">
      <c r="B882" s="336" t="s">
        <v>336</v>
      </c>
      <c r="C882" s="104">
        <v>9.8146684510953667E-4</v>
      </c>
      <c r="D882" s="72">
        <v>723341.06484572857</v>
      </c>
      <c r="E882" s="107">
        <v>0.2135</v>
      </c>
      <c r="F882" s="107">
        <v>0.1359296237729698</v>
      </c>
      <c r="G882" s="72">
        <v>252756.7961485823</v>
      </c>
      <c r="H882" s="107">
        <v>0.20849999999999999</v>
      </c>
      <c r="I882" s="107">
        <v>0.1359296237729698</v>
      </c>
      <c r="J882" s="338">
        <v>249140.09082435365</v>
      </c>
    </row>
    <row r="883" spans="2:10">
      <c r="B883" s="336" t="s">
        <v>322</v>
      </c>
      <c r="C883" s="104">
        <v>0.24491909730380415</v>
      </c>
      <c r="D883" s="72">
        <v>180505374.71290365</v>
      </c>
      <c r="E883" s="107">
        <v>0.2135</v>
      </c>
      <c r="F883" s="107">
        <v>0.1359296237729698</v>
      </c>
      <c r="G883" s="72">
        <v>63073925.174928859</v>
      </c>
      <c r="H883" s="107">
        <v>0.20849999999999999</v>
      </c>
      <c r="I883" s="107">
        <v>0.1359296237729698</v>
      </c>
      <c r="J883" s="338">
        <v>62171398.30136434</v>
      </c>
    </row>
    <row r="884" spans="2:10">
      <c r="B884" s="336" t="s">
        <v>324</v>
      </c>
      <c r="C884" s="104">
        <v>0.1431193293866381</v>
      </c>
      <c r="D884" s="72">
        <v>105478945.75795227</v>
      </c>
      <c r="E884" s="107">
        <v>0.2135</v>
      </c>
      <c r="F884" s="107">
        <v>0.1359296237729698</v>
      </c>
      <c r="G884" s="72">
        <v>36857468.332170755</v>
      </c>
      <c r="H884" s="107">
        <v>0.26850000000000002</v>
      </c>
      <c r="I884" s="107">
        <v>0.1359296237729698</v>
      </c>
      <c r="J884" s="338">
        <v>42658810.348858126</v>
      </c>
    </row>
    <row r="885" spans="2:10">
      <c r="B885" s="336" t="s">
        <v>326</v>
      </c>
      <c r="C885" s="104">
        <v>0.16701898830722722</v>
      </c>
      <c r="D885" s="72">
        <v>123092994.38242647</v>
      </c>
      <c r="E885" s="107">
        <v>0.2135</v>
      </c>
      <c r="F885" s="107">
        <v>0.1359296237729698</v>
      </c>
      <c r="G885" s="72">
        <v>43012338.71613957</v>
      </c>
      <c r="H885" s="107">
        <v>0.20849999999999999</v>
      </c>
      <c r="I885" s="107">
        <v>0.1359296237729698</v>
      </c>
      <c r="J885" s="338">
        <v>42396873.744227439</v>
      </c>
    </row>
    <row r="886" spans="2:10">
      <c r="B886" s="336" t="s">
        <v>327</v>
      </c>
      <c r="C886" s="104">
        <v>4.3576804119552205E-2</v>
      </c>
      <c r="D886" s="72">
        <v>32116104.636109974</v>
      </c>
      <c r="E886" s="107">
        <v>0.2135</v>
      </c>
      <c r="F886" s="107">
        <v>0.1359296237729698</v>
      </c>
      <c r="G886" s="72">
        <v>11222318.36004924</v>
      </c>
      <c r="H886" s="107">
        <v>0.20849999999999999</v>
      </c>
      <c r="I886" s="107">
        <v>0.1359296237729698</v>
      </c>
      <c r="J886" s="338">
        <v>11061737.83686869</v>
      </c>
    </row>
    <row r="887" spans="2:10">
      <c r="B887" s="336" t="s">
        <v>328</v>
      </c>
      <c r="C887" s="104">
        <v>4.0548494060953282E-2</v>
      </c>
      <c r="D887" s="72">
        <v>29884240.12292257</v>
      </c>
      <c r="E887" s="107">
        <v>0.2135</v>
      </c>
      <c r="F887" s="107">
        <v>0.1359296237729698</v>
      </c>
      <c r="G887" s="72">
        <v>10442438.782893922</v>
      </c>
      <c r="H887" s="107">
        <v>0.20849999999999999</v>
      </c>
      <c r="I887" s="107">
        <v>0.1359296237729698</v>
      </c>
      <c r="J887" s="338">
        <v>10293017.58227931</v>
      </c>
    </row>
    <row r="888" spans="2:10">
      <c r="B888" s="336" t="s">
        <v>329</v>
      </c>
      <c r="C888" s="104">
        <v>4.8031242319435653E-2</v>
      </c>
      <c r="D888" s="72">
        <v>35399025.589424074</v>
      </c>
      <c r="E888" s="107">
        <v>0.2135</v>
      </c>
      <c r="F888" s="107">
        <v>0.1359296237729698</v>
      </c>
      <c r="G888" s="72">
        <v>12369468.193642186</v>
      </c>
      <c r="H888" s="107">
        <v>0.20849999999999999</v>
      </c>
      <c r="I888" s="107">
        <v>0.1359296237729698</v>
      </c>
      <c r="J888" s="338">
        <v>12192473.065695064</v>
      </c>
    </row>
    <row r="889" spans="2:10">
      <c r="B889" s="336" t="s">
        <v>337</v>
      </c>
      <c r="C889" s="104">
        <v>1.8959628300503257E-2</v>
      </c>
      <c r="D889" s="72">
        <v>13973246.057470901</v>
      </c>
      <c r="E889" s="107">
        <v>0.2135</v>
      </c>
      <c r="F889" s="107">
        <v>0.1359296237729698</v>
      </c>
      <c r="G889" s="72">
        <v>4882666.112749191</v>
      </c>
      <c r="H889" s="107">
        <v>0.26850000000000002</v>
      </c>
      <c r="I889" s="107">
        <v>0.1359296237729698</v>
      </c>
      <c r="J889" s="338">
        <v>5651194.6459100898</v>
      </c>
    </row>
    <row r="890" spans="2:10">
      <c r="B890" s="336" t="s">
        <v>330</v>
      </c>
      <c r="C890" s="104">
        <v>8.7959287224159011E-3</v>
      </c>
      <c r="D890" s="72">
        <v>6482599.4684205195</v>
      </c>
      <c r="E890" s="107">
        <v>0.2135</v>
      </c>
      <c r="F890" s="107">
        <v>0.1359296237729698</v>
      </c>
      <c r="G890" s="72">
        <v>2265212.2933210363</v>
      </c>
      <c r="H890" s="107">
        <v>0.26850000000000002</v>
      </c>
      <c r="I890" s="107">
        <v>0.1359296237729698</v>
      </c>
      <c r="J890" s="338">
        <v>2621755.264084165</v>
      </c>
    </row>
    <row r="891" spans="2:10">
      <c r="B891" s="336" t="s">
        <v>331</v>
      </c>
      <c r="C891" s="104">
        <v>7.4637825937517568E-2</v>
      </c>
      <c r="D891" s="72">
        <v>55008077.715950444</v>
      </c>
      <c r="E891" s="107">
        <v>0.2135</v>
      </c>
      <c r="F891" s="107">
        <v>0.1359296237729698</v>
      </c>
      <c r="G891" s="72">
        <v>19221451.900758848</v>
      </c>
      <c r="H891" s="107">
        <v>0.20849999999999999</v>
      </c>
      <c r="I891" s="107">
        <v>0.1359296237729698</v>
      </c>
      <c r="J891" s="338">
        <v>18946411.512179095</v>
      </c>
    </row>
    <row r="892" spans="2:10">
      <c r="B892" s="336" t="s">
        <v>338</v>
      </c>
      <c r="C892" s="104">
        <v>4.871295618154828E-3</v>
      </c>
      <c r="D892" s="72">
        <v>3590144.8705801084</v>
      </c>
      <c r="E892" s="107">
        <v>0.2135</v>
      </c>
      <c r="F892" s="107">
        <v>0.1359296237729698</v>
      </c>
      <c r="G892" s="72">
        <v>1254502.9714172648</v>
      </c>
      <c r="H892" s="107">
        <v>0.20849999999999999</v>
      </c>
      <c r="I892" s="107">
        <v>0.1359296237729698</v>
      </c>
      <c r="J892" s="338">
        <v>1236552.2470643641</v>
      </c>
    </row>
    <row r="893" spans="2:10">
      <c r="B893" s="336" t="s">
        <v>332</v>
      </c>
      <c r="C893" s="104">
        <v>6.9211691127562267E-3</v>
      </c>
      <c r="D893" s="72">
        <v>5100901.636101339</v>
      </c>
      <c r="E893" s="107">
        <v>0.2135</v>
      </c>
      <c r="F893" s="107">
        <v>0.1359296237729698</v>
      </c>
      <c r="G893" s="72">
        <v>1782406.1396058172</v>
      </c>
      <c r="H893" s="107">
        <v>0.26850000000000002</v>
      </c>
      <c r="I893" s="107">
        <v>0.1359296237729698</v>
      </c>
      <c r="J893" s="338">
        <v>2062955.7295913908</v>
      </c>
    </row>
    <row r="894" spans="2:10">
      <c r="B894" s="336" t="s">
        <v>333</v>
      </c>
      <c r="C894" s="104">
        <v>0</v>
      </c>
      <c r="D894" s="72">
        <v>0</v>
      </c>
      <c r="E894" s="107">
        <v>0.2135</v>
      </c>
      <c r="F894" s="107">
        <v>0.1359296237729698</v>
      </c>
      <c r="G894" s="72">
        <v>0</v>
      </c>
      <c r="H894" s="107">
        <v>0.26850000000000002</v>
      </c>
      <c r="I894" s="107">
        <v>0.1359296237729698</v>
      </c>
      <c r="J894" s="338">
        <v>0</v>
      </c>
    </row>
    <row r="895" spans="2:10">
      <c r="B895" s="336" t="s">
        <v>334</v>
      </c>
      <c r="C895" s="104">
        <v>0.15843524702092751</v>
      </c>
      <c r="D895" s="72">
        <v>116766777.05442357</v>
      </c>
      <c r="E895" s="107">
        <v>0.2135</v>
      </c>
      <c r="F895" s="107">
        <v>0.1359296237729698</v>
      </c>
      <c r="G895" s="72">
        <v>40801770.975309476</v>
      </c>
      <c r="H895" s="107">
        <v>0.20849999999999999</v>
      </c>
      <c r="I895" s="107">
        <v>0.1359296237729698</v>
      </c>
      <c r="J895" s="338">
        <v>40217937.090037353</v>
      </c>
    </row>
    <row r="896" spans="2:10">
      <c r="B896" s="336" t="s">
        <v>339</v>
      </c>
      <c r="C896" s="104">
        <v>6.6867945399170705E-3</v>
      </c>
      <c r="D896" s="72">
        <v>4928167.5759188812</v>
      </c>
      <c r="E896" s="107">
        <v>0.2135</v>
      </c>
      <c r="F896" s="107">
        <v>0.1359296237729698</v>
      </c>
      <c r="G896" s="72">
        <v>1722047.7419434832</v>
      </c>
      <c r="H896" s="107">
        <v>0.20849999999999999</v>
      </c>
      <c r="I896" s="107">
        <v>0.1359296237729698</v>
      </c>
      <c r="J896" s="338">
        <v>1697406.9040638888</v>
      </c>
    </row>
    <row r="897" spans="2:11">
      <c r="B897" s="350" t="s">
        <v>340</v>
      </c>
      <c r="C897" s="104">
        <v>1.1037945422639295E-3</v>
      </c>
      <c r="D897" s="72">
        <v>813496.57764851605</v>
      </c>
      <c r="E897" s="107">
        <v>0.2135</v>
      </c>
      <c r="F897" s="107">
        <v>0.1359296237729698</v>
      </c>
      <c r="G897" s="72">
        <v>284259.80306831951</v>
      </c>
      <c r="H897" s="107">
        <v>0.20849999999999999</v>
      </c>
      <c r="I897" s="107">
        <v>0.1359296237729698</v>
      </c>
      <c r="J897" s="338">
        <v>280192.32018007693</v>
      </c>
    </row>
    <row r="898" spans="2:11" ht="17.100000000000001" thickBot="1">
      <c r="B898" s="350" t="s">
        <v>341</v>
      </c>
      <c r="C898" s="104">
        <v>1.6917046347038028E-2</v>
      </c>
      <c r="D898" s="72">
        <v>12467863.157767028</v>
      </c>
      <c r="E898" s="107">
        <v>0.2135</v>
      </c>
      <c r="F898" s="107">
        <v>0.1359296237729698</v>
      </c>
      <c r="G898" s="72">
        <v>4356640.7324714037</v>
      </c>
      <c r="H898" s="107">
        <v>0.26850000000000002</v>
      </c>
      <c r="I898" s="107">
        <v>0.1359296237729698</v>
      </c>
      <c r="J898" s="338">
        <v>5042373.20614859</v>
      </c>
    </row>
    <row r="899" spans="2:11" ht="17.100000000000001" thickBot="1">
      <c r="B899" s="339"/>
      <c r="C899" s="340"/>
      <c r="D899" s="341">
        <v>726331300.38086605</v>
      </c>
      <c r="E899" s="351">
        <v>0.34942962377296982</v>
      </c>
      <c r="F899" s="351"/>
      <c r="G899" s="341">
        <v>253801673.02661797</v>
      </c>
      <c r="H899" s="369">
        <v>0.35628401220445804</v>
      </c>
      <c r="I899" s="370"/>
      <c r="J899" s="345">
        <v>258780229.88937637</v>
      </c>
    </row>
    <row r="900" spans="2:11">
      <c r="B900" s="360"/>
      <c r="E900" s="169"/>
      <c r="F900" s="296"/>
      <c r="G900" s="25"/>
      <c r="H900" s="222"/>
    </row>
    <row r="901" spans="2:11">
      <c r="B901" s="2" t="s">
        <v>454</v>
      </c>
      <c r="C901" s="355"/>
      <c r="D901" s="356"/>
      <c r="E901" s="357"/>
      <c r="F901" s="355"/>
      <c r="G901" s="355"/>
      <c r="H901" s="358"/>
      <c r="I901" s="2"/>
      <c r="J901" s="359"/>
      <c r="K901" s="359">
        <v>0.1359296237729698</v>
      </c>
    </row>
    <row r="902" spans="2:11">
      <c r="B902" s="2" t="s">
        <v>455</v>
      </c>
      <c r="C902" s="355"/>
      <c r="D902" s="356"/>
      <c r="E902" s="357"/>
      <c r="F902" s="355"/>
      <c r="G902" s="355"/>
      <c r="H902" s="358"/>
      <c r="I902" s="2"/>
      <c r="J902" s="359"/>
      <c r="K902" s="359">
        <v>0</v>
      </c>
    </row>
    <row r="903" spans="2:11">
      <c r="B903" s="2" t="s">
        <v>456</v>
      </c>
      <c r="C903" s="355"/>
      <c r="D903" s="356"/>
      <c r="E903" s="357"/>
      <c r="F903" s="355"/>
      <c r="G903" s="355"/>
      <c r="H903" s="358"/>
      <c r="I903" s="2"/>
      <c r="J903" s="359"/>
      <c r="K903" s="359">
        <v>0</v>
      </c>
    </row>
    <row r="904" spans="2:11">
      <c r="B904" s="2" t="s">
        <v>457</v>
      </c>
      <c r="C904" s="355"/>
      <c r="D904" s="356"/>
      <c r="E904" s="357"/>
      <c r="F904" s="355"/>
      <c r="G904" s="355"/>
      <c r="H904" s="358"/>
      <c r="I904" s="2"/>
      <c r="J904" s="359"/>
      <c r="K904" s="359">
        <v>0</v>
      </c>
    </row>
    <row r="905" spans="2:11">
      <c r="B905" s="2" t="s">
        <v>458</v>
      </c>
      <c r="C905" s="355"/>
      <c r="D905" s="356"/>
      <c r="E905" s="357"/>
      <c r="F905" s="355"/>
      <c r="G905" s="355"/>
      <c r="H905" s="358"/>
      <c r="I905" s="2"/>
      <c r="J905" s="359"/>
      <c r="K905" s="359">
        <v>0</v>
      </c>
    </row>
    <row r="906" spans="2:11">
      <c r="B906" s="2" t="s">
        <v>459</v>
      </c>
      <c r="C906" s="355"/>
      <c r="D906" s="356"/>
      <c r="E906" s="357"/>
      <c r="F906" s="355"/>
      <c r="G906" s="355"/>
      <c r="H906" s="358"/>
      <c r="I906" s="2"/>
      <c r="J906" s="359"/>
      <c r="K906" s="359">
        <v>0</v>
      </c>
    </row>
    <row r="907" spans="2:11">
      <c r="B907" s="2" t="s">
        <v>460</v>
      </c>
      <c r="C907" s="355"/>
      <c r="D907" s="356"/>
      <c r="E907" s="357"/>
      <c r="F907" s="355"/>
      <c r="G907" s="355"/>
      <c r="H907" s="358"/>
      <c r="I907" s="2"/>
      <c r="J907" s="359"/>
      <c r="K907" s="359">
        <v>0</v>
      </c>
    </row>
    <row r="908" spans="2:11">
      <c r="B908" s="2" t="s">
        <v>461</v>
      </c>
      <c r="C908" s="355"/>
      <c r="D908" s="356"/>
      <c r="E908" s="357"/>
      <c r="F908" s="355"/>
      <c r="G908" s="355"/>
      <c r="H908" s="358"/>
      <c r="I908" s="2"/>
      <c r="J908" s="359"/>
      <c r="K908" s="359">
        <v>0</v>
      </c>
    </row>
    <row r="909" spans="2:11">
      <c r="B909" s="355" t="s">
        <v>462</v>
      </c>
      <c r="C909" s="355"/>
      <c r="D909" s="356"/>
      <c r="E909" s="357"/>
      <c r="F909" s="355"/>
      <c r="G909" s="355"/>
      <c r="H909" s="358"/>
      <c r="I909" s="2"/>
      <c r="J909" s="359"/>
      <c r="K909" s="359">
        <v>0</v>
      </c>
    </row>
    <row r="910" spans="2:11">
      <c r="B910" s="355" t="s">
        <v>463</v>
      </c>
      <c r="C910" s="355"/>
      <c r="D910" s="356"/>
      <c r="E910" s="357"/>
      <c r="F910" s="355"/>
      <c r="G910" s="355"/>
      <c r="H910" s="358"/>
      <c r="I910" s="2"/>
      <c r="J910" s="359"/>
      <c r="K910" s="359">
        <v>0</v>
      </c>
    </row>
    <row r="911" spans="2:11">
      <c r="B911" s="360"/>
      <c r="E911" s="169"/>
      <c r="F911" s="296"/>
      <c r="G911" s="25"/>
      <c r="H911" s="222"/>
    </row>
    <row r="912" spans="2:11">
      <c r="B912" s="541" t="s">
        <v>464</v>
      </c>
      <c r="C912" s="541"/>
      <c r="D912" s="25"/>
      <c r="E912" s="299"/>
      <c r="F912" s="25"/>
      <c r="G912" s="300"/>
      <c r="H912" s="25"/>
    </row>
    <row r="913" spans="2:8" ht="17.100000000000001" thickBot="1">
      <c r="B913" s="25"/>
      <c r="C913" s="25"/>
      <c r="D913" s="25"/>
      <c r="E913" s="299"/>
      <c r="F913" s="25"/>
      <c r="G913" s="300"/>
      <c r="H913" s="301"/>
    </row>
    <row r="914" spans="2:8" ht="51.95" thickBot="1">
      <c r="B914" s="302" t="s">
        <v>305</v>
      </c>
      <c r="C914" s="246"/>
      <c r="D914" s="246" t="s">
        <v>306</v>
      </c>
      <c r="E914" s="303" t="s">
        <v>307</v>
      </c>
      <c r="F914" s="246" t="s">
        <v>308</v>
      </c>
      <c r="G914" s="247" t="s">
        <v>309</v>
      </c>
    </row>
    <row r="915" spans="2:8">
      <c r="B915" s="304" t="s">
        <v>310</v>
      </c>
      <c r="C915" s="117"/>
      <c r="D915" s="305">
        <v>10668699.619134063</v>
      </c>
      <c r="E915" s="306">
        <v>0.13500600393492593</v>
      </c>
      <c r="F915" s="307">
        <v>1440338.5027613561</v>
      </c>
      <c r="G915" s="255"/>
    </row>
    <row r="916" spans="2:8">
      <c r="B916" s="308" t="s">
        <v>311</v>
      </c>
      <c r="C916" s="25"/>
      <c r="D916" s="309">
        <v>726331300.38086605</v>
      </c>
      <c r="E916" s="107">
        <v>0.22999999999999998</v>
      </c>
      <c r="F916" s="309">
        <v>167056199.08759919</v>
      </c>
      <c r="G916" s="310"/>
    </row>
    <row r="917" spans="2:8">
      <c r="B917" s="311" t="s">
        <v>312</v>
      </c>
      <c r="C917" s="25"/>
      <c r="D917" s="312">
        <v>737000000.00000012</v>
      </c>
      <c r="E917" s="313">
        <v>0.22862488139804685</v>
      </c>
      <c r="F917" s="312">
        <v>168496537.59036055</v>
      </c>
      <c r="G917" s="314"/>
    </row>
    <row r="918" spans="2:8">
      <c r="B918" s="308"/>
      <c r="C918" s="25"/>
      <c r="D918" s="25"/>
      <c r="E918" s="315"/>
      <c r="F918" s="25"/>
      <c r="G918" s="316"/>
    </row>
    <row r="919" spans="2:8">
      <c r="B919" s="317" t="s">
        <v>313</v>
      </c>
      <c r="C919" s="25"/>
      <c r="D919" s="318">
        <v>737000000.00000012</v>
      </c>
      <c r="E919" s="319">
        <v>0</v>
      </c>
      <c r="F919" s="365">
        <v>0</v>
      </c>
      <c r="G919" s="320"/>
    </row>
    <row r="920" spans="2:8">
      <c r="B920" s="317"/>
      <c r="C920" s="25"/>
      <c r="D920" s="318"/>
      <c r="E920" s="319"/>
      <c r="F920" s="365"/>
      <c r="G920" s="320"/>
    </row>
    <row r="921" spans="2:8">
      <c r="B921" s="317" t="s">
        <v>314</v>
      </c>
      <c r="C921" s="25"/>
      <c r="D921" s="318">
        <v>0</v>
      </c>
      <c r="E921" s="319">
        <v>0.22862488139804685</v>
      </c>
      <c r="F921" s="365"/>
      <c r="G921" s="320"/>
    </row>
    <row r="922" spans="2:8" ht="17.100000000000001" thickBot="1">
      <c r="B922" s="321" t="s">
        <v>111</v>
      </c>
      <c r="C922" s="286"/>
      <c r="D922" s="322">
        <v>737000000.00000012</v>
      </c>
      <c r="E922" s="323">
        <v>0.22862488139804685</v>
      </c>
      <c r="F922" s="322">
        <v>168496537.59036055</v>
      </c>
      <c r="G922" s="324">
        <v>178958585.96862811</v>
      </c>
      <c r="H922" s="325" t="s">
        <v>315</v>
      </c>
    </row>
    <row r="923" spans="2:8" ht="17.100000000000001" thickBot="1">
      <c r="B923" s="25"/>
      <c r="C923" s="25"/>
      <c r="D923" s="25"/>
      <c r="E923" s="376"/>
      <c r="F923" s="222"/>
      <c r="G923" s="222"/>
      <c r="H923" s="222"/>
    </row>
    <row r="924" spans="2:8" ht="51.95" thickBot="1">
      <c r="B924" s="327"/>
      <c r="C924" s="328" t="s">
        <v>316</v>
      </c>
      <c r="D924" s="328" t="s">
        <v>306</v>
      </c>
      <c r="E924" s="328" t="s">
        <v>405</v>
      </c>
      <c r="F924" s="328" t="s">
        <v>368</v>
      </c>
      <c r="G924" s="330" t="s">
        <v>369</v>
      </c>
      <c r="H924" s="42"/>
    </row>
    <row r="925" spans="2:8">
      <c r="B925" s="331" t="s">
        <v>321</v>
      </c>
      <c r="C925" s="332"/>
      <c r="D925" s="332"/>
      <c r="E925" s="333"/>
      <c r="F925" s="334"/>
      <c r="G925" s="335"/>
      <c r="H925" s="42"/>
    </row>
    <row r="926" spans="2:8">
      <c r="B926" s="336" t="s">
        <v>322</v>
      </c>
      <c r="C926" s="104">
        <v>0</v>
      </c>
      <c r="D926" s="72">
        <v>0</v>
      </c>
      <c r="E926" s="337">
        <v>0.13500000000000001</v>
      </c>
      <c r="F926" s="337">
        <v>0</v>
      </c>
      <c r="G926" s="338">
        <v>0</v>
      </c>
      <c r="H926" s="42"/>
    </row>
    <row r="927" spans="2:8">
      <c r="B927" s="336" t="s">
        <v>324</v>
      </c>
      <c r="C927" s="104">
        <v>2.6336983782472956E-6</v>
      </c>
      <c r="D927" s="72">
        <v>1941.0357047682569</v>
      </c>
      <c r="E927" s="337">
        <v>0.16800000000000001</v>
      </c>
      <c r="F927" s="107">
        <v>0</v>
      </c>
      <c r="G927" s="338">
        <v>326.09399840106715</v>
      </c>
      <c r="H927" s="42"/>
    </row>
    <row r="928" spans="2:8">
      <c r="B928" s="336" t="s">
        <v>326</v>
      </c>
      <c r="C928" s="104">
        <v>6.6837019138776942E-3</v>
      </c>
      <c r="D928" s="72">
        <v>4925888.3105278602</v>
      </c>
      <c r="E928" s="337">
        <v>0.13500000000000001</v>
      </c>
      <c r="F928" s="337">
        <v>0</v>
      </c>
      <c r="G928" s="338">
        <v>664994.92192126112</v>
      </c>
      <c r="H928" s="42"/>
    </row>
    <row r="929" spans="2:8">
      <c r="B929" s="336" t="s">
        <v>327</v>
      </c>
      <c r="C929" s="104">
        <v>0</v>
      </c>
      <c r="D929" s="72">
        <v>0</v>
      </c>
      <c r="E929" s="337">
        <v>0.13500000000000001</v>
      </c>
      <c r="F929" s="337">
        <v>0</v>
      </c>
      <c r="G929" s="338">
        <v>0</v>
      </c>
      <c r="H929" s="42"/>
    </row>
    <row r="930" spans="2:8">
      <c r="B930" s="336" t="s">
        <v>328</v>
      </c>
      <c r="C930" s="104">
        <v>0</v>
      </c>
      <c r="D930" s="72">
        <v>0</v>
      </c>
      <c r="E930" s="337">
        <v>0.13500000000000001</v>
      </c>
      <c r="F930" s="337">
        <v>0</v>
      </c>
      <c r="G930" s="338">
        <v>0</v>
      </c>
      <c r="H930" s="42"/>
    </row>
    <row r="931" spans="2:8">
      <c r="B931" s="336" t="s">
        <v>329</v>
      </c>
      <c r="C931" s="104">
        <v>7.7895119035297613E-3</v>
      </c>
      <c r="D931" s="72">
        <v>5740870.2729014345</v>
      </c>
      <c r="E931" s="337">
        <v>0.13500000000000001</v>
      </c>
      <c r="F931" s="337">
        <v>0</v>
      </c>
      <c r="G931" s="338">
        <v>775017.48684169375</v>
      </c>
      <c r="H931" s="42"/>
    </row>
    <row r="932" spans="2:8">
      <c r="B932" s="336" t="s">
        <v>330</v>
      </c>
      <c r="C932" s="104">
        <v>0</v>
      </c>
      <c r="D932" s="72">
        <v>0</v>
      </c>
      <c r="E932" s="337">
        <v>0.16800000000000001</v>
      </c>
      <c r="F932" s="107">
        <v>0</v>
      </c>
      <c r="G932" s="338">
        <v>0</v>
      </c>
      <c r="H932" s="42"/>
    </row>
    <row r="933" spans="2:8">
      <c r="B933" s="336" t="s">
        <v>331</v>
      </c>
      <c r="C933" s="104">
        <v>0</v>
      </c>
      <c r="D933" s="72">
        <v>0</v>
      </c>
      <c r="E933" s="337">
        <v>0.13500000000000001</v>
      </c>
      <c r="F933" s="337">
        <v>0</v>
      </c>
      <c r="G933" s="338">
        <v>0</v>
      </c>
      <c r="H933" s="42"/>
    </row>
    <row r="934" spans="2:8">
      <c r="B934" s="336" t="s">
        <v>332</v>
      </c>
      <c r="C934" s="104">
        <v>0</v>
      </c>
      <c r="D934" s="72">
        <v>0</v>
      </c>
      <c r="E934" s="337">
        <v>0.16800000000000001</v>
      </c>
      <c r="F934" s="107">
        <v>0</v>
      </c>
      <c r="G934" s="338">
        <v>0</v>
      </c>
      <c r="H934" s="42"/>
    </row>
    <row r="935" spans="2:8">
      <c r="B935" s="336" t="s">
        <v>333</v>
      </c>
      <c r="C935" s="104">
        <v>0</v>
      </c>
      <c r="D935" s="72">
        <v>0</v>
      </c>
      <c r="E935" s="337">
        <v>0.16800000000000001</v>
      </c>
      <c r="F935" s="107">
        <v>0</v>
      </c>
      <c r="G935" s="338">
        <v>0</v>
      </c>
      <c r="H935" s="42"/>
    </row>
    <row r="936" spans="2:8" ht="17.100000000000001" thickBot="1">
      <c r="B936" s="336" t="s">
        <v>334</v>
      </c>
      <c r="C936" s="104">
        <v>0</v>
      </c>
      <c r="D936" s="72">
        <v>0</v>
      </c>
      <c r="E936" s="337">
        <v>0.13500000000000001</v>
      </c>
      <c r="F936" s="337">
        <v>0</v>
      </c>
      <c r="G936" s="338">
        <v>0</v>
      </c>
      <c r="H936" s="42"/>
    </row>
    <row r="937" spans="2:8" ht="17.100000000000001" thickBot="1">
      <c r="B937" s="339"/>
      <c r="C937" s="340"/>
      <c r="D937" s="361">
        <v>10668699.619134063</v>
      </c>
      <c r="E937" s="343">
        <v>0.13500600393492593</v>
      </c>
      <c r="F937" s="344"/>
      <c r="G937" s="362">
        <v>1440338.5027613561</v>
      </c>
      <c r="H937" s="42"/>
    </row>
    <row r="938" spans="2:8">
      <c r="B938" s="331" t="s">
        <v>335</v>
      </c>
      <c r="C938" s="346"/>
      <c r="D938" s="363"/>
      <c r="E938" s="348"/>
      <c r="F938" s="348"/>
      <c r="G938" s="364"/>
      <c r="H938" s="42"/>
    </row>
    <row r="939" spans="2:8">
      <c r="B939" s="336" t="s">
        <v>336</v>
      </c>
      <c r="C939" s="104">
        <v>9.8146684510953667E-4</v>
      </c>
      <c r="D939" s="72">
        <v>723341.06484572857</v>
      </c>
      <c r="E939" s="184">
        <v>0.22</v>
      </c>
      <c r="F939" s="107">
        <v>0.01</v>
      </c>
      <c r="G939" s="338">
        <v>166368.44491451757</v>
      </c>
      <c r="H939" s="42"/>
    </row>
    <row r="940" spans="2:8">
      <c r="B940" s="336" t="s">
        <v>322</v>
      </c>
      <c r="C940" s="104">
        <v>0.24491909730380415</v>
      </c>
      <c r="D940" s="72">
        <v>180505374.71290365</v>
      </c>
      <c r="E940" s="184">
        <v>0.22</v>
      </c>
      <c r="F940" s="107">
        <v>0.01</v>
      </c>
      <c r="G940" s="338">
        <v>41516236.183967844</v>
      </c>
      <c r="H940" s="42"/>
    </row>
    <row r="941" spans="2:8">
      <c r="B941" s="336" t="s">
        <v>324</v>
      </c>
      <c r="C941" s="104">
        <v>0.1431193293866381</v>
      </c>
      <c r="D941" s="72">
        <v>105478945.75795227</v>
      </c>
      <c r="E941" s="184">
        <v>0.22</v>
      </c>
      <c r="F941" s="107">
        <v>0.01</v>
      </c>
      <c r="G941" s="338">
        <v>24260157.524329025</v>
      </c>
      <c r="H941" s="42"/>
    </row>
    <row r="942" spans="2:8">
      <c r="B942" s="336" t="s">
        <v>326</v>
      </c>
      <c r="C942" s="104">
        <v>0.16701898830722722</v>
      </c>
      <c r="D942" s="72">
        <v>123092994.38242647</v>
      </c>
      <c r="E942" s="184">
        <v>0.22</v>
      </c>
      <c r="F942" s="107">
        <v>0.01</v>
      </c>
      <c r="G942" s="338">
        <v>28311388.707958091</v>
      </c>
      <c r="H942" s="42"/>
    </row>
    <row r="943" spans="2:8">
      <c r="B943" s="336" t="s">
        <v>327</v>
      </c>
      <c r="C943" s="104">
        <v>4.3576804119552205E-2</v>
      </c>
      <c r="D943" s="72">
        <v>32116104.636109974</v>
      </c>
      <c r="E943" s="184">
        <v>0.22</v>
      </c>
      <c r="F943" s="107">
        <v>0.01</v>
      </c>
      <c r="G943" s="338">
        <v>7386704.0663052946</v>
      </c>
      <c r="H943" s="42"/>
    </row>
    <row r="944" spans="2:8">
      <c r="B944" s="336" t="s">
        <v>328</v>
      </c>
      <c r="C944" s="104">
        <v>4.0548494060953282E-2</v>
      </c>
      <c r="D944" s="72">
        <v>29884240.12292257</v>
      </c>
      <c r="E944" s="184">
        <v>0.22</v>
      </c>
      <c r="F944" s="107">
        <v>0.01</v>
      </c>
      <c r="G944" s="338">
        <v>6873375.2282721912</v>
      </c>
      <c r="H944" s="42"/>
    </row>
    <row r="945" spans="2:8">
      <c r="B945" s="336" t="s">
        <v>329</v>
      </c>
      <c r="C945" s="104">
        <v>4.8031242319435653E-2</v>
      </c>
      <c r="D945" s="72">
        <v>35399025.589424074</v>
      </c>
      <c r="E945" s="184">
        <v>0.22</v>
      </c>
      <c r="F945" s="107">
        <v>0.01</v>
      </c>
      <c r="G945" s="338">
        <v>8141775.8855675375</v>
      </c>
      <c r="H945" s="42"/>
    </row>
    <row r="946" spans="2:8">
      <c r="B946" s="336" t="s">
        <v>337</v>
      </c>
      <c r="C946" s="104">
        <v>1.8959628300503257E-2</v>
      </c>
      <c r="D946" s="72">
        <v>13973246.057470901</v>
      </c>
      <c r="E946" s="184">
        <v>0.22</v>
      </c>
      <c r="F946" s="107">
        <v>0.01</v>
      </c>
      <c r="G946" s="338">
        <v>3213846.5932183075</v>
      </c>
      <c r="H946" s="42"/>
    </row>
    <row r="947" spans="2:8">
      <c r="B947" s="336" t="s">
        <v>330</v>
      </c>
      <c r="C947" s="104">
        <v>8.7959287224159011E-3</v>
      </c>
      <c r="D947" s="72">
        <v>6482599.4684205195</v>
      </c>
      <c r="E947" s="184">
        <v>0.22</v>
      </c>
      <c r="F947" s="107">
        <v>0.01</v>
      </c>
      <c r="G947" s="338">
        <v>1490997.8777367196</v>
      </c>
      <c r="H947" s="42"/>
    </row>
    <row r="948" spans="2:8">
      <c r="B948" s="336" t="s">
        <v>331</v>
      </c>
      <c r="C948" s="104">
        <v>7.4637825937517568E-2</v>
      </c>
      <c r="D948" s="72">
        <v>55008077.715950444</v>
      </c>
      <c r="E948" s="184">
        <v>0.22</v>
      </c>
      <c r="F948" s="107">
        <v>0.01</v>
      </c>
      <c r="G948" s="338">
        <v>12651857.874668602</v>
      </c>
      <c r="H948" s="42"/>
    </row>
    <row r="949" spans="2:8">
      <c r="B949" s="336" t="s">
        <v>338</v>
      </c>
      <c r="C949" s="104">
        <v>4.871295618154828E-3</v>
      </c>
      <c r="D949" s="72">
        <v>3590144.8705801084</v>
      </c>
      <c r="E949" s="184">
        <v>0.22</v>
      </c>
      <c r="F949" s="107">
        <v>0.01</v>
      </c>
      <c r="G949" s="338">
        <v>825733.32023342501</v>
      </c>
      <c r="H949" s="42"/>
    </row>
    <row r="950" spans="2:8">
      <c r="B950" s="336" t="s">
        <v>332</v>
      </c>
      <c r="C950" s="104">
        <v>6.9211691127562267E-3</v>
      </c>
      <c r="D950" s="72">
        <v>5100901.636101339</v>
      </c>
      <c r="E950" s="184">
        <v>0.22</v>
      </c>
      <c r="F950" s="107">
        <v>0.01</v>
      </c>
      <c r="G950" s="338">
        <v>1173207.3763033079</v>
      </c>
      <c r="H950" s="42"/>
    </row>
    <row r="951" spans="2:8">
      <c r="B951" s="336" t="s">
        <v>333</v>
      </c>
      <c r="C951" s="104">
        <v>0</v>
      </c>
      <c r="D951" s="72">
        <v>0</v>
      </c>
      <c r="E951" s="184">
        <v>0.22</v>
      </c>
      <c r="F951" s="107">
        <v>0.01</v>
      </c>
      <c r="G951" s="338">
        <v>0</v>
      </c>
      <c r="H951" s="42"/>
    </row>
    <row r="952" spans="2:8">
      <c r="B952" s="336" t="s">
        <v>334</v>
      </c>
      <c r="C952" s="104">
        <v>0.15843524702092751</v>
      </c>
      <c r="D952" s="72">
        <v>116766777.05442357</v>
      </c>
      <c r="E952" s="184">
        <v>0.22</v>
      </c>
      <c r="F952" s="107">
        <v>0.01</v>
      </c>
      <c r="G952" s="338">
        <v>26856358.722517423</v>
      </c>
      <c r="H952" s="42"/>
    </row>
    <row r="953" spans="2:8">
      <c r="B953" s="336" t="s">
        <v>339</v>
      </c>
      <c r="C953" s="104">
        <v>6.6867945399170705E-3</v>
      </c>
      <c r="D953" s="72">
        <v>4928167.5759188812</v>
      </c>
      <c r="E953" s="184">
        <v>0.22</v>
      </c>
      <c r="F953" s="107">
        <v>0.01</v>
      </c>
      <c r="G953" s="338">
        <v>1133478.5424613426</v>
      </c>
      <c r="H953" s="42"/>
    </row>
    <row r="954" spans="2:8">
      <c r="B954" s="350" t="s">
        <v>340</v>
      </c>
      <c r="C954" s="104">
        <v>1.1037945422639295E-3</v>
      </c>
      <c r="D954" s="72">
        <v>813496.57764851605</v>
      </c>
      <c r="E954" s="184">
        <v>0.22</v>
      </c>
      <c r="F954" s="107">
        <v>0.01</v>
      </c>
      <c r="G954" s="338">
        <v>187104.2128591587</v>
      </c>
      <c r="H954" s="42"/>
    </row>
    <row r="955" spans="2:8" ht="17.100000000000001" thickBot="1">
      <c r="B955" s="350" t="s">
        <v>341</v>
      </c>
      <c r="C955" s="104">
        <v>1.6917046347038028E-2</v>
      </c>
      <c r="D955" s="72">
        <v>12467863.157767028</v>
      </c>
      <c r="E955" s="184">
        <v>0.22</v>
      </c>
      <c r="F955" s="107">
        <v>0.01</v>
      </c>
      <c r="G955" s="338">
        <v>2867608.5262864167</v>
      </c>
      <c r="H955" s="42"/>
    </row>
    <row r="956" spans="2:8" ht="17.100000000000001" thickBot="1">
      <c r="B956" s="339"/>
      <c r="C956" s="340"/>
      <c r="D956" s="341">
        <v>726331300.38086605</v>
      </c>
      <c r="E956" s="343">
        <v>0.22999999999999998</v>
      </c>
      <c r="F956" s="344"/>
      <c r="G956" s="345">
        <v>167056199.08759919</v>
      </c>
      <c r="H956" s="42"/>
    </row>
    <row r="957" spans="2:8">
      <c r="B957" s="360"/>
      <c r="E957" s="169"/>
      <c r="F957" s="296"/>
      <c r="G957" s="25"/>
      <c r="H957" s="222"/>
    </row>
    <row r="958" spans="2:8">
      <c r="B958" s="25"/>
      <c r="C958" s="25"/>
      <c r="D958" s="296"/>
      <c r="E958" s="297"/>
      <c r="F958" s="296"/>
      <c r="G958" s="298"/>
      <c r="H958" s="296"/>
    </row>
    <row r="959" spans="2:8">
      <c r="B959" s="541" t="s">
        <v>465</v>
      </c>
      <c r="C959" s="541"/>
      <c r="D959" s="25"/>
      <c r="E959" s="299"/>
      <c r="F959" s="25"/>
      <c r="G959" s="300"/>
      <c r="H959" s="25"/>
    </row>
    <row r="960" spans="2:8" ht="17.100000000000001" thickBot="1">
      <c r="B960" s="25"/>
      <c r="C960" s="25"/>
      <c r="D960" s="25"/>
      <c r="E960" s="299"/>
      <c r="F960" s="25"/>
      <c r="G960" s="300"/>
      <c r="H960" s="301"/>
    </row>
    <row r="961" spans="2:10" ht="51.95" thickBot="1">
      <c r="B961" s="302" t="s">
        <v>305</v>
      </c>
      <c r="C961" s="246"/>
      <c r="D961" s="246" t="s">
        <v>306</v>
      </c>
      <c r="E961" s="303" t="s">
        <v>307</v>
      </c>
      <c r="F961" s="246" t="s">
        <v>308</v>
      </c>
      <c r="G961" s="247" t="s">
        <v>309</v>
      </c>
    </row>
    <row r="962" spans="2:10">
      <c r="B962" s="304" t="s">
        <v>310</v>
      </c>
      <c r="C962" s="117"/>
      <c r="D962" s="305">
        <v>10133093.261049993</v>
      </c>
      <c r="E962" s="306">
        <v>9.855566004706183E-2</v>
      </c>
      <c r="F962" s="307">
        <v>998673.69466121634</v>
      </c>
      <c r="G962" s="255"/>
    </row>
    <row r="963" spans="2:10">
      <c r="B963" s="308" t="s">
        <v>311</v>
      </c>
      <c r="C963" s="25"/>
      <c r="D963" s="309">
        <v>689866906.73895013</v>
      </c>
      <c r="E963" s="107">
        <v>0.35628401220445804</v>
      </c>
      <c r="F963" s="309">
        <v>245788549.42003182</v>
      </c>
      <c r="G963" s="310"/>
    </row>
    <row r="964" spans="2:10">
      <c r="B964" s="311" t="s">
        <v>312</v>
      </c>
      <c r="C964" s="25"/>
      <c r="D964" s="312">
        <v>700000000.00000012</v>
      </c>
      <c r="E964" s="313">
        <v>0.35255317587813284</v>
      </c>
      <c r="F964" s="312">
        <v>246787223.11469305</v>
      </c>
      <c r="G964" s="314"/>
    </row>
    <row r="965" spans="2:10">
      <c r="B965" s="308"/>
      <c r="C965" s="25"/>
      <c r="D965" s="25"/>
      <c r="E965" s="315"/>
      <c r="F965" s="25"/>
      <c r="G965" s="316"/>
    </row>
    <row r="966" spans="2:10">
      <c r="B966" s="317" t="s">
        <v>313</v>
      </c>
      <c r="C966" s="25"/>
      <c r="D966" s="318">
        <v>700000000.00000012</v>
      </c>
      <c r="E966" s="319">
        <v>0</v>
      </c>
      <c r="F966" s="365">
        <v>0</v>
      </c>
      <c r="G966" s="320"/>
    </row>
    <row r="967" spans="2:10">
      <c r="B967" s="317"/>
      <c r="C967" s="25"/>
      <c r="D967" s="318"/>
      <c r="E967" s="319"/>
      <c r="F967" s="365"/>
      <c r="G967" s="320"/>
    </row>
    <row r="968" spans="2:10">
      <c r="B968" s="317" t="s">
        <v>314</v>
      </c>
      <c r="C968" s="25"/>
      <c r="D968" s="318"/>
      <c r="E968" s="319"/>
      <c r="F968" s="365"/>
      <c r="G968" s="320"/>
    </row>
    <row r="969" spans="2:10" ht="17.100000000000001" thickBot="1">
      <c r="B969" s="321" t="s">
        <v>111</v>
      </c>
      <c r="C969" s="286"/>
      <c r="D969" s="322">
        <v>700000000.00000012</v>
      </c>
      <c r="E969" s="323">
        <v>0.35255317587813284</v>
      </c>
      <c r="F969" s="322">
        <v>246787223.11469305</v>
      </c>
      <c r="G969" s="378">
        <v>259818905.69165409</v>
      </c>
      <c r="H969" s="325" t="s">
        <v>315</v>
      </c>
    </row>
    <row r="970" spans="2:10" ht="17.100000000000001" thickBot="1">
      <c r="B970" s="25"/>
      <c r="C970" s="25"/>
      <c r="D970" s="25"/>
      <c r="E970" s="376"/>
      <c r="F970" s="222"/>
      <c r="G970" s="222"/>
      <c r="H970" s="222"/>
    </row>
    <row r="971" spans="2:10" ht="51.95" thickBot="1">
      <c r="B971" s="327"/>
      <c r="C971" s="328" t="s">
        <v>316</v>
      </c>
      <c r="D971" s="328" t="s">
        <v>306</v>
      </c>
      <c r="E971" s="329" t="s">
        <v>405</v>
      </c>
      <c r="F971" s="328" t="s">
        <v>368</v>
      </c>
      <c r="G971" s="328" t="s">
        <v>369</v>
      </c>
      <c r="H971" s="328" t="s">
        <v>318</v>
      </c>
      <c r="I971" s="328" t="s">
        <v>319</v>
      </c>
      <c r="J971" s="328" t="s">
        <v>370</v>
      </c>
    </row>
    <row r="972" spans="2:10">
      <c r="B972" s="331" t="s">
        <v>321</v>
      </c>
      <c r="C972" s="332"/>
      <c r="D972" s="332"/>
      <c r="E972" s="333"/>
      <c r="F972" s="333"/>
      <c r="G972" s="334"/>
      <c r="H972" s="334"/>
      <c r="I972" s="334"/>
      <c r="J972" s="335"/>
    </row>
    <row r="973" spans="2:10">
      <c r="B973" s="336" t="s">
        <v>322</v>
      </c>
      <c r="C973" s="104">
        <v>0</v>
      </c>
      <c r="D973" s="72">
        <v>0</v>
      </c>
      <c r="E973" s="107">
        <v>0.1275</v>
      </c>
      <c r="F973" s="107">
        <v>0</v>
      </c>
      <c r="G973" s="72">
        <v>0</v>
      </c>
      <c r="H973" s="107">
        <v>9.8500000000000004E-2</v>
      </c>
      <c r="I973" s="107">
        <v>0</v>
      </c>
      <c r="J973" s="338">
        <v>0</v>
      </c>
    </row>
    <row r="974" spans="2:10">
      <c r="B974" s="336" t="s">
        <v>324</v>
      </c>
      <c r="C974" s="104">
        <v>2.6336983782472956E-6</v>
      </c>
      <c r="D974" s="72">
        <v>1843.5888647731069</v>
      </c>
      <c r="E974" s="107">
        <v>0.16250000000000001</v>
      </c>
      <c r="F974" s="107">
        <v>0</v>
      </c>
      <c r="G974" s="72">
        <v>299.5831905256299</v>
      </c>
      <c r="H974" s="107">
        <v>0.26850000000000002</v>
      </c>
      <c r="I974" s="107">
        <v>0.1359296237729698</v>
      </c>
      <c r="J974" s="338">
        <v>745.60195097222413</v>
      </c>
    </row>
    <row r="975" spans="2:10">
      <c r="B975" s="336" t="s">
        <v>326</v>
      </c>
      <c r="C975" s="104">
        <v>6.6837019138776942E-3</v>
      </c>
      <c r="D975" s="72">
        <v>4678591.3397143856</v>
      </c>
      <c r="E975" s="107">
        <v>0.1275</v>
      </c>
      <c r="F975" s="107">
        <v>0</v>
      </c>
      <c r="G975" s="72">
        <v>596520.39581358421</v>
      </c>
      <c r="H975" s="107">
        <v>9.8500000000000004E-2</v>
      </c>
      <c r="I975" s="107">
        <v>0</v>
      </c>
      <c r="J975" s="338">
        <v>460841.24696186697</v>
      </c>
    </row>
    <row r="976" spans="2:10">
      <c r="B976" s="336" t="s">
        <v>327</v>
      </c>
      <c r="C976" s="104">
        <v>0</v>
      </c>
      <c r="D976" s="72">
        <v>0</v>
      </c>
      <c r="E976" s="107">
        <v>0.1275</v>
      </c>
      <c r="F976" s="107">
        <v>0</v>
      </c>
      <c r="G976" s="72">
        <v>0</v>
      </c>
      <c r="H976" s="107">
        <v>9.8500000000000004E-2</v>
      </c>
      <c r="I976" s="107">
        <v>0</v>
      </c>
      <c r="J976" s="338">
        <v>0</v>
      </c>
    </row>
    <row r="977" spans="2:10">
      <c r="B977" s="336" t="s">
        <v>328</v>
      </c>
      <c r="C977" s="104">
        <v>0</v>
      </c>
      <c r="D977" s="72">
        <v>0</v>
      </c>
      <c r="E977" s="107">
        <v>0.1275</v>
      </c>
      <c r="F977" s="107">
        <v>0</v>
      </c>
      <c r="G977" s="72">
        <v>0</v>
      </c>
      <c r="H977" s="107">
        <v>9.8500000000000004E-2</v>
      </c>
      <c r="I977" s="107">
        <v>0</v>
      </c>
      <c r="J977" s="338">
        <v>0</v>
      </c>
    </row>
    <row r="978" spans="2:10">
      <c r="B978" s="336" t="s">
        <v>329</v>
      </c>
      <c r="C978" s="104">
        <v>7.7895119035297613E-3</v>
      </c>
      <c r="D978" s="72">
        <v>5452658.3324708333</v>
      </c>
      <c r="E978" s="107">
        <v>0.1275</v>
      </c>
      <c r="F978" s="107">
        <v>0</v>
      </c>
      <c r="G978" s="72">
        <v>695213.93739003129</v>
      </c>
      <c r="H978" s="107">
        <v>9.8500000000000004E-2</v>
      </c>
      <c r="I978" s="107">
        <v>0</v>
      </c>
      <c r="J978" s="338">
        <v>537086.84574837715</v>
      </c>
    </row>
    <row r="979" spans="2:10">
      <c r="B979" s="336" t="s">
        <v>330</v>
      </c>
      <c r="C979" s="104">
        <v>0</v>
      </c>
      <c r="D979" s="72">
        <v>0</v>
      </c>
      <c r="E979" s="107">
        <v>0.16250000000000001</v>
      </c>
      <c r="F979" s="107">
        <v>0</v>
      </c>
      <c r="G979" s="72">
        <v>0</v>
      </c>
      <c r="H979" s="107">
        <v>0.26850000000000002</v>
      </c>
      <c r="I979" s="107">
        <v>0.1359296237729698</v>
      </c>
      <c r="J979" s="338">
        <v>0</v>
      </c>
    </row>
    <row r="980" spans="2:10">
      <c r="B980" s="336" t="s">
        <v>331</v>
      </c>
      <c r="C980" s="104">
        <v>0</v>
      </c>
      <c r="D980" s="72">
        <v>0</v>
      </c>
      <c r="E980" s="107">
        <v>0.1275</v>
      </c>
      <c r="F980" s="107">
        <v>0</v>
      </c>
      <c r="G980" s="72">
        <v>0</v>
      </c>
      <c r="H980" s="107">
        <v>9.8500000000000004E-2</v>
      </c>
      <c r="I980" s="107">
        <v>0</v>
      </c>
      <c r="J980" s="338">
        <v>0</v>
      </c>
    </row>
    <row r="981" spans="2:10">
      <c r="B981" s="336" t="s">
        <v>332</v>
      </c>
      <c r="C981" s="104">
        <v>0</v>
      </c>
      <c r="D981" s="72">
        <v>0</v>
      </c>
      <c r="E981" s="107">
        <v>0.16250000000000001</v>
      </c>
      <c r="F981" s="107">
        <v>0</v>
      </c>
      <c r="G981" s="72">
        <v>0</v>
      </c>
      <c r="H981" s="107">
        <v>0.26850000000000002</v>
      </c>
      <c r="I981" s="107">
        <v>0.1359296237729698</v>
      </c>
      <c r="J981" s="338">
        <v>0</v>
      </c>
    </row>
    <row r="982" spans="2:10">
      <c r="B982" s="336" t="s">
        <v>333</v>
      </c>
      <c r="C982" s="104">
        <v>0</v>
      </c>
      <c r="D982" s="72">
        <v>0</v>
      </c>
      <c r="E982" s="107">
        <v>0.16250000000000001</v>
      </c>
      <c r="F982" s="107">
        <v>0</v>
      </c>
      <c r="G982" s="72">
        <v>0</v>
      </c>
      <c r="H982" s="107">
        <v>0.26850000000000002</v>
      </c>
      <c r="I982" s="107">
        <v>0.1359296237729698</v>
      </c>
      <c r="J982" s="338">
        <v>0</v>
      </c>
    </row>
    <row r="983" spans="2:10" ht="17.100000000000001" thickBot="1">
      <c r="B983" s="336" t="s">
        <v>334</v>
      </c>
      <c r="C983" s="104">
        <v>0</v>
      </c>
      <c r="D983" s="72">
        <v>0</v>
      </c>
      <c r="E983" s="107">
        <v>0.1275</v>
      </c>
      <c r="F983" s="107">
        <v>0</v>
      </c>
      <c r="G983" s="72">
        <v>0</v>
      </c>
      <c r="H983" s="107">
        <v>9.8500000000000004E-2</v>
      </c>
      <c r="I983" s="107">
        <v>0</v>
      </c>
      <c r="J983" s="338">
        <v>0</v>
      </c>
    </row>
    <row r="984" spans="2:10" ht="17.100000000000001" thickBot="1">
      <c r="B984" s="339"/>
      <c r="C984" s="340"/>
      <c r="D984" s="361">
        <v>10133093.261049993</v>
      </c>
      <c r="E984" s="369">
        <v>0.1275063678097699</v>
      </c>
      <c r="F984" s="369"/>
      <c r="G984" s="361">
        <v>1292033.916394141</v>
      </c>
      <c r="H984" s="369">
        <v>9.855566004706183E-2</v>
      </c>
      <c r="I984" s="370"/>
      <c r="J984" s="362">
        <v>998673.69466121634</v>
      </c>
    </row>
    <row r="985" spans="2:10">
      <c r="B985" s="331" t="s">
        <v>335</v>
      </c>
      <c r="C985" s="346"/>
      <c r="D985" s="363"/>
      <c r="E985" s="333"/>
      <c r="F985" s="333"/>
      <c r="G985" s="363"/>
      <c r="H985" s="346"/>
      <c r="I985" s="347"/>
      <c r="J985" s="364"/>
    </row>
    <row r="986" spans="2:10">
      <c r="B986" s="336" t="s">
        <v>336</v>
      </c>
      <c r="C986" s="104">
        <v>9.8146684510953667E-4</v>
      </c>
      <c r="D986" s="72">
        <v>687026.79157667572</v>
      </c>
      <c r="E986" s="107">
        <v>0.20799999999999999</v>
      </c>
      <c r="F986" s="107">
        <v>0.1359296237729698</v>
      </c>
      <c r="G986" s="72">
        <v>236288.86594891659</v>
      </c>
      <c r="H986" s="107">
        <v>0.20849999999999999</v>
      </c>
      <c r="I986" s="107">
        <v>0.1359296237729698</v>
      </c>
      <c r="J986" s="338">
        <v>236632.37934470497</v>
      </c>
    </row>
    <row r="987" spans="2:10">
      <c r="B987" s="336" t="s">
        <v>322</v>
      </c>
      <c r="C987" s="104">
        <v>0.24491909730380415</v>
      </c>
      <c r="D987" s="72">
        <v>171443368.11266291</v>
      </c>
      <c r="E987" s="107">
        <v>0.20799999999999999</v>
      </c>
      <c r="F987" s="107">
        <v>0.1359296237729698</v>
      </c>
      <c r="G987" s="72">
        <v>58964453.093358919</v>
      </c>
      <c r="H987" s="107">
        <v>0.20849999999999999</v>
      </c>
      <c r="I987" s="107">
        <v>0.1359296237729698</v>
      </c>
      <c r="J987" s="338">
        <v>59050174.777415261</v>
      </c>
    </row>
    <row r="988" spans="2:10">
      <c r="B988" s="336" t="s">
        <v>324</v>
      </c>
      <c r="C988" s="104">
        <v>0.1431193293866381</v>
      </c>
      <c r="D988" s="72">
        <v>100183530.57064667</v>
      </c>
      <c r="E988" s="107">
        <v>0.20799999999999999</v>
      </c>
      <c r="F988" s="107">
        <v>0.1359296237729698</v>
      </c>
      <c r="G988" s="72">
        <v>34456083.977410324</v>
      </c>
      <c r="H988" s="107">
        <v>0.26850000000000002</v>
      </c>
      <c r="I988" s="107">
        <v>0.1359296237729698</v>
      </c>
      <c r="J988" s="338">
        <v>40517187.576934457</v>
      </c>
    </row>
    <row r="989" spans="2:10">
      <c r="B989" s="336" t="s">
        <v>326</v>
      </c>
      <c r="C989" s="104">
        <v>0.16701898830722722</v>
      </c>
      <c r="D989" s="72">
        <v>116913291.81505905</v>
      </c>
      <c r="E989" s="107">
        <v>0.20799999999999999</v>
      </c>
      <c r="F989" s="107">
        <v>0.1359296237729698</v>
      </c>
      <c r="G989" s="72">
        <v>40209944.468012683</v>
      </c>
      <c r="H989" s="107">
        <v>0.20849999999999999</v>
      </c>
      <c r="I989" s="107">
        <v>0.1359296237729698</v>
      </c>
      <c r="J989" s="338">
        <v>40268401.113920219</v>
      </c>
    </row>
    <row r="990" spans="2:10">
      <c r="B990" s="336" t="s">
        <v>327</v>
      </c>
      <c r="C990" s="104">
        <v>4.3576804119552205E-2</v>
      </c>
      <c r="D990" s="72">
        <v>30503762.883686543</v>
      </c>
      <c r="E990" s="107">
        <v>0.20799999999999999</v>
      </c>
      <c r="F990" s="107">
        <v>0.1359296237729698</v>
      </c>
      <c r="G990" s="72">
        <v>10491147.692246191</v>
      </c>
      <c r="H990" s="107">
        <v>0.20849999999999999</v>
      </c>
      <c r="I990" s="107">
        <v>0.1359296237729698</v>
      </c>
      <c r="J990" s="338">
        <v>10506399.573688036</v>
      </c>
    </row>
    <row r="991" spans="2:10">
      <c r="B991" s="336" t="s">
        <v>328</v>
      </c>
      <c r="C991" s="104">
        <v>4.0548494060953282E-2</v>
      </c>
      <c r="D991" s="72">
        <v>28383945.842667297</v>
      </c>
      <c r="E991" s="107">
        <v>0.20799999999999999</v>
      </c>
      <c r="F991" s="107">
        <v>0.1359296237729698</v>
      </c>
      <c r="G991" s="72">
        <v>9762079.814860912</v>
      </c>
      <c r="H991" s="107">
        <v>0.20849999999999999</v>
      </c>
      <c r="I991" s="107">
        <v>0.1359296237729698</v>
      </c>
      <c r="J991" s="338">
        <v>9776271.7877822481</v>
      </c>
    </row>
    <row r="992" spans="2:10">
      <c r="B992" s="336" t="s">
        <v>329</v>
      </c>
      <c r="C992" s="104">
        <v>4.8031242319435653E-2</v>
      </c>
      <c r="D992" s="72">
        <v>33621869.623604961</v>
      </c>
      <c r="E992" s="107">
        <v>0.20799999999999999</v>
      </c>
      <c r="F992" s="107">
        <v>0.1359296237729698</v>
      </c>
      <c r="G992" s="72">
        <v>11563556.970190294</v>
      </c>
      <c r="H992" s="107">
        <v>0.20849999999999999</v>
      </c>
      <c r="I992" s="107">
        <v>0.1359296237729698</v>
      </c>
      <c r="J992" s="338">
        <v>11580367.905002099</v>
      </c>
    </row>
    <row r="993" spans="2:11">
      <c r="B993" s="336" t="s">
        <v>337</v>
      </c>
      <c r="C993" s="104">
        <v>1.8959628300503257E-2</v>
      </c>
      <c r="D993" s="72">
        <v>13271739.810352281</v>
      </c>
      <c r="E993" s="107">
        <v>0.20799999999999999</v>
      </c>
      <c r="F993" s="107">
        <v>0.1359296237729698</v>
      </c>
      <c r="G993" s="72">
        <v>4564544.4797872053</v>
      </c>
      <c r="H993" s="107">
        <v>0.26850000000000002</v>
      </c>
      <c r="I993" s="107">
        <v>0.1359296237729698</v>
      </c>
      <c r="J993" s="338">
        <v>5367484.7383135185</v>
      </c>
    </row>
    <row r="994" spans="2:11">
      <c r="B994" s="336" t="s">
        <v>330</v>
      </c>
      <c r="C994" s="104">
        <v>8.7959287224159011E-3</v>
      </c>
      <c r="D994" s="72">
        <v>6157150.1056911312</v>
      </c>
      <c r="E994" s="107">
        <v>0.20799999999999999</v>
      </c>
      <c r="F994" s="107">
        <v>0.1359296237729698</v>
      </c>
      <c r="G994" s="72">
        <v>2117626.3193640518</v>
      </c>
      <c r="H994" s="107">
        <v>0.26850000000000002</v>
      </c>
      <c r="I994" s="107">
        <v>0.1359296237729698</v>
      </c>
      <c r="J994" s="338">
        <v>2490133.9007583656</v>
      </c>
    </row>
    <row r="995" spans="2:11">
      <c r="B995" s="336" t="s">
        <v>331</v>
      </c>
      <c r="C995" s="104">
        <v>7.4637825937517568E-2</v>
      </c>
      <c r="D995" s="72">
        <v>52246478.156262301</v>
      </c>
      <c r="E995" s="107">
        <v>0.20799999999999999</v>
      </c>
      <c r="F995" s="107">
        <v>0.1359296237729698</v>
      </c>
      <c r="G995" s="72">
        <v>17969111.575745977</v>
      </c>
      <c r="H995" s="107">
        <v>0.20849999999999999</v>
      </c>
      <c r="I995" s="107">
        <v>0.1359296237729698</v>
      </c>
      <c r="J995" s="338">
        <v>17995234.814824112</v>
      </c>
    </row>
    <row r="996" spans="2:11">
      <c r="B996" s="336" t="s">
        <v>338</v>
      </c>
      <c r="C996" s="104">
        <v>4.871295618154828E-3</v>
      </c>
      <c r="D996" s="72">
        <v>3409906.9327083798</v>
      </c>
      <c r="E996" s="107">
        <v>0.20799999999999999</v>
      </c>
      <c r="F996" s="107">
        <v>0.1359296237729698</v>
      </c>
      <c r="G996" s="72">
        <v>1172768.0084672344</v>
      </c>
      <c r="H996" s="107">
        <v>0.20849999999999999</v>
      </c>
      <c r="I996" s="107">
        <v>0.1359296237729698</v>
      </c>
      <c r="J996" s="338">
        <v>1174472.9619335888</v>
      </c>
    </row>
    <row r="997" spans="2:11">
      <c r="B997" s="336" t="s">
        <v>332</v>
      </c>
      <c r="C997" s="104">
        <v>6.9211691127562267E-3</v>
      </c>
      <c r="D997" s="72">
        <v>4844818.3789293589</v>
      </c>
      <c r="E997" s="107">
        <v>0.20799999999999999</v>
      </c>
      <c r="F997" s="107">
        <v>0.1359296237729698</v>
      </c>
      <c r="G997" s="72">
        <v>1666276.5623135436</v>
      </c>
      <c r="H997" s="107">
        <v>0.26850000000000002</v>
      </c>
      <c r="I997" s="107">
        <v>0.1359296237729698</v>
      </c>
      <c r="J997" s="338">
        <v>1959388.0742387702</v>
      </c>
    </row>
    <row r="998" spans="2:11">
      <c r="B998" s="336" t="s">
        <v>333</v>
      </c>
      <c r="C998" s="104">
        <v>0</v>
      </c>
      <c r="D998" s="72">
        <v>0</v>
      </c>
      <c r="E998" s="107">
        <v>0.20799999999999999</v>
      </c>
      <c r="F998" s="107">
        <v>0.1359296237729698</v>
      </c>
      <c r="G998" s="72">
        <v>0</v>
      </c>
      <c r="H998" s="107">
        <v>0.26850000000000002</v>
      </c>
      <c r="I998" s="107">
        <v>0.1359296237729698</v>
      </c>
      <c r="J998" s="338">
        <v>0</v>
      </c>
    </row>
    <row r="999" spans="2:11">
      <c r="B999" s="336" t="s">
        <v>334</v>
      </c>
      <c r="C999" s="104">
        <v>0.15843524702092751</v>
      </c>
      <c r="D999" s="72">
        <v>110904672.91464926</v>
      </c>
      <c r="E999" s="107">
        <v>0.20799999999999999</v>
      </c>
      <c r="F999" s="107">
        <v>0.1359296237729698</v>
      </c>
      <c r="G999" s="72">
        <v>38143402.430199593</v>
      </c>
      <c r="H999" s="107">
        <v>0.20849999999999999</v>
      </c>
      <c r="I999" s="107">
        <v>0.1359296237729698</v>
      </c>
      <c r="J999" s="338">
        <v>38198854.76665692</v>
      </c>
    </row>
    <row r="1000" spans="2:11">
      <c r="B1000" s="336" t="s">
        <v>339</v>
      </c>
      <c r="C1000" s="104">
        <v>6.6867945399170705E-3</v>
      </c>
      <c r="D1000" s="72">
        <v>4680756.1779419491</v>
      </c>
      <c r="E1000" s="107">
        <v>0.20799999999999999</v>
      </c>
      <c r="F1000" s="107">
        <v>0.1359296237729698</v>
      </c>
      <c r="G1000" s="72">
        <v>1609850.7112525785</v>
      </c>
      <c r="H1000" s="107">
        <v>0.20849999999999999</v>
      </c>
      <c r="I1000" s="107">
        <v>0.1359296237729698</v>
      </c>
      <c r="J1000" s="338">
        <v>1612191.0893415497</v>
      </c>
    </row>
    <row r="1001" spans="2:11">
      <c r="B1001" s="350" t="s">
        <v>340</v>
      </c>
      <c r="C1001" s="104">
        <v>1.1037945422639295E-3</v>
      </c>
      <c r="D1001" s="72">
        <v>772656.17958475067</v>
      </c>
      <c r="E1001" s="107">
        <v>0.20799999999999999</v>
      </c>
      <c r="F1001" s="107">
        <v>0.1359296237729698</v>
      </c>
      <c r="G1001" s="72">
        <v>265739.34915044345</v>
      </c>
      <c r="H1001" s="107">
        <v>0.20849999999999999</v>
      </c>
      <c r="I1001" s="107">
        <v>0.1359296237729698</v>
      </c>
      <c r="J1001" s="338">
        <v>266125.67724023591</v>
      </c>
    </row>
    <row r="1002" spans="2:11" ht="17.100000000000001" thickBot="1">
      <c r="B1002" s="350" t="s">
        <v>341</v>
      </c>
      <c r="C1002" s="104">
        <v>1.6917046347038028E-2</v>
      </c>
      <c r="D1002" s="72">
        <v>11841932.442926619</v>
      </c>
      <c r="E1002" s="107">
        <v>0.20799999999999999</v>
      </c>
      <c r="F1002" s="107">
        <v>0.1359296237729698</v>
      </c>
      <c r="G1002" s="72">
        <v>4072791.3698406769</v>
      </c>
      <c r="H1002" s="107">
        <v>0.26850000000000002</v>
      </c>
      <c r="I1002" s="107">
        <v>0.1359296237729698</v>
      </c>
      <c r="J1002" s="338">
        <v>4789228.2826377377</v>
      </c>
    </row>
    <row r="1003" spans="2:11" ht="17.100000000000001" thickBot="1">
      <c r="B1003" s="339"/>
      <c r="C1003" s="340"/>
      <c r="D1003" s="361">
        <v>689866906.73895013</v>
      </c>
      <c r="E1003" s="351">
        <v>0.34392962377296976</v>
      </c>
      <c r="F1003" s="351"/>
      <c r="G1003" s="361">
        <v>237265665.68814954</v>
      </c>
      <c r="H1003" s="369">
        <v>0.35628401220445804</v>
      </c>
      <c r="I1003" s="370"/>
      <c r="J1003" s="362">
        <v>245788549.42003182</v>
      </c>
    </row>
    <row r="1004" spans="2:11">
      <c r="B1004" s="360"/>
      <c r="E1004" s="169"/>
      <c r="F1004" s="296"/>
      <c r="G1004" s="25"/>
      <c r="H1004" s="222"/>
    </row>
    <row r="1005" spans="2:11">
      <c r="B1005" s="2" t="s">
        <v>466</v>
      </c>
      <c r="C1005" s="355"/>
      <c r="D1005" s="356"/>
      <c r="E1005" s="357"/>
      <c r="F1005" s="355"/>
      <c r="G1005" s="355"/>
      <c r="H1005" s="358"/>
      <c r="I1005" s="2"/>
      <c r="J1005" s="359"/>
      <c r="K1005" s="359">
        <v>0.1359296237729698</v>
      </c>
    </row>
    <row r="1006" spans="2:11">
      <c r="B1006" s="2" t="s">
        <v>467</v>
      </c>
      <c r="C1006" s="355"/>
      <c r="D1006" s="356"/>
      <c r="E1006" s="357"/>
      <c r="F1006" s="355"/>
      <c r="G1006" s="355"/>
      <c r="H1006" s="358"/>
      <c r="I1006" s="2"/>
      <c r="J1006" s="359"/>
      <c r="K1006" s="359">
        <v>0</v>
      </c>
    </row>
    <row r="1007" spans="2:11">
      <c r="B1007" s="2" t="s">
        <v>468</v>
      </c>
      <c r="C1007" s="355"/>
      <c r="D1007" s="356"/>
      <c r="E1007" s="357"/>
      <c r="F1007" s="355"/>
      <c r="G1007" s="355"/>
      <c r="H1007" s="358"/>
      <c r="I1007" s="2"/>
      <c r="J1007" s="359"/>
      <c r="K1007" s="359">
        <v>0</v>
      </c>
    </row>
    <row r="1008" spans="2:11">
      <c r="B1008" s="2" t="s">
        <v>469</v>
      </c>
      <c r="C1008" s="355"/>
      <c r="D1008" s="356"/>
      <c r="E1008" s="357"/>
      <c r="F1008" s="355"/>
      <c r="G1008" s="355"/>
      <c r="H1008" s="358"/>
      <c r="I1008" s="2"/>
      <c r="J1008" s="359"/>
      <c r="K1008" s="359">
        <v>0</v>
      </c>
    </row>
    <row r="1009" spans="2:11">
      <c r="B1009" s="2" t="s">
        <v>470</v>
      </c>
      <c r="C1009" s="355"/>
      <c r="D1009" s="356"/>
      <c r="E1009" s="357"/>
      <c r="F1009" s="355"/>
      <c r="G1009" s="355"/>
      <c r="H1009" s="358"/>
      <c r="I1009" s="2"/>
      <c r="J1009" s="359"/>
      <c r="K1009" s="359">
        <v>0</v>
      </c>
    </row>
    <row r="1010" spans="2:11">
      <c r="B1010" s="2" t="s">
        <v>471</v>
      </c>
      <c r="C1010" s="355"/>
      <c r="D1010" s="356"/>
      <c r="E1010" s="357"/>
      <c r="F1010" s="355"/>
      <c r="G1010" s="355"/>
      <c r="H1010" s="358"/>
      <c r="I1010" s="2"/>
      <c r="J1010" s="359"/>
      <c r="K1010" s="359">
        <v>0</v>
      </c>
    </row>
    <row r="1011" spans="2:11">
      <c r="B1011" s="2" t="s">
        <v>472</v>
      </c>
      <c r="C1011" s="355"/>
      <c r="D1011" s="356"/>
      <c r="E1011" s="357"/>
      <c r="F1011" s="355"/>
      <c r="G1011" s="355"/>
      <c r="H1011" s="358"/>
      <c r="I1011" s="2"/>
      <c r="J1011" s="359"/>
      <c r="K1011" s="359">
        <v>0</v>
      </c>
    </row>
    <row r="1012" spans="2:11">
      <c r="B1012" s="2" t="s">
        <v>473</v>
      </c>
      <c r="C1012" s="355"/>
      <c r="D1012" s="356"/>
      <c r="E1012" s="357"/>
      <c r="F1012" s="355"/>
      <c r="G1012" s="355"/>
      <c r="H1012" s="358"/>
      <c r="I1012" s="2"/>
      <c r="J1012" s="359"/>
      <c r="K1012" s="359">
        <v>0</v>
      </c>
    </row>
    <row r="1013" spans="2:11">
      <c r="B1013" s="355" t="s">
        <v>474</v>
      </c>
      <c r="C1013" s="355"/>
      <c r="D1013" s="356"/>
      <c r="E1013" s="357"/>
      <c r="F1013" s="355"/>
      <c r="G1013" s="355"/>
      <c r="H1013" s="358"/>
      <c r="I1013" s="2"/>
      <c r="J1013" s="359"/>
      <c r="K1013" s="359">
        <v>0</v>
      </c>
    </row>
    <row r="1014" spans="2:11">
      <c r="B1014" s="355" t="s">
        <v>475</v>
      </c>
      <c r="C1014" s="355"/>
      <c r="D1014" s="356"/>
      <c r="E1014" s="357"/>
      <c r="F1014" s="355"/>
      <c r="G1014" s="355"/>
      <c r="H1014" s="358"/>
      <c r="I1014" s="2"/>
      <c r="J1014" s="359"/>
      <c r="K1014" s="359">
        <v>0</v>
      </c>
    </row>
    <row r="1015" spans="2:11">
      <c r="B1015" s="360"/>
      <c r="E1015" s="169"/>
      <c r="F1015" s="296"/>
      <c r="G1015" s="25"/>
      <c r="H1015" s="222"/>
    </row>
    <row r="1017" spans="2:11">
      <c r="B1017" s="541" t="s">
        <v>476</v>
      </c>
      <c r="C1017" s="541"/>
      <c r="D1017" s="25"/>
      <c r="E1017" s="299"/>
      <c r="F1017" s="25"/>
      <c r="G1017" s="300"/>
      <c r="H1017" s="25"/>
    </row>
    <row r="1018" spans="2:11" ht="17.100000000000001" thickBot="1">
      <c r="B1018" s="25"/>
      <c r="C1018" s="25"/>
      <c r="D1018" s="25"/>
      <c r="E1018" s="299"/>
      <c r="F1018" s="25"/>
      <c r="G1018" s="300"/>
      <c r="H1018" s="301"/>
    </row>
    <row r="1019" spans="2:11" ht="51.95" thickBot="1">
      <c r="B1019" s="302" t="s">
        <v>305</v>
      </c>
      <c r="C1019" s="246"/>
      <c r="D1019" s="246" t="s">
        <v>306</v>
      </c>
      <c r="E1019" s="303" t="s">
        <v>307</v>
      </c>
      <c r="F1019" s="246" t="s">
        <v>308</v>
      </c>
      <c r="G1019" s="247" t="s">
        <v>309</v>
      </c>
    </row>
    <row r="1020" spans="2:11">
      <c r="B1020" s="304" t="s">
        <v>310</v>
      </c>
      <c r="C1020" s="117"/>
      <c r="D1020" s="305">
        <v>11624105.555175919</v>
      </c>
      <c r="E1020" s="306">
        <v>5.0006367809769907E-2</v>
      </c>
      <c r="F1020" s="307">
        <v>581279.29785171663</v>
      </c>
      <c r="G1020" s="255"/>
    </row>
    <row r="1021" spans="2:11">
      <c r="B1021" s="308" t="s">
        <v>311</v>
      </c>
      <c r="C1021" s="25"/>
      <c r="D1021" s="309">
        <v>791375894.4448241</v>
      </c>
      <c r="E1021" s="107">
        <v>0.13600000000000004</v>
      </c>
      <c r="F1021" s="309">
        <v>107627121.6444961</v>
      </c>
      <c r="G1021" s="310"/>
    </row>
    <row r="1022" spans="2:11">
      <c r="B1022" s="311" t="s">
        <v>312</v>
      </c>
      <c r="C1022" s="25"/>
      <c r="D1022" s="312">
        <v>803000000</v>
      </c>
      <c r="E1022" s="313">
        <v>0.1347551692930857</v>
      </c>
      <c r="F1022" s="312">
        <v>108208400.94234781</v>
      </c>
      <c r="G1022" s="314"/>
    </row>
    <row r="1023" spans="2:11">
      <c r="B1023" s="308"/>
      <c r="C1023" s="25"/>
      <c r="D1023" s="25"/>
      <c r="E1023" s="315"/>
      <c r="F1023" s="25"/>
      <c r="G1023" s="316"/>
    </row>
    <row r="1024" spans="2:11">
      <c r="B1024" s="317" t="s">
        <v>313</v>
      </c>
      <c r="C1024" s="25"/>
      <c r="D1024" s="318">
        <v>803000000</v>
      </c>
      <c r="E1024" s="319">
        <v>0</v>
      </c>
      <c r="F1024" s="365">
        <v>0</v>
      </c>
      <c r="G1024" s="320"/>
    </row>
    <row r="1025" spans="2:9">
      <c r="B1025" s="317"/>
      <c r="C1025" s="25"/>
      <c r="D1025" s="318"/>
      <c r="E1025" s="319"/>
      <c r="F1025" s="365"/>
      <c r="G1025" s="320"/>
    </row>
    <row r="1026" spans="2:9">
      <c r="B1026" s="317" t="s">
        <v>314</v>
      </c>
      <c r="C1026" s="25"/>
      <c r="D1026" s="318">
        <v>2415310.1304563438</v>
      </c>
      <c r="E1026" s="319">
        <v>0.1347551692930857</v>
      </c>
      <c r="F1026" s="365">
        <v>-325475.52552494954</v>
      </c>
      <c r="G1026" s="320"/>
    </row>
    <row r="1027" spans="2:9" ht="17.100000000000001" thickBot="1">
      <c r="B1027" s="321" t="s">
        <v>111</v>
      </c>
      <c r="C1027" s="286"/>
      <c r="D1027" s="322">
        <v>803000000</v>
      </c>
      <c r="E1027" s="323">
        <v>0.1347551692930857</v>
      </c>
      <c r="F1027" s="322">
        <v>107882925.41682287</v>
      </c>
      <c r="G1027" s="378">
        <v>156818905.69165409</v>
      </c>
      <c r="H1027" s="325" t="s">
        <v>315</v>
      </c>
    </row>
    <row r="1028" spans="2:9" ht="17.100000000000001" thickBot="1">
      <c r="B1028" s="25"/>
      <c r="C1028" s="25"/>
      <c r="D1028" s="25"/>
      <c r="E1028" s="376"/>
      <c r="F1028" s="222"/>
      <c r="G1028" s="222"/>
      <c r="H1028" s="222"/>
    </row>
    <row r="1029" spans="2:9" ht="51.95" thickBot="1">
      <c r="B1029" s="327"/>
      <c r="C1029" s="328" t="s">
        <v>316</v>
      </c>
      <c r="D1029" s="328" t="s">
        <v>306</v>
      </c>
      <c r="E1029" s="328" t="s">
        <v>405</v>
      </c>
      <c r="F1029" s="328" t="s">
        <v>368</v>
      </c>
      <c r="G1029" s="330" t="s">
        <v>369</v>
      </c>
      <c r="H1029" s="42"/>
      <c r="I1029" s="42"/>
    </row>
    <row r="1030" spans="2:9">
      <c r="B1030" s="331" t="s">
        <v>321</v>
      </c>
      <c r="C1030" s="332"/>
      <c r="D1030" s="332"/>
      <c r="E1030" s="333"/>
      <c r="F1030" s="334"/>
      <c r="G1030" s="335"/>
      <c r="H1030" s="42"/>
      <c r="I1030" s="42"/>
    </row>
    <row r="1031" spans="2:9">
      <c r="B1031" s="336" t="s">
        <v>322</v>
      </c>
      <c r="C1031" s="104">
        <v>0</v>
      </c>
      <c r="D1031" s="72">
        <v>0</v>
      </c>
      <c r="E1031" s="337">
        <v>0.05</v>
      </c>
      <c r="F1031" s="337">
        <v>0</v>
      </c>
      <c r="G1031" s="338">
        <v>0</v>
      </c>
      <c r="H1031" s="42"/>
      <c r="I1031" s="42"/>
    </row>
    <row r="1032" spans="2:9">
      <c r="B1032" s="336" t="s">
        <v>324</v>
      </c>
      <c r="C1032" s="104">
        <v>2.6336983782472956E-6</v>
      </c>
      <c r="D1032" s="72">
        <v>2114.8597977325785</v>
      </c>
      <c r="E1032" s="337">
        <v>8.5000000000000006E-2</v>
      </c>
      <c r="F1032" s="107">
        <v>0</v>
      </c>
      <c r="G1032" s="338">
        <v>179.76308280726917</v>
      </c>
      <c r="H1032" s="42"/>
      <c r="I1032" s="42"/>
    </row>
    <row r="1033" spans="2:9">
      <c r="B1033" s="336" t="s">
        <v>326</v>
      </c>
      <c r="C1033" s="104">
        <v>6.6837019138776942E-3</v>
      </c>
      <c r="D1033" s="72">
        <v>5367012.6368437884</v>
      </c>
      <c r="E1033" s="337">
        <v>0.05</v>
      </c>
      <c r="F1033" s="337">
        <v>0</v>
      </c>
      <c r="G1033" s="338">
        <v>268350.63184218941</v>
      </c>
      <c r="H1033" s="42"/>
      <c r="I1033" s="42"/>
    </row>
    <row r="1034" spans="2:9">
      <c r="B1034" s="336" t="s">
        <v>327</v>
      </c>
      <c r="C1034" s="104">
        <v>0</v>
      </c>
      <c r="D1034" s="72">
        <v>0</v>
      </c>
      <c r="E1034" s="337">
        <v>0.05</v>
      </c>
      <c r="F1034" s="337">
        <v>0</v>
      </c>
      <c r="G1034" s="338">
        <v>0</v>
      </c>
      <c r="H1034" s="42"/>
      <c r="I1034" s="42"/>
    </row>
    <row r="1035" spans="2:9">
      <c r="B1035" s="336" t="s">
        <v>328</v>
      </c>
      <c r="C1035" s="104">
        <v>0</v>
      </c>
      <c r="D1035" s="72">
        <v>0</v>
      </c>
      <c r="E1035" s="337">
        <v>0.05</v>
      </c>
      <c r="F1035" s="337">
        <v>0</v>
      </c>
      <c r="G1035" s="338">
        <v>0</v>
      </c>
      <c r="H1035" s="42"/>
      <c r="I1035" s="42"/>
    </row>
    <row r="1036" spans="2:9">
      <c r="B1036" s="336" t="s">
        <v>329</v>
      </c>
      <c r="C1036" s="104">
        <v>7.7895119035297613E-3</v>
      </c>
      <c r="D1036" s="72">
        <v>6254978.0585343987</v>
      </c>
      <c r="E1036" s="337">
        <v>0.05</v>
      </c>
      <c r="F1036" s="337">
        <v>0</v>
      </c>
      <c r="G1036" s="338">
        <v>312748.90292671992</v>
      </c>
      <c r="H1036" s="42"/>
      <c r="I1036" s="42"/>
    </row>
    <row r="1037" spans="2:9">
      <c r="B1037" s="336" t="s">
        <v>330</v>
      </c>
      <c r="C1037" s="104">
        <v>0</v>
      </c>
      <c r="D1037" s="72">
        <v>0</v>
      </c>
      <c r="E1037" s="337">
        <v>8.5000000000000006E-2</v>
      </c>
      <c r="F1037" s="107">
        <v>0</v>
      </c>
      <c r="G1037" s="338">
        <v>0</v>
      </c>
      <c r="H1037" s="42"/>
      <c r="I1037" s="42"/>
    </row>
    <row r="1038" spans="2:9">
      <c r="B1038" s="336" t="s">
        <v>331</v>
      </c>
      <c r="C1038" s="104">
        <v>0</v>
      </c>
      <c r="D1038" s="72">
        <v>0</v>
      </c>
      <c r="E1038" s="337">
        <v>0.05</v>
      </c>
      <c r="F1038" s="337">
        <v>0</v>
      </c>
      <c r="G1038" s="338">
        <v>0</v>
      </c>
      <c r="H1038" s="42"/>
      <c r="I1038" s="42"/>
    </row>
    <row r="1039" spans="2:9">
      <c r="B1039" s="336" t="s">
        <v>332</v>
      </c>
      <c r="C1039" s="104">
        <v>0</v>
      </c>
      <c r="D1039" s="72">
        <v>0</v>
      </c>
      <c r="E1039" s="337">
        <v>8.5000000000000006E-2</v>
      </c>
      <c r="F1039" s="107">
        <v>0</v>
      </c>
      <c r="G1039" s="338">
        <v>0</v>
      </c>
      <c r="H1039" s="42"/>
      <c r="I1039" s="42"/>
    </row>
    <row r="1040" spans="2:9">
      <c r="B1040" s="336" t="s">
        <v>333</v>
      </c>
      <c r="C1040" s="104">
        <v>0</v>
      </c>
      <c r="D1040" s="72">
        <v>0</v>
      </c>
      <c r="E1040" s="337">
        <v>8.5000000000000006E-2</v>
      </c>
      <c r="F1040" s="107">
        <v>0</v>
      </c>
      <c r="G1040" s="338">
        <v>0</v>
      </c>
      <c r="H1040" s="42"/>
      <c r="I1040" s="42"/>
    </row>
    <row r="1041" spans="2:9" ht="17.100000000000001" thickBot="1">
      <c r="B1041" s="336" t="s">
        <v>334</v>
      </c>
      <c r="C1041" s="104">
        <v>0</v>
      </c>
      <c r="D1041" s="72">
        <v>0</v>
      </c>
      <c r="E1041" s="337">
        <v>0.05</v>
      </c>
      <c r="F1041" s="337">
        <v>0</v>
      </c>
      <c r="G1041" s="338">
        <v>0</v>
      </c>
      <c r="H1041" s="42"/>
      <c r="I1041" s="42"/>
    </row>
    <row r="1042" spans="2:9" ht="17.100000000000001" thickBot="1">
      <c r="B1042" s="339"/>
      <c r="C1042" s="340"/>
      <c r="D1042" s="361">
        <v>11624105.555175919</v>
      </c>
      <c r="E1042" s="343">
        <v>5.0006367809769907E-2</v>
      </c>
      <c r="F1042" s="344"/>
      <c r="G1042" s="362">
        <v>581279.29785171663</v>
      </c>
      <c r="H1042" s="42"/>
      <c r="I1042" s="42"/>
    </row>
    <row r="1043" spans="2:9">
      <c r="B1043" s="331" t="s">
        <v>335</v>
      </c>
      <c r="C1043" s="346"/>
      <c r="D1043" s="363"/>
      <c r="E1043" s="348"/>
      <c r="F1043" s="348"/>
      <c r="G1043" s="364"/>
      <c r="H1043" s="42"/>
      <c r="I1043" s="42"/>
    </row>
    <row r="1044" spans="2:9">
      <c r="B1044" s="336" t="s">
        <v>336</v>
      </c>
      <c r="C1044" s="104">
        <v>9.8146684510953667E-4</v>
      </c>
      <c r="D1044" s="72">
        <v>788117.87662295799</v>
      </c>
      <c r="E1044" s="184">
        <v>0.126</v>
      </c>
      <c r="F1044" s="107">
        <v>0.01</v>
      </c>
      <c r="G1044" s="338">
        <v>107184.03122072229</v>
      </c>
      <c r="H1044" s="42"/>
      <c r="I1044" s="42"/>
    </row>
    <row r="1045" spans="2:9">
      <c r="B1045" s="336" t="s">
        <v>322</v>
      </c>
      <c r="C1045" s="104">
        <v>0.24491909730380415</v>
      </c>
      <c r="D1045" s="72">
        <v>196670035.13495472</v>
      </c>
      <c r="E1045" s="184">
        <v>0.126</v>
      </c>
      <c r="F1045" s="184">
        <v>0.01</v>
      </c>
      <c r="G1045" s="338">
        <v>26747124.778353844</v>
      </c>
      <c r="H1045" s="42"/>
      <c r="I1045" s="42"/>
    </row>
    <row r="1046" spans="2:9">
      <c r="B1046" s="336" t="s">
        <v>324</v>
      </c>
      <c r="C1046" s="104">
        <v>0.1431193293866381</v>
      </c>
      <c r="D1046" s="72">
        <v>114924821.49747039</v>
      </c>
      <c r="E1046" s="184">
        <v>0.126</v>
      </c>
      <c r="F1046" s="184">
        <v>0.01</v>
      </c>
      <c r="G1046" s="338">
        <v>15629775.723655974</v>
      </c>
      <c r="H1046" s="42"/>
      <c r="I1046" s="42"/>
    </row>
    <row r="1047" spans="2:9">
      <c r="B1047" s="336" t="s">
        <v>326</v>
      </c>
      <c r="C1047" s="104">
        <v>0.16701898830722722</v>
      </c>
      <c r="D1047" s="72">
        <v>134116247.61070345</v>
      </c>
      <c r="E1047" s="184">
        <v>0.126</v>
      </c>
      <c r="F1047" s="184">
        <v>0.01</v>
      </c>
      <c r="G1047" s="338">
        <v>18239809.675055671</v>
      </c>
      <c r="H1047" s="42"/>
      <c r="I1047" s="42"/>
    </row>
    <row r="1048" spans="2:9">
      <c r="B1048" s="336" t="s">
        <v>327</v>
      </c>
      <c r="C1048" s="104">
        <v>4.3576804119552205E-2</v>
      </c>
      <c r="D1048" s="72">
        <v>34992173.708000422</v>
      </c>
      <c r="E1048" s="184">
        <v>0.126</v>
      </c>
      <c r="F1048" s="184">
        <v>0.01</v>
      </c>
      <c r="G1048" s="338">
        <v>4758935.6242880579</v>
      </c>
      <c r="H1048" s="42"/>
      <c r="I1048" s="42"/>
    </row>
    <row r="1049" spans="2:9">
      <c r="B1049" s="336" t="s">
        <v>328</v>
      </c>
      <c r="C1049" s="104">
        <v>4.0548494060953282E-2</v>
      </c>
      <c r="D1049" s="72">
        <v>32560440.730945487</v>
      </c>
      <c r="E1049" s="184">
        <v>0.126</v>
      </c>
      <c r="F1049" s="184">
        <v>0.01</v>
      </c>
      <c r="G1049" s="338">
        <v>4428219.9394085864</v>
      </c>
      <c r="H1049" s="42"/>
      <c r="I1049" s="42"/>
    </row>
    <row r="1050" spans="2:9">
      <c r="B1050" s="336" t="s">
        <v>329</v>
      </c>
      <c r="C1050" s="104">
        <v>4.8031242319435653E-2</v>
      </c>
      <c r="D1050" s="72">
        <v>38569087.582506828</v>
      </c>
      <c r="E1050" s="184">
        <v>0.126</v>
      </c>
      <c r="F1050" s="184">
        <v>0.01</v>
      </c>
      <c r="G1050" s="338">
        <v>5245395.9112209287</v>
      </c>
      <c r="H1050" s="42"/>
      <c r="I1050" s="42"/>
    </row>
    <row r="1051" spans="2:9">
      <c r="B1051" s="336" t="s">
        <v>337</v>
      </c>
      <c r="C1051" s="104">
        <v>1.8959628300503257E-2</v>
      </c>
      <c r="D1051" s="72">
        <v>15224581.525304114</v>
      </c>
      <c r="E1051" s="184">
        <v>0.126</v>
      </c>
      <c r="F1051" s="184">
        <v>0.01</v>
      </c>
      <c r="G1051" s="338">
        <v>2070543.0874413596</v>
      </c>
      <c r="H1051" s="42"/>
      <c r="I1051" s="42"/>
    </row>
    <row r="1052" spans="2:9">
      <c r="B1052" s="336" t="s">
        <v>330</v>
      </c>
      <c r="C1052" s="104">
        <v>8.7959287224159011E-3</v>
      </c>
      <c r="D1052" s="72">
        <v>7063130.7640999686</v>
      </c>
      <c r="E1052" s="184">
        <v>0.126</v>
      </c>
      <c r="F1052" s="184">
        <v>0.01</v>
      </c>
      <c r="G1052" s="338">
        <v>960585.78391759575</v>
      </c>
      <c r="H1052" s="42"/>
      <c r="I1052" s="42"/>
    </row>
    <row r="1053" spans="2:9">
      <c r="B1053" s="336" t="s">
        <v>331</v>
      </c>
      <c r="C1053" s="104">
        <v>7.4637825937517568E-2</v>
      </c>
      <c r="D1053" s="72">
        <v>59934174.22782661</v>
      </c>
      <c r="E1053" s="184">
        <v>0.126</v>
      </c>
      <c r="F1053" s="184">
        <v>0.01</v>
      </c>
      <c r="G1053" s="338">
        <v>8151047.6949844193</v>
      </c>
      <c r="H1053" s="42"/>
      <c r="I1053" s="42"/>
    </row>
    <row r="1054" spans="2:9">
      <c r="B1054" s="336" t="s">
        <v>338</v>
      </c>
      <c r="C1054" s="104">
        <v>4.871295618154828E-3</v>
      </c>
      <c r="D1054" s="72">
        <v>3911650.381378327</v>
      </c>
      <c r="E1054" s="184">
        <v>0.126</v>
      </c>
      <c r="F1054" s="184">
        <v>0.01</v>
      </c>
      <c r="G1054" s="338">
        <v>531984.45186745247</v>
      </c>
      <c r="H1054" s="42"/>
      <c r="I1054" s="42"/>
    </row>
    <row r="1055" spans="2:9">
      <c r="B1055" s="336" t="s">
        <v>332</v>
      </c>
      <c r="C1055" s="104">
        <v>6.9211691127562267E-3</v>
      </c>
      <c r="D1055" s="72">
        <v>5557698.79754325</v>
      </c>
      <c r="E1055" s="184">
        <v>0.126</v>
      </c>
      <c r="F1055" s="184">
        <v>0.01</v>
      </c>
      <c r="G1055" s="338">
        <v>755847.03646588209</v>
      </c>
      <c r="H1055" s="42"/>
      <c r="I1055" s="42"/>
    </row>
    <row r="1056" spans="2:9">
      <c r="B1056" s="336" t="s">
        <v>333</v>
      </c>
      <c r="C1056" s="104">
        <v>0</v>
      </c>
      <c r="D1056" s="72">
        <v>0</v>
      </c>
      <c r="E1056" s="184">
        <v>0.126</v>
      </c>
      <c r="F1056" s="184">
        <v>0.01</v>
      </c>
      <c r="G1056" s="338">
        <v>0</v>
      </c>
      <c r="H1056" s="42"/>
      <c r="I1056" s="42"/>
    </row>
    <row r="1057" spans="2:9">
      <c r="B1057" s="336" t="s">
        <v>334</v>
      </c>
      <c r="C1057" s="104">
        <v>0.15843524702092751</v>
      </c>
      <c r="D1057" s="72">
        <v>127223503.35780479</v>
      </c>
      <c r="E1057" s="184">
        <v>0.126</v>
      </c>
      <c r="F1057" s="184">
        <v>0.01</v>
      </c>
      <c r="G1057" s="338">
        <v>17302396.456661452</v>
      </c>
      <c r="H1057" s="42"/>
      <c r="I1057" s="42"/>
    </row>
    <row r="1058" spans="2:9">
      <c r="B1058" s="336" t="s">
        <v>339</v>
      </c>
      <c r="C1058" s="104">
        <v>6.6867945399170705E-3</v>
      </c>
      <c r="D1058" s="72">
        <v>5369496.0155534074</v>
      </c>
      <c r="E1058" s="184">
        <v>0.126</v>
      </c>
      <c r="F1058" s="184">
        <v>0.01</v>
      </c>
      <c r="G1058" s="338">
        <v>730251.45811526349</v>
      </c>
      <c r="H1058" s="42"/>
      <c r="I1058" s="42"/>
    </row>
    <row r="1059" spans="2:9">
      <c r="B1059" s="350" t="s">
        <v>340</v>
      </c>
      <c r="C1059" s="104">
        <v>1.1037945422639295E-3</v>
      </c>
      <c r="D1059" s="72">
        <v>886347.01743793534</v>
      </c>
      <c r="E1059" s="184">
        <v>0.126</v>
      </c>
      <c r="F1059" s="184">
        <v>0.01</v>
      </c>
      <c r="G1059" s="338">
        <v>120543.19437155922</v>
      </c>
      <c r="H1059" s="42"/>
      <c r="I1059" s="42"/>
    </row>
    <row r="1060" spans="2:9" ht="17.100000000000001" thickBot="1">
      <c r="B1060" s="350" t="s">
        <v>341</v>
      </c>
      <c r="C1060" s="104">
        <v>1.6917046347038028E-2</v>
      </c>
      <c r="D1060" s="72">
        <v>13584388.216671538</v>
      </c>
      <c r="E1060" s="184">
        <v>0.126</v>
      </c>
      <c r="F1060" s="184">
        <v>0.01</v>
      </c>
      <c r="G1060" s="338">
        <v>1847476.7974673293</v>
      </c>
      <c r="H1060" s="42"/>
      <c r="I1060" s="42"/>
    </row>
    <row r="1061" spans="2:9" ht="17.100000000000001" thickBot="1">
      <c r="B1061" s="339"/>
      <c r="C1061" s="340"/>
      <c r="D1061" s="361">
        <v>791375894.4448241</v>
      </c>
      <c r="E1061" s="343">
        <v>0.13600000000000004</v>
      </c>
      <c r="F1061" s="344"/>
      <c r="G1061" s="362">
        <v>107627121.6444961</v>
      </c>
      <c r="H1061" s="42"/>
      <c r="I1061" s="42"/>
    </row>
    <row r="1062" spans="2:9">
      <c r="B1062" s="25"/>
      <c r="C1062" s="25"/>
      <c r="D1062" s="296"/>
      <c r="E1062" s="297"/>
      <c r="F1062" s="296"/>
      <c r="G1062" s="298"/>
      <c r="H1062" s="296"/>
    </row>
    <row r="1064" spans="2:9">
      <c r="B1064" s="541" t="s">
        <v>477</v>
      </c>
      <c r="C1064" s="541"/>
      <c r="D1064" s="25"/>
      <c r="E1064" s="299"/>
      <c r="F1064" s="25"/>
      <c r="G1064" s="300"/>
      <c r="H1064" s="25"/>
    </row>
    <row r="1065" spans="2:9" ht="17.100000000000001" thickBot="1">
      <c r="B1065" s="25"/>
      <c r="C1065" s="25"/>
      <c r="D1065" s="25"/>
      <c r="E1065" s="299"/>
      <c r="F1065" s="25"/>
      <c r="G1065" s="300"/>
      <c r="H1065" s="301"/>
    </row>
    <row r="1066" spans="2:9" ht="51.95" thickBot="1">
      <c r="B1066" s="302" t="s">
        <v>305</v>
      </c>
      <c r="C1066" s="246"/>
      <c r="D1066" s="246" t="s">
        <v>306</v>
      </c>
      <c r="E1066" s="303" t="s">
        <v>307</v>
      </c>
      <c r="F1066" s="246" t="s">
        <v>308</v>
      </c>
      <c r="G1066" s="247" t="s">
        <v>309</v>
      </c>
    </row>
    <row r="1067" spans="2:9">
      <c r="B1067" s="304" t="s">
        <v>310</v>
      </c>
      <c r="C1067" s="117"/>
      <c r="D1067" s="305">
        <v>9409300.8852607068</v>
      </c>
      <c r="E1067" s="306">
        <v>0.12750636780976993</v>
      </c>
      <c r="F1067" s="307">
        <v>1199745.7795088454</v>
      </c>
      <c r="G1067" s="255"/>
    </row>
    <row r="1068" spans="2:9">
      <c r="B1068" s="308" t="s">
        <v>311</v>
      </c>
      <c r="C1068" s="25"/>
      <c r="D1068" s="309">
        <v>640590699.1147393</v>
      </c>
      <c r="E1068" s="107">
        <v>0.28100000000000008</v>
      </c>
      <c r="F1068" s="309">
        <v>180005986.45124179</v>
      </c>
      <c r="G1068" s="310"/>
    </row>
    <row r="1069" spans="2:9">
      <c r="B1069" s="311" t="s">
        <v>312</v>
      </c>
      <c r="C1069" s="25"/>
      <c r="D1069" s="312">
        <v>650000000</v>
      </c>
      <c r="E1069" s="313">
        <v>0.27877804958577024</v>
      </c>
      <c r="F1069" s="312">
        <v>181205732.23075065</v>
      </c>
      <c r="G1069" s="314"/>
    </row>
    <row r="1070" spans="2:9">
      <c r="B1070" s="308"/>
      <c r="C1070" s="25"/>
      <c r="D1070" s="25"/>
      <c r="E1070" s="315"/>
      <c r="F1070" s="25"/>
      <c r="G1070" s="316"/>
    </row>
    <row r="1071" spans="2:9">
      <c r="B1071" s="317" t="s">
        <v>313</v>
      </c>
      <c r="C1071" s="25"/>
      <c r="D1071" s="318">
        <v>650000000</v>
      </c>
      <c r="E1071" s="319">
        <v>0</v>
      </c>
      <c r="F1071" s="365">
        <v>0</v>
      </c>
      <c r="G1071" s="320"/>
    </row>
    <row r="1072" spans="2:9">
      <c r="B1072" s="317"/>
      <c r="C1072" s="25"/>
      <c r="D1072" s="318"/>
      <c r="E1072" s="319"/>
      <c r="F1072" s="365"/>
      <c r="G1072" s="320"/>
    </row>
    <row r="1073" spans="2:10">
      <c r="B1073" s="317" t="s">
        <v>314</v>
      </c>
      <c r="C1073" s="25"/>
      <c r="D1073" s="318"/>
      <c r="E1073" s="319"/>
      <c r="F1073" s="365"/>
      <c r="G1073" s="320"/>
    </row>
    <row r="1074" spans="2:10" ht="17.100000000000001" thickBot="1">
      <c r="B1074" s="321" t="s">
        <v>111</v>
      </c>
      <c r="C1074" s="286"/>
      <c r="D1074" s="322">
        <v>650000000</v>
      </c>
      <c r="E1074" s="323">
        <v>0.27877804958577024</v>
      </c>
      <c r="F1074" s="322">
        <v>181205732.23075065</v>
      </c>
      <c r="G1074" s="378">
        <v>192121903.29837084</v>
      </c>
      <c r="H1074" s="325" t="s">
        <v>315</v>
      </c>
    </row>
    <row r="1075" spans="2:10" ht="17.100000000000001" thickBot="1">
      <c r="B1075" s="25"/>
      <c r="C1075" s="25"/>
      <c r="D1075" s="25"/>
      <c r="E1075" s="376"/>
      <c r="F1075" s="222"/>
      <c r="G1075" s="222"/>
      <c r="H1075" s="222"/>
    </row>
    <row r="1076" spans="2:10" ht="51.95" thickBot="1">
      <c r="B1076" s="327"/>
      <c r="C1076" s="328" t="s">
        <v>316</v>
      </c>
      <c r="D1076" s="328" t="s">
        <v>306</v>
      </c>
      <c r="E1076" s="329" t="s">
        <v>405</v>
      </c>
      <c r="F1076" s="328" t="s">
        <v>368</v>
      </c>
      <c r="G1076" s="330" t="s">
        <v>369</v>
      </c>
      <c r="H1076"/>
      <c r="I1076"/>
      <c r="J1076"/>
    </row>
    <row r="1077" spans="2:10">
      <c r="B1077" s="331" t="s">
        <v>321</v>
      </c>
      <c r="C1077" s="332"/>
      <c r="D1077" s="332"/>
      <c r="E1077" s="333"/>
      <c r="F1077" s="333"/>
      <c r="G1077" s="335"/>
      <c r="H1077"/>
      <c r="I1077"/>
      <c r="J1077"/>
    </row>
    <row r="1078" spans="2:10">
      <c r="B1078" s="336" t="s">
        <v>322</v>
      </c>
      <c r="C1078" s="104">
        <v>0</v>
      </c>
      <c r="D1078" s="72">
        <v>0</v>
      </c>
      <c r="E1078" s="107">
        <v>0.1275</v>
      </c>
      <c r="F1078" s="107">
        <v>0</v>
      </c>
      <c r="G1078" s="338">
        <v>0</v>
      </c>
      <c r="H1078"/>
      <c r="I1078"/>
      <c r="J1078"/>
    </row>
    <row r="1079" spans="2:10">
      <c r="B1079" s="336" t="s">
        <v>324</v>
      </c>
      <c r="C1079" s="104">
        <v>2.6336983782472956E-6</v>
      </c>
      <c r="D1079" s="72">
        <v>1711.9039458607422</v>
      </c>
      <c r="E1079" s="107">
        <v>0.16250000000000001</v>
      </c>
      <c r="F1079" s="107">
        <v>0</v>
      </c>
      <c r="G1079" s="338">
        <v>278.18439120237059</v>
      </c>
      <c r="H1079"/>
      <c r="I1079"/>
      <c r="J1079"/>
    </row>
    <row r="1080" spans="2:10">
      <c r="B1080" s="336" t="s">
        <v>326</v>
      </c>
      <c r="C1080" s="104">
        <v>6.6837019138776942E-3</v>
      </c>
      <c r="D1080" s="72">
        <v>4344406.2440205012</v>
      </c>
      <c r="E1080" s="107">
        <v>0.1275</v>
      </c>
      <c r="F1080" s="107">
        <v>0</v>
      </c>
      <c r="G1080" s="338">
        <v>553911.79611261387</v>
      </c>
      <c r="H1080"/>
      <c r="I1080"/>
      <c r="J1080"/>
    </row>
    <row r="1081" spans="2:10">
      <c r="B1081" s="336" t="s">
        <v>327</v>
      </c>
      <c r="C1081" s="104">
        <v>0</v>
      </c>
      <c r="D1081" s="72">
        <v>0</v>
      </c>
      <c r="E1081" s="107">
        <v>0.1275</v>
      </c>
      <c r="F1081" s="107">
        <v>0</v>
      </c>
      <c r="G1081" s="338">
        <v>0</v>
      </c>
      <c r="H1081"/>
      <c r="I1081"/>
      <c r="J1081"/>
    </row>
    <row r="1082" spans="2:10">
      <c r="B1082" s="336" t="s">
        <v>328</v>
      </c>
      <c r="C1082" s="104">
        <v>0</v>
      </c>
      <c r="D1082" s="72">
        <v>0</v>
      </c>
      <c r="E1082" s="107">
        <v>0.1275</v>
      </c>
      <c r="F1082" s="107">
        <v>0</v>
      </c>
      <c r="G1082" s="338">
        <v>0</v>
      </c>
      <c r="H1082"/>
      <c r="I1082"/>
      <c r="J1082"/>
    </row>
    <row r="1083" spans="2:10">
      <c r="B1083" s="336" t="s">
        <v>329</v>
      </c>
      <c r="C1083" s="104">
        <v>7.7895119035297613E-3</v>
      </c>
      <c r="D1083" s="72">
        <v>5063182.7372943452</v>
      </c>
      <c r="E1083" s="107">
        <v>0.1275</v>
      </c>
      <c r="F1083" s="107">
        <v>0</v>
      </c>
      <c r="G1083" s="338">
        <v>645555.79900502902</v>
      </c>
      <c r="H1083"/>
      <c r="I1083"/>
      <c r="J1083"/>
    </row>
    <row r="1084" spans="2:10">
      <c r="B1084" s="336" t="s">
        <v>330</v>
      </c>
      <c r="C1084" s="104">
        <v>0</v>
      </c>
      <c r="D1084" s="72">
        <v>0</v>
      </c>
      <c r="E1084" s="107">
        <v>0.16250000000000001</v>
      </c>
      <c r="F1084" s="107">
        <v>0</v>
      </c>
      <c r="G1084" s="338">
        <v>0</v>
      </c>
      <c r="H1084"/>
      <c r="I1084"/>
      <c r="J1084"/>
    </row>
    <row r="1085" spans="2:10">
      <c r="B1085" s="336" t="s">
        <v>331</v>
      </c>
      <c r="C1085" s="104">
        <v>0</v>
      </c>
      <c r="D1085" s="72">
        <v>0</v>
      </c>
      <c r="E1085" s="107">
        <v>0.1275</v>
      </c>
      <c r="F1085" s="107">
        <v>0</v>
      </c>
      <c r="G1085" s="338">
        <v>0</v>
      </c>
      <c r="H1085"/>
      <c r="I1085"/>
      <c r="J1085"/>
    </row>
    <row r="1086" spans="2:10">
      <c r="B1086" s="336" t="s">
        <v>332</v>
      </c>
      <c r="C1086" s="104">
        <v>0</v>
      </c>
      <c r="D1086" s="72">
        <v>0</v>
      </c>
      <c r="E1086" s="107">
        <v>0.16250000000000001</v>
      </c>
      <c r="F1086" s="107">
        <v>0</v>
      </c>
      <c r="G1086" s="338">
        <v>0</v>
      </c>
      <c r="H1086"/>
      <c r="I1086"/>
      <c r="J1086"/>
    </row>
    <row r="1087" spans="2:10">
      <c r="B1087" s="336" t="s">
        <v>333</v>
      </c>
      <c r="C1087" s="104">
        <v>0</v>
      </c>
      <c r="D1087" s="72">
        <v>0</v>
      </c>
      <c r="E1087" s="107">
        <v>0.16250000000000001</v>
      </c>
      <c r="F1087" s="107">
        <v>0</v>
      </c>
      <c r="G1087" s="338">
        <v>0</v>
      </c>
      <c r="H1087"/>
      <c r="I1087"/>
      <c r="J1087"/>
    </row>
    <row r="1088" spans="2:10" ht="17.100000000000001" thickBot="1">
      <c r="B1088" s="336" t="s">
        <v>334</v>
      </c>
      <c r="C1088" s="104">
        <v>0</v>
      </c>
      <c r="D1088" s="72">
        <v>0</v>
      </c>
      <c r="E1088" s="107">
        <v>0.1275</v>
      </c>
      <c r="F1088" s="107">
        <v>0</v>
      </c>
      <c r="G1088" s="338">
        <v>0</v>
      </c>
      <c r="H1088"/>
      <c r="I1088"/>
      <c r="J1088"/>
    </row>
    <row r="1089" spans="2:10" ht="17.100000000000001" thickBot="1">
      <c r="B1089" s="339"/>
      <c r="C1089" s="340"/>
      <c r="D1089" s="361">
        <v>9409300.8852607068</v>
      </c>
      <c r="E1089" s="369">
        <v>0.12750636780976993</v>
      </c>
      <c r="F1089" s="369"/>
      <c r="G1089" s="362">
        <v>1199745.7795088454</v>
      </c>
      <c r="H1089"/>
      <c r="I1089"/>
      <c r="J1089"/>
    </row>
    <row r="1090" spans="2:10">
      <c r="B1090" s="331" t="s">
        <v>335</v>
      </c>
      <c r="C1090" s="346"/>
      <c r="D1090" s="363"/>
      <c r="E1090" s="333"/>
      <c r="F1090" s="333"/>
      <c r="G1090" s="364"/>
      <c r="H1090"/>
      <c r="I1090"/>
      <c r="J1090"/>
    </row>
    <row r="1091" spans="2:10">
      <c r="B1091" s="336" t="s">
        <v>336</v>
      </c>
      <c r="C1091" s="104">
        <v>9.8146684510953667E-4</v>
      </c>
      <c r="D1091" s="72">
        <v>637953.44932119886</v>
      </c>
      <c r="E1091" s="107">
        <v>0.27100000000000002</v>
      </c>
      <c r="F1091" s="107">
        <v>0.01</v>
      </c>
      <c r="G1091" s="338">
        <v>179264.91925925689</v>
      </c>
      <c r="H1091"/>
      <c r="I1091"/>
      <c r="J1091"/>
    </row>
    <row r="1092" spans="2:10">
      <c r="B1092" s="336" t="s">
        <v>322</v>
      </c>
      <c r="C1092" s="104">
        <v>0.24491909730380415</v>
      </c>
      <c r="D1092" s="72">
        <v>159197413.2474727</v>
      </c>
      <c r="E1092" s="107">
        <v>0.27100000000000002</v>
      </c>
      <c r="F1092" s="107">
        <v>0.01</v>
      </c>
      <c r="G1092" s="338">
        <v>44734473.122539833</v>
      </c>
      <c r="H1092"/>
      <c r="I1092"/>
      <c r="J1092"/>
    </row>
    <row r="1093" spans="2:10">
      <c r="B1093" s="336" t="s">
        <v>324</v>
      </c>
      <c r="C1093" s="104">
        <v>0.1431193293866381</v>
      </c>
      <c r="D1093" s="72">
        <v>93027564.101314768</v>
      </c>
      <c r="E1093" s="107">
        <v>0.27100000000000002</v>
      </c>
      <c r="F1093" s="107">
        <v>0.01</v>
      </c>
      <c r="G1093" s="338">
        <v>26140745.512469452</v>
      </c>
      <c r="H1093"/>
      <c r="I1093"/>
      <c r="J1093"/>
    </row>
    <row r="1094" spans="2:10">
      <c r="B1094" s="336" t="s">
        <v>326</v>
      </c>
      <c r="C1094" s="104">
        <v>0.16701898830722722</v>
      </c>
      <c r="D1094" s="72">
        <v>108562342.39969769</v>
      </c>
      <c r="E1094" s="107">
        <v>0.27100000000000002</v>
      </c>
      <c r="F1094" s="107">
        <v>0.01</v>
      </c>
      <c r="G1094" s="338">
        <v>30506018.214315053</v>
      </c>
      <c r="H1094"/>
      <c r="I1094"/>
      <c r="J1094"/>
    </row>
    <row r="1095" spans="2:10">
      <c r="B1095" s="336" t="s">
        <v>327</v>
      </c>
      <c r="C1095" s="104">
        <v>4.3576804119552205E-2</v>
      </c>
      <c r="D1095" s="72">
        <v>28324922.677708935</v>
      </c>
      <c r="E1095" s="107">
        <v>0.27100000000000002</v>
      </c>
      <c r="F1095" s="107">
        <v>0.01</v>
      </c>
      <c r="G1095" s="338">
        <v>7959303.2724362118</v>
      </c>
      <c r="H1095"/>
      <c r="I1095"/>
      <c r="J1095"/>
    </row>
    <row r="1096" spans="2:10">
      <c r="B1096" s="336" t="s">
        <v>328</v>
      </c>
      <c r="C1096" s="104">
        <v>4.0548494060953282E-2</v>
      </c>
      <c r="D1096" s="72">
        <v>26356521.139619634</v>
      </c>
      <c r="E1096" s="107">
        <v>0.27100000000000002</v>
      </c>
      <c r="F1096" s="107">
        <v>0.01</v>
      </c>
      <c r="G1096" s="338">
        <v>7406182.4402331179</v>
      </c>
      <c r="H1096"/>
      <c r="I1096"/>
      <c r="J1096"/>
    </row>
    <row r="1097" spans="2:10">
      <c r="B1097" s="336" t="s">
        <v>329</v>
      </c>
      <c r="C1097" s="104">
        <v>4.8031242319435653E-2</v>
      </c>
      <c r="D1097" s="72">
        <v>31220307.507633176</v>
      </c>
      <c r="E1097" s="107">
        <v>0.27100000000000002</v>
      </c>
      <c r="F1097" s="107">
        <v>0.01</v>
      </c>
      <c r="G1097" s="338">
        <v>8772906.4096449241</v>
      </c>
      <c r="H1097"/>
      <c r="I1097"/>
      <c r="J1097"/>
    </row>
    <row r="1098" spans="2:10">
      <c r="B1098" s="336" t="s">
        <v>337</v>
      </c>
      <c r="C1098" s="104">
        <v>1.8959628300503257E-2</v>
      </c>
      <c r="D1098" s="72">
        <v>12323758.395327117</v>
      </c>
      <c r="E1098" s="107">
        <v>0.27100000000000002</v>
      </c>
      <c r="F1098" s="107">
        <v>0.01</v>
      </c>
      <c r="G1098" s="338">
        <v>3462976.1090869205</v>
      </c>
      <c r="H1098"/>
      <c r="I1098"/>
      <c r="J1098"/>
    </row>
    <row r="1099" spans="2:10">
      <c r="B1099" s="336" t="s">
        <v>330</v>
      </c>
      <c r="C1099" s="104">
        <v>8.7959287224159011E-3</v>
      </c>
      <c r="D1099" s="72">
        <v>5717353.6695703361</v>
      </c>
      <c r="E1099" s="107">
        <v>0.27100000000000002</v>
      </c>
      <c r="F1099" s="107">
        <v>0.01</v>
      </c>
      <c r="G1099" s="338">
        <v>1606576.3811492645</v>
      </c>
      <c r="H1099"/>
      <c r="I1099"/>
      <c r="J1099"/>
    </row>
    <row r="1100" spans="2:10">
      <c r="B1100" s="336" t="s">
        <v>331</v>
      </c>
      <c r="C1100" s="104">
        <v>7.4637825937517568E-2</v>
      </c>
      <c r="D1100" s="72">
        <v>48514586.859386422</v>
      </c>
      <c r="E1100" s="107">
        <v>0.27100000000000002</v>
      </c>
      <c r="F1100" s="107">
        <v>0.01</v>
      </c>
      <c r="G1100" s="338">
        <v>13632598.907487586</v>
      </c>
      <c r="H1100"/>
      <c r="I1100"/>
      <c r="J1100"/>
    </row>
    <row r="1101" spans="2:10">
      <c r="B1101" s="336" t="s">
        <v>338</v>
      </c>
      <c r="C1101" s="104">
        <v>4.871295618154828E-3</v>
      </c>
      <c r="D1101" s="72">
        <v>3166342.1518006381</v>
      </c>
      <c r="E1101" s="107">
        <v>0.27100000000000002</v>
      </c>
      <c r="F1101" s="107">
        <v>0.01</v>
      </c>
      <c r="G1101" s="338">
        <v>889742.14465597935</v>
      </c>
      <c r="H1101"/>
      <c r="I1101"/>
      <c r="J1101"/>
    </row>
    <row r="1102" spans="2:10">
      <c r="B1102" s="336" t="s">
        <v>332</v>
      </c>
      <c r="C1102" s="104">
        <v>6.9211691127562267E-3</v>
      </c>
      <c r="D1102" s="72">
        <v>4498759.9232915472</v>
      </c>
      <c r="E1102" s="107">
        <v>0.27100000000000002</v>
      </c>
      <c r="F1102" s="107">
        <v>0.01</v>
      </c>
      <c r="G1102" s="338">
        <v>1264151.5384449249</v>
      </c>
      <c r="H1102"/>
      <c r="I1102"/>
      <c r="J1102"/>
    </row>
    <row r="1103" spans="2:10">
      <c r="B1103" s="336" t="s">
        <v>333</v>
      </c>
      <c r="C1103" s="104">
        <v>0</v>
      </c>
      <c r="D1103" s="72">
        <v>0</v>
      </c>
      <c r="E1103" s="107">
        <v>0.27100000000000002</v>
      </c>
      <c r="F1103" s="107">
        <v>0.01</v>
      </c>
      <c r="G1103" s="338">
        <v>0</v>
      </c>
      <c r="H1103"/>
      <c r="I1103"/>
      <c r="J1103"/>
    </row>
    <row r="1104" spans="2:10">
      <c r="B1104" s="336" t="s">
        <v>334</v>
      </c>
      <c r="C1104" s="104">
        <v>0.15843524702092751</v>
      </c>
      <c r="D1104" s="72">
        <v>102982910.56360288</v>
      </c>
      <c r="E1104" s="107">
        <v>0.27100000000000002</v>
      </c>
      <c r="F1104" s="107">
        <v>0.01</v>
      </c>
      <c r="G1104" s="338">
        <v>28938197.868372411</v>
      </c>
      <c r="H1104"/>
      <c r="I1104"/>
      <c r="J1104"/>
    </row>
    <row r="1105" spans="2:14">
      <c r="B1105" s="336" t="s">
        <v>339</v>
      </c>
      <c r="C1105" s="104">
        <v>6.6867945399170705E-3</v>
      </c>
      <c r="D1105" s="72">
        <v>4346416.4509460954</v>
      </c>
      <c r="E1105" s="107">
        <v>0.27100000000000002</v>
      </c>
      <c r="F1105" s="107">
        <v>0.01</v>
      </c>
      <c r="G1105" s="338">
        <v>1221343.0227158528</v>
      </c>
      <c r="H1105"/>
      <c r="I1105"/>
      <c r="J1105"/>
    </row>
    <row r="1106" spans="2:14">
      <c r="B1106" s="350" t="s">
        <v>340</v>
      </c>
      <c r="C1106" s="104">
        <v>1.1037945422639295E-3</v>
      </c>
      <c r="D1106" s="72">
        <v>717466.45247155416</v>
      </c>
      <c r="E1106" s="107">
        <v>0.27100000000000002</v>
      </c>
      <c r="F1106" s="107">
        <v>0.01</v>
      </c>
      <c r="G1106" s="338">
        <v>201608.07314450675</v>
      </c>
      <c r="H1106"/>
      <c r="I1106"/>
      <c r="J1106"/>
    </row>
    <row r="1107" spans="2:14" ht="17.100000000000001" thickBot="1">
      <c r="B1107" s="350" t="s">
        <v>341</v>
      </c>
      <c r="C1107" s="104">
        <v>1.6917046347038028E-2</v>
      </c>
      <c r="D1107" s="72">
        <v>10996080.125574719</v>
      </c>
      <c r="E1107" s="107">
        <v>0.27100000000000002</v>
      </c>
      <c r="F1107" s="107">
        <v>0.01</v>
      </c>
      <c r="G1107" s="338">
        <v>3089898.5152864964</v>
      </c>
      <c r="H1107"/>
      <c r="I1107"/>
      <c r="J1107"/>
    </row>
    <row r="1108" spans="2:14" ht="17.100000000000001" thickBot="1">
      <c r="B1108" s="339"/>
      <c r="C1108" s="340"/>
      <c r="D1108" s="361">
        <v>640590699.1147393</v>
      </c>
      <c r="E1108" s="351">
        <v>0.28100000000000008</v>
      </c>
      <c r="F1108" s="351"/>
      <c r="G1108" s="362">
        <v>180005986.45124179</v>
      </c>
      <c r="H1108"/>
      <c r="I1108"/>
      <c r="J1108"/>
    </row>
    <row r="1109" spans="2:14">
      <c r="B1109" s="360"/>
      <c r="E1109" s="169"/>
      <c r="F1109" s="296"/>
      <c r="G1109" s="25"/>
      <c r="H1109" s="222"/>
    </row>
    <row r="1110" spans="2:14">
      <c r="B1110" s="2" t="s">
        <v>478</v>
      </c>
      <c r="C1110" s="355"/>
      <c r="D1110" s="356"/>
      <c r="E1110" s="357"/>
      <c r="F1110" s="355"/>
      <c r="G1110" s="355"/>
      <c r="H1110" s="358"/>
      <c r="I1110" s="2"/>
      <c r="J1110" s="359"/>
      <c r="K1110" s="359">
        <v>0.1359296237729698</v>
      </c>
    </row>
    <row r="1111" spans="2:14">
      <c r="B1111" s="2" t="s">
        <v>479</v>
      </c>
      <c r="C1111" s="355"/>
      <c r="D1111" s="356"/>
      <c r="E1111" s="357"/>
      <c r="F1111" s="355"/>
      <c r="G1111" s="355"/>
      <c r="H1111" s="358"/>
      <c r="I1111" s="2"/>
      <c r="J1111" s="359"/>
      <c r="K1111" s="359">
        <v>0</v>
      </c>
    </row>
    <row r="1112" spans="2:14">
      <c r="B1112" s="2" t="s">
        <v>480</v>
      </c>
      <c r="C1112" s="355"/>
      <c r="D1112" s="356"/>
      <c r="E1112" s="357"/>
      <c r="F1112" s="355"/>
      <c r="G1112" s="355"/>
      <c r="H1112" s="358"/>
      <c r="I1112" s="2"/>
      <c r="J1112" s="359"/>
      <c r="K1112" s="359">
        <v>0</v>
      </c>
    </row>
    <row r="1113" spans="2:14">
      <c r="B1113" s="2" t="s">
        <v>481</v>
      </c>
      <c r="C1113" s="355"/>
      <c r="D1113" s="356"/>
      <c r="E1113" s="357"/>
      <c r="F1113" s="355"/>
      <c r="G1113" s="355"/>
      <c r="H1113" s="358"/>
      <c r="I1113" s="2"/>
      <c r="J1113" s="359"/>
      <c r="K1113" s="359">
        <v>0</v>
      </c>
    </row>
    <row r="1114" spans="2:14">
      <c r="B1114" s="2" t="s">
        <v>482</v>
      </c>
      <c r="C1114" s="355"/>
      <c r="D1114" s="356"/>
      <c r="E1114" s="357"/>
      <c r="F1114" s="355"/>
      <c r="G1114" s="355"/>
      <c r="H1114" s="358"/>
      <c r="I1114" s="2"/>
      <c r="J1114" s="359"/>
      <c r="K1114" s="359">
        <v>0</v>
      </c>
    </row>
    <row r="1115" spans="2:14">
      <c r="B1115" s="2" t="s">
        <v>483</v>
      </c>
      <c r="C1115" s="355"/>
      <c r="D1115" s="356"/>
      <c r="E1115" s="357"/>
      <c r="F1115" s="355"/>
      <c r="G1115" s="355"/>
      <c r="H1115" s="358"/>
      <c r="I1115" s="2"/>
      <c r="J1115" s="359"/>
      <c r="K1115" s="359">
        <v>0</v>
      </c>
    </row>
    <row r="1116" spans="2:14">
      <c r="B1116" s="2" t="s">
        <v>484</v>
      </c>
      <c r="C1116" s="355"/>
      <c r="D1116" s="356"/>
      <c r="E1116" s="357"/>
      <c r="F1116" s="355"/>
      <c r="G1116" s="355"/>
      <c r="H1116" s="358"/>
      <c r="I1116" s="2"/>
      <c r="J1116" s="359"/>
      <c r="K1116" s="359">
        <v>0</v>
      </c>
      <c r="N1116" s="218"/>
    </row>
    <row r="1117" spans="2:14">
      <c r="B1117" s="2" t="s">
        <v>485</v>
      </c>
      <c r="C1117" s="355"/>
      <c r="D1117" s="356"/>
      <c r="E1117" s="357"/>
      <c r="F1117" s="355"/>
      <c r="G1117" s="355"/>
      <c r="H1117" s="358"/>
      <c r="I1117" s="2"/>
      <c r="J1117" s="359"/>
      <c r="K1117" s="359">
        <v>0</v>
      </c>
    </row>
    <row r="1118" spans="2:14">
      <c r="B1118" s="355" t="s">
        <v>486</v>
      </c>
      <c r="C1118" s="355"/>
      <c r="D1118" s="356"/>
      <c r="E1118" s="357"/>
      <c r="F1118" s="355"/>
      <c r="G1118" s="355"/>
      <c r="H1118" s="358"/>
      <c r="I1118" s="2"/>
      <c r="J1118" s="359"/>
      <c r="K1118" s="359">
        <v>0</v>
      </c>
    </row>
    <row r="1119" spans="2:14">
      <c r="B1119" s="355" t="s">
        <v>487</v>
      </c>
      <c r="C1119" s="355"/>
      <c r="D1119" s="356"/>
      <c r="E1119" s="357"/>
      <c r="F1119" s="355"/>
      <c r="G1119" s="355"/>
      <c r="H1119" s="358"/>
      <c r="I1119" s="2"/>
      <c r="J1119" s="359"/>
      <c r="K1119" s="359">
        <v>0</v>
      </c>
    </row>
    <row r="1120" spans="2:14">
      <c r="B1120" s="360"/>
      <c r="E1120" s="169"/>
      <c r="F1120" s="296"/>
      <c r="G1120" s="25"/>
      <c r="H1120" s="222"/>
    </row>
    <row r="1122" spans="2:8">
      <c r="B1122" s="541" t="s">
        <v>488</v>
      </c>
      <c r="C1122" s="541"/>
      <c r="D1122" s="25"/>
      <c r="E1122" s="299"/>
      <c r="F1122" s="25"/>
      <c r="G1122" s="300"/>
      <c r="H1122" s="25"/>
    </row>
    <row r="1123" spans="2:8" ht="17.100000000000001" thickBot="1">
      <c r="B1123" s="25"/>
      <c r="C1123" s="25"/>
      <c r="D1123" s="25"/>
      <c r="E1123" s="299"/>
      <c r="F1123" s="25"/>
      <c r="G1123" s="300"/>
      <c r="H1123" s="301"/>
    </row>
    <row r="1124" spans="2:8" ht="51.95" thickBot="1">
      <c r="B1124" s="302" t="s">
        <v>305</v>
      </c>
      <c r="C1124" s="246"/>
      <c r="D1124" s="246" t="s">
        <v>306</v>
      </c>
      <c r="E1124" s="303" t="s">
        <v>307</v>
      </c>
      <c r="F1124" s="246" t="s">
        <v>308</v>
      </c>
      <c r="G1124" s="247" t="s">
        <v>309</v>
      </c>
    </row>
    <row r="1125" spans="2:8">
      <c r="B1125" s="304" t="s">
        <v>310</v>
      </c>
      <c r="C1125" s="117"/>
      <c r="D1125" s="305">
        <v>11580678.012628563</v>
      </c>
      <c r="E1125" s="306">
        <v>5.0006367809769893E-2</v>
      </c>
      <c r="F1125" s="307">
        <v>579107.64418601897</v>
      </c>
      <c r="G1125" s="255"/>
    </row>
    <row r="1126" spans="2:8">
      <c r="B1126" s="308" t="s">
        <v>311</v>
      </c>
      <c r="C1126" s="25"/>
      <c r="D1126" s="309">
        <v>788419321.98737156</v>
      </c>
      <c r="E1126" s="107">
        <v>0.13600000000000001</v>
      </c>
      <c r="F1126" s="309">
        <v>107225027.79028255</v>
      </c>
      <c r="G1126" s="310"/>
    </row>
    <row r="1127" spans="2:8">
      <c r="B1127" s="311" t="s">
        <v>312</v>
      </c>
      <c r="C1127" s="25"/>
      <c r="D1127" s="312">
        <v>800000000.00000012</v>
      </c>
      <c r="E1127" s="313">
        <v>0.1347551692930857</v>
      </c>
      <c r="F1127" s="312">
        <v>107804135.43446857</v>
      </c>
      <c r="G1127" s="314"/>
    </row>
    <row r="1128" spans="2:8">
      <c r="B1128" s="308"/>
      <c r="C1128" s="25"/>
      <c r="D1128" s="25"/>
      <c r="E1128" s="315"/>
      <c r="F1128" s="25"/>
      <c r="G1128" s="316"/>
    </row>
    <row r="1129" spans="2:8">
      <c r="B1129" s="317" t="s">
        <v>313</v>
      </c>
      <c r="C1129" s="25"/>
      <c r="D1129" s="318">
        <v>800000000.00000012</v>
      </c>
      <c r="E1129" s="319">
        <v>0</v>
      </c>
      <c r="F1129" s="365">
        <v>0</v>
      </c>
      <c r="G1129" s="320"/>
    </row>
    <row r="1130" spans="2:8">
      <c r="B1130" s="317"/>
      <c r="C1130" s="25"/>
      <c r="D1130" s="318"/>
      <c r="E1130" s="319"/>
      <c r="F1130" s="365"/>
      <c r="G1130" s="320"/>
    </row>
    <row r="1131" spans="2:8">
      <c r="B1131" s="317" t="s">
        <v>314</v>
      </c>
      <c r="C1131" s="25"/>
      <c r="D1131" s="318">
        <v>18759690.33364151</v>
      </c>
      <c r="E1131" s="319">
        <v>0.1347551692930857</v>
      </c>
      <c r="F1131" s="365">
        <v>-2527965.2467957251</v>
      </c>
      <c r="G1131" s="320"/>
    </row>
    <row r="1132" spans="2:8" ht="17.100000000000001" thickBot="1">
      <c r="B1132" s="321" t="s">
        <v>111</v>
      </c>
      <c r="C1132" s="286"/>
      <c r="D1132" s="322">
        <v>800000000.00000012</v>
      </c>
      <c r="E1132" s="323">
        <v>0.1347551692930857</v>
      </c>
      <c r="F1132" s="322">
        <v>105276170.18767285</v>
      </c>
      <c r="G1132" s="378">
        <v>118708742.03134596</v>
      </c>
      <c r="H1132" s="325" t="s">
        <v>315</v>
      </c>
    </row>
    <row r="1133" spans="2:8" ht="17.100000000000001" thickBot="1">
      <c r="B1133" s="25"/>
      <c r="C1133" s="25"/>
      <c r="D1133" s="25"/>
      <c r="E1133" s="376"/>
      <c r="F1133" s="222"/>
      <c r="G1133" s="222"/>
      <c r="H1133" s="222"/>
    </row>
    <row r="1134" spans="2:8" ht="51.95" thickBot="1">
      <c r="B1134" s="327"/>
      <c r="C1134" s="328" t="s">
        <v>316</v>
      </c>
      <c r="D1134" s="328" t="s">
        <v>306</v>
      </c>
      <c r="E1134" s="329" t="s">
        <v>405</v>
      </c>
      <c r="F1134" s="328" t="s">
        <v>368</v>
      </c>
      <c r="G1134" s="330" t="s">
        <v>369</v>
      </c>
      <c r="H1134"/>
    </row>
    <row r="1135" spans="2:8">
      <c r="B1135" s="331" t="s">
        <v>321</v>
      </c>
      <c r="C1135" s="332"/>
      <c r="D1135" s="332"/>
      <c r="E1135" s="333"/>
      <c r="F1135" s="333"/>
      <c r="G1135" s="335"/>
      <c r="H1135"/>
    </row>
    <row r="1136" spans="2:8">
      <c r="B1136" s="336" t="s">
        <v>322</v>
      </c>
      <c r="C1136" s="104">
        <v>0</v>
      </c>
      <c r="D1136" s="72">
        <v>0</v>
      </c>
      <c r="E1136" s="337">
        <v>0.05</v>
      </c>
      <c r="F1136" s="107">
        <v>0</v>
      </c>
      <c r="G1136" s="338">
        <v>0</v>
      </c>
      <c r="H1136"/>
    </row>
    <row r="1137" spans="2:8">
      <c r="B1137" s="336" t="s">
        <v>324</v>
      </c>
      <c r="C1137" s="104">
        <v>2.6336983782472956E-6</v>
      </c>
      <c r="D1137" s="72">
        <v>2106.9587025978367</v>
      </c>
      <c r="E1137" s="337">
        <v>8.5000000000000006E-2</v>
      </c>
      <c r="F1137" s="107">
        <v>0</v>
      </c>
      <c r="G1137" s="338">
        <v>179.09148972081613</v>
      </c>
      <c r="H1137"/>
    </row>
    <row r="1138" spans="2:8">
      <c r="B1138" s="336" t="s">
        <v>326</v>
      </c>
      <c r="C1138" s="104">
        <v>6.6837019138776942E-3</v>
      </c>
      <c r="D1138" s="72">
        <v>5346961.5311021553</v>
      </c>
      <c r="E1138" s="337">
        <v>0.05</v>
      </c>
      <c r="F1138" s="107">
        <v>0</v>
      </c>
      <c r="G1138" s="338">
        <v>267348.07655510778</v>
      </c>
      <c r="H1138"/>
    </row>
    <row r="1139" spans="2:8">
      <c r="B1139" s="336" t="s">
        <v>327</v>
      </c>
      <c r="C1139" s="104">
        <v>0</v>
      </c>
      <c r="D1139" s="72">
        <v>0</v>
      </c>
      <c r="E1139" s="337">
        <v>0.05</v>
      </c>
      <c r="F1139" s="107">
        <v>0</v>
      </c>
      <c r="G1139" s="338">
        <v>0</v>
      </c>
      <c r="H1139"/>
    </row>
    <row r="1140" spans="2:8">
      <c r="B1140" s="336" t="s">
        <v>328</v>
      </c>
      <c r="C1140" s="104">
        <v>0</v>
      </c>
      <c r="D1140" s="72">
        <v>0</v>
      </c>
      <c r="E1140" s="337">
        <v>0.05</v>
      </c>
      <c r="F1140" s="107">
        <v>0</v>
      </c>
      <c r="G1140" s="338">
        <v>0</v>
      </c>
      <c r="H1140"/>
    </row>
    <row r="1141" spans="2:8">
      <c r="B1141" s="336" t="s">
        <v>329</v>
      </c>
      <c r="C1141" s="104">
        <v>7.7895119035297613E-3</v>
      </c>
      <c r="D1141" s="72">
        <v>6231609.5228238087</v>
      </c>
      <c r="E1141" s="337">
        <v>0.05</v>
      </c>
      <c r="F1141" s="107">
        <v>0</v>
      </c>
      <c r="G1141" s="338">
        <v>311580.47614119045</v>
      </c>
      <c r="H1141"/>
    </row>
    <row r="1142" spans="2:8">
      <c r="B1142" s="336" t="s">
        <v>330</v>
      </c>
      <c r="C1142" s="104">
        <v>0</v>
      </c>
      <c r="D1142" s="72">
        <v>0</v>
      </c>
      <c r="E1142" s="337">
        <v>8.5000000000000006E-2</v>
      </c>
      <c r="F1142" s="107">
        <v>0</v>
      </c>
      <c r="G1142" s="338">
        <v>0</v>
      </c>
      <c r="H1142"/>
    </row>
    <row r="1143" spans="2:8">
      <c r="B1143" s="336" t="s">
        <v>331</v>
      </c>
      <c r="C1143" s="104">
        <v>0</v>
      </c>
      <c r="D1143" s="72">
        <v>0</v>
      </c>
      <c r="E1143" s="337">
        <v>0.05</v>
      </c>
      <c r="F1143" s="107">
        <v>0</v>
      </c>
      <c r="G1143" s="338">
        <v>0</v>
      </c>
      <c r="H1143"/>
    </row>
    <row r="1144" spans="2:8">
      <c r="B1144" s="336" t="s">
        <v>332</v>
      </c>
      <c r="C1144" s="104">
        <v>0</v>
      </c>
      <c r="D1144" s="72">
        <v>0</v>
      </c>
      <c r="E1144" s="337">
        <v>8.5000000000000006E-2</v>
      </c>
      <c r="F1144" s="107">
        <v>0</v>
      </c>
      <c r="G1144" s="338">
        <v>0</v>
      </c>
      <c r="H1144"/>
    </row>
    <row r="1145" spans="2:8">
      <c r="B1145" s="336" t="s">
        <v>333</v>
      </c>
      <c r="C1145" s="104">
        <v>0</v>
      </c>
      <c r="D1145" s="72">
        <v>0</v>
      </c>
      <c r="E1145" s="337">
        <v>8.5000000000000006E-2</v>
      </c>
      <c r="F1145" s="107">
        <v>0</v>
      </c>
      <c r="G1145" s="338">
        <v>0</v>
      </c>
      <c r="H1145"/>
    </row>
    <row r="1146" spans="2:8" ht="17.100000000000001" thickBot="1">
      <c r="B1146" s="336" t="s">
        <v>334</v>
      </c>
      <c r="C1146" s="104">
        <v>0</v>
      </c>
      <c r="D1146" s="72">
        <v>0</v>
      </c>
      <c r="E1146" s="337">
        <v>0.05</v>
      </c>
      <c r="F1146" s="107">
        <v>0</v>
      </c>
      <c r="G1146" s="338">
        <v>0</v>
      </c>
      <c r="H1146"/>
    </row>
    <row r="1147" spans="2:8" ht="17.100000000000001" thickBot="1">
      <c r="B1147" s="339"/>
      <c r="C1147" s="340"/>
      <c r="D1147" s="361">
        <v>11580678.012628563</v>
      </c>
      <c r="E1147" s="343">
        <v>5.0006367809769893E-2</v>
      </c>
      <c r="F1147" s="369"/>
      <c r="G1147" s="362">
        <v>579107.64418601897</v>
      </c>
      <c r="H1147"/>
    </row>
    <row r="1148" spans="2:8">
      <c r="B1148" s="331" t="s">
        <v>335</v>
      </c>
      <c r="C1148" s="346"/>
      <c r="D1148" s="363"/>
      <c r="E1148" s="348"/>
      <c r="F1148" s="333"/>
      <c r="G1148" s="364"/>
      <c r="H1148"/>
    </row>
    <row r="1149" spans="2:8">
      <c r="B1149" s="336" t="s">
        <v>336</v>
      </c>
      <c r="C1149" s="104">
        <v>9.8146684510953667E-4</v>
      </c>
      <c r="D1149" s="72">
        <v>785173.47608762933</v>
      </c>
      <c r="E1149" s="184">
        <v>0.126</v>
      </c>
      <c r="F1149" s="107">
        <v>0.01</v>
      </c>
      <c r="G1149" s="338">
        <v>106783.5927479176</v>
      </c>
      <c r="H1149"/>
    </row>
    <row r="1150" spans="2:8">
      <c r="B1150" s="336" t="s">
        <v>322</v>
      </c>
      <c r="C1150" s="104">
        <v>0.24491909730380415</v>
      </c>
      <c r="D1150" s="72">
        <v>195935277.84304333</v>
      </c>
      <c r="E1150" s="184">
        <v>0.126</v>
      </c>
      <c r="F1150" s="107">
        <v>0.01</v>
      </c>
      <c r="G1150" s="338">
        <v>26647197.786653895</v>
      </c>
      <c r="H1150"/>
    </row>
    <row r="1151" spans="2:8">
      <c r="B1151" s="336" t="s">
        <v>324</v>
      </c>
      <c r="C1151" s="104">
        <v>0.1431193293866381</v>
      </c>
      <c r="D1151" s="72">
        <v>114495463.50931048</v>
      </c>
      <c r="E1151" s="184">
        <v>0.126</v>
      </c>
      <c r="F1151" s="107">
        <v>0.01</v>
      </c>
      <c r="G1151" s="338">
        <v>15571383.037266226</v>
      </c>
      <c r="H1151"/>
    </row>
    <row r="1152" spans="2:8">
      <c r="B1152" s="336" t="s">
        <v>326</v>
      </c>
      <c r="C1152" s="104">
        <v>0.16701898830722722</v>
      </c>
      <c r="D1152" s="72">
        <v>133615190.64578179</v>
      </c>
      <c r="E1152" s="184">
        <v>0.126</v>
      </c>
      <c r="F1152" s="107">
        <v>0.01</v>
      </c>
      <c r="G1152" s="338">
        <v>18171665.927826323</v>
      </c>
      <c r="H1152"/>
    </row>
    <row r="1153" spans="2:11">
      <c r="B1153" s="336" t="s">
        <v>327</v>
      </c>
      <c r="C1153" s="104">
        <v>4.3576804119552205E-2</v>
      </c>
      <c r="D1153" s="72">
        <v>34861443.295641765</v>
      </c>
      <c r="E1153" s="184">
        <v>0.126</v>
      </c>
      <c r="F1153" s="107">
        <v>0.01</v>
      </c>
      <c r="G1153" s="338">
        <v>4741156.2882072804</v>
      </c>
      <c r="H1153"/>
    </row>
    <row r="1154" spans="2:11">
      <c r="B1154" s="336" t="s">
        <v>328</v>
      </c>
      <c r="C1154" s="104">
        <v>4.0548494060953282E-2</v>
      </c>
      <c r="D1154" s="72">
        <v>32438795.248762626</v>
      </c>
      <c r="E1154" s="184">
        <v>0.126</v>
      </c>
      <c r="F1154" s="107">
        <v>0.01</v>
      </c>
      <c r="G1154" s="338">
        <v>4411676.1538317176</v>
      </c>
      <c r="H1154"/>
    </row>
    <row r="1155" spans="2:11">
      <c r="B1155" s="336" t="s">
        <v>329</v>
      </c>
      <c r="C1155" s="104">
        <v>4.8031242319435653E-2</v>
      </c>
      <c r="D1155" s="72">
        <v>38424993.855548523</v>
      </c>
      <c r="E1155" s="184">
        <v>0.126</v>
      </c>
      <c r="F1155" s="107">
        <v>0.01</v>
      </c>
      <c r="G1155" s="338">
        <v>5225799.1643546</v>
      </c>
      <c r="H1155"/>
    </row>
    <row r="1156" spans="2:11">
      <c r="B1156" s="336" t="s">
        <v>337</v>
      </c>
      <c r="C1156" s="104">
        <v>1.8959628300503257E-2</v>
      </c>
      <c r="D1156" s="72">
        <v>15167702.640402606</v>
      </c>
      <c r="E1156" s="184">
        <v>0.126</v>
      </c>
      <c r="F1156" s="107">
        <v>0.01</v>
      </c>
      <c r="G1156" s="338">
        <v>2062807.5590947545</v>
      </c>
      <c r="H1156"/>
    </row>
    <row r="1157" spans="2:11">
      <c r="B1157" s="336" t="s">
        <v>330</v>
      </c>
      <c r="C1157" s="104">
        <v>8.7959287224159011E-3</v>
      </c>
      <c r="D1157" s="72">
        <v>7036742.9779327204</v>
      </c>
      <c r="E1157" s="184">
        <v>0.126</v>
      </c>
      <c r="F1157" s="107">
        <v>0.01</v>
      </c>
      <c r="G1157" s="338">
        <v>956997.04499885009</v>
      </c>
      <c r="H1157"/>
    </row>
    <row r="1158" spans="2:11">
      <c r="B1158" s="336" t="s">
        <v>331</v>
      </c>
      <c r="C1158" s="104">
        <v>7.4637825937517568E-2</v>
      </c>
      <c r="D1158" s="72">
        <v>59710260.750014052</v>
      </c>
      <c r="E1158" s="184">
        <v>0.126</v>
      </c>
      <c r="F1158" s="107">
        <v>0.01</v>
      </c>
      <c r="G1158" s="338">
        <v>8120595.4620019114</v>
      </c>
      <c r="H1158"/>
    </row>
    <row r="1159" spans="2:11">
      <c r="B1159" s="336" t="s">
        <v>338</v>
      </c>
      <c r="C1159" s="104">
        <v>4.871295618154828E-3</v>
      </c>
      <c r="D1159" s="72">
        <v>3897036.4945238624</v>
      </c>
      <c r="E1159" s="184">
        <v>0.126</v>
      </c>
      <c r="F1159" s="107">
        <v>0.01</v>
      </c>
      <c r="G1159" s="338">
        <v>529996.96325524535</v>
      </c>
      <c r="H1159"/>
    </row>
    <row r="1160" spans="2:11">
      <c r="B1160" s="336" t="s">
        <v>332</v>
      </c>
      <c r="C1160" s="104">
        <v>6.9211691127562267E-3</v>
      </c>
      <c r="D1160" s="72">
        <v>5536935.2902049813</v>
      </c>
      <c r="E1160" s="184">
        <v>0.126</v>
      </c>
      <c r="F1160" s="107">
        <v>0.01</v>
      </c>
      <c r="G1160" s="338">
        <v>753023.19946787751</v>
      </c>
      <c r="H1160"/>
    </row>
    <row r="1161" spans="2:11">
      <c r="B1161" s="336" t="s">
        <v>333</v>
      </c>
      <c r="C1161" s="104">
        <v>0</v>
      </c>
      <c r="D1161" s="72">
        <v>0</v>
      </c>
      <c r="E1161" s="184">
        <v>0.126</v>
      </c>
      <c r="F1161" s="107">
        <v>0.01</v>
      </c>
      <c r="G1161" s="338">
        <v>0</v>
      </c>
      <c r="H1161"/>
    </row>
    <row r="1162" spans="2:11">
      <c r="B1162" s="336" t="s">
        <v>334</v>
      </c>
      <c r="C1162" s="104">
        <v>0.15843524702092751</v>
      </c>
      <c r="D1162" s="72">
        <v>126748197.61674201</v>
      </c>
      <c r="E1162" s="184">
        <v>0.126</v>
      </c>
      <c r="F1162" s="107">
        <v>0.01</v>
      </c>
      <c r="G1162" s="338">
        <v>17237754.875876915</v>
      </c>
      <c r="H1162"/>
    </row>
    <row r="1163" spans="2:11">
      <c r="B1163" s="336" t="s">
        <v>339</v>
      </c>
      <c r="C1163" s="104">
        <v>6.6867945399170705E-3</v>
      </c>
      <c r="D1163" s="72">
        <v>5349435.6319336565</v>
      </c>
      <c r="E1163" s="184">
        <v>0.126</v>
      </c>
      <c r="F1163" s="107">
        <v>0.01</v>
      </c>
      <c r="G1163" s="338">
        <v>727523.24594297737</v>
      </c>
      <c r="H1163"/>
    </row>
    <row r="1164" spans="2:11">
      <c r="B1164" s="350" t="s">
        <v>340</v>
      </c>
      <c r="C1164" s="104">
        <v>1.1037945422639295E-3</v>
      </c>
      <c r="D1164" s="72">
        <v>883035.63381114358</v>
      </c>
      <c r="E1164" s="184">
        <v>0.126</v>
      </c>
      <c r="F1164" s="107">
        <v>0.01</v>
      </c>
      <c r="G1164" s="338">
        <v>120092.84619831553</v>
      </c>
      <c r="H1164"/>
    </row>
    <row r="1165" spans="2:11" ht="17.100000000000001" thickBot="1">
      <c r="B1165" s="350" t="s">
        <v>341</v>
      </c>
      <c r="C1165" s="104">
        <v>1.6917046347038028E-2</v>
      </c>
      <c r="D1165" s="72">
        <v>13533637.077630423</v>
      </c>
      <c r="E1165" s="184">
        <v>0.126</v>
      </c>
      <c r="F1165" s="107">
        <v>0.01</v>
      </c>
      <c r="G1165" s="338">
        <v>1840574.6425577377</v>
      </c>
      <c r="H1165"/>
    </row>
    <row r="1166" spans="2:11" ht="17.100000000000001" thickBot="1">
      <c r="B1166" s="339"/>
      <c r="C1166" s="340"/>
      <c r="D1166" s="361">
        <v>788419321.98737156</v>
      </c>
      <c r="E1166" s="343">
        <v>0.13600000000000001</v>
      </c>
      <c r="F1166" s="351"/>
      <c r="G1166" s="362">
        <v>107225027.79028255</v>
      </c>
      <c r="H1166"/>
    </row>
    <row r="1167" spans="2:11">
      <c r="B1167" s="25"/>
      <c r="C1167" s="298"/>
      <c r="D1167" s="374"/>
      <c r="E1167" s="107"/>
      <c r="F1167" s="374"/>
      <c r="G1167" s="379"/>
      <c r="H1167" s="374"/>
    </row>
    <row r="1168" spans="2:11">
      <c r="B1168" s="2" t="s">
        <v>489</v>
      </c>
      <c r="C1168" s="355"/>
      <c r="D1168" s="356"/>
      <c r="E1168" s="357"/>
      <c r="F1168" s="355"/>
      <c r="G1168" s="355"/>
      <c r="H1168" s="358"/>
      <c r="I1168" s="2"/>
      <c r="J1168" s="359"/>
      <c r="K1168" s="359">
        <v>0.1359296237729698</v>
      </c>
    </row>
    <row r="1169" spans="2:11">
      <c r="B1169" s="2" t="s">
        <v>490</v>
      </c>
      <c r="C1169" s="355"/>
      <c r="D1169" s="356"/>
      <c r="E1169" s="357"/>
      <c r="F1169" s="355"/>
      <c r="G1169" s="355"/>
      <c r="H1169" s="358"/>
      <c r="I1169" s="2"/>
      <c r="J1169" s="359"/>
      <c r="K1169" s="359">
        <v>0</v>
      </c>
    </row>
    <row r="1170" spans="2:11">
      <c r="B1170" s="2" t="s">
        <v>491</v>
      </c>
      <c r="C1170" s="355"/>
      <c r="D1170" s="356"/>
      <c r="E1170" s="357"/>
      <c r="F1170" s="355"/>
      <c r="G1170" s="355"/>
      <c r="H1170" s="358"/>
      <c r="I1170" s="2"/>
      <c r="J1170" s="359"/>
      <c r="K1170" s="359">
        <v>0</v>
      </c>
    </row>
    <row r="1171" spans="2:11">
      <c r="B1171" s="2" t="s">
        <v>492</v>
      </c>
      <c r="C1171" s="355"/>
      <c r="D1171" s="356"/>
      <c r="E1171" s="357"/>
      <c r="F1171" s="355"/>
      <c r="G1171" s="355"/>
      <c r="H1171" s="358"/>
      <c r="I1171" s="2"/>
      <c r="J1171" s="359"/>
      <c r="K1171" s="359">
        <v>0</v>
      </c>
    </row>
    <row r="1172" spans="2:11">
      <c r="B1172" s="2" t="s">
        <v>493</v>
      </c>
      <c r="C1172" s="355"/>
      <c r="D1172" s="356"/>
      <c r="E1172" s="357"/>
      <c r="F1172" s="355"/>
      <c r="G1172" s="355"/>
      <c r="H1172" s="358"/>
      <c r="I1172" s="2"/>
      <c r="J1172" s="359"/>
      <c r="K1172" s="359">
        <v>0</v>
      </c>
    </row>
    <row r="1173" spans="2:11">
      <c r="B1173" s="2" t="s">
        <v>494</v>
      </c>
      <c r="C1173" s="355"/>
      <c r="D1173" s="356"/>
      <c r="E1173" s="357"/>
      <c r="F1173" s="355"/>
      <c r="G1173" s="355"/>
      <c r="H1173" s="358"/>
      <c r="I1173" s="2"/>
      <c r="J1173" s="359"/>
      <c r="K1173" s="359">
        <v>0</v>
      </c>
    </row>
    <row r="1174" spans="2:11">
      <c r="B1174" s="2" t="s">
        <v>495</v>
      </c>
      <c r="C1174" s="355"/>
      <c r="D1174" s="356"/>
      <c r="E1174" s="357"/>
      <c r="F1174" s="355"/>
      <c r="G1174" s="355"/>
      <c r="H1174" s="358"/>
      <c r="I1174" s="2"/>
      <c r="J1174" s="359"/>
      <c r="K1174" s="359">
        <v>0</v>
      </c>
    </row>
    <row r="1175" spans="2:11">
      <c r="B1175" s="2" t="s">
        <v>496</v>
      </c>
      <c r="C1175" s="355"/>
      <c r="D1175" s="356"/>
      <c r="E1175" s="357"/>
      <c r="F1175" s="355"/>
      <c r="G1175" s="355"/>
      <c r="H1175" s="358"/>
      <c r="I1175" s="2"/>
      <c r="J1175" s="359"/>
      <c r="K1175" s="359">
        <v>0</v>
      </c>
    </row>
    <row r="1176" spans="2:11">
      <c r="B1176" s="355" t="s">
        <v>497</v>
      </c>
      <c r="C1176" s="355"/>
      <c r="D1176" s="356"/>
      <c r="E1176" s="357"/>
      <c r="F1176" s="355"/>
      <c r="G1176" s="355"/>
      <c r="H1176" s="358"/>
      <c r="I1176" s="2"/>
      <c r="J1176" s="359"/>
      <c r="K1176" s="359">
        <v>0</v>
      </c>
    </row>
    <row r="1177" spans="2:11">
      <c r="B1177" s="355" t="s">
        <v>498</v>
      </c>
      <c r="C1177" s="355"/>
      <c r="D1177" s="356"/>
      <c r="E1177" s="357"/>
      <c r="F1177" s="355"/>
      <c r="G1177" s="355"/>
      <c r="H1177" s="358"/>
      <c r="I1177" s="2"/>
      <c r="J1177" s="359"/>
      <c r="K1177" s="359">
        <v>0</v>
      </c>
    </row>
    <row r="1178" spans="2:11">
      <c r="B1178" s="355"/>
      <c r="C1178" s="355"/>
      <c r="D1178" s="356"/>
      <c r="E1178" s="357"/>
      <c r="F1178" s="355"/>
      <c r="G1178" s="355"/>
      <c r="H1178" s="358"/>
      <c r="I1178" s="2"/>
      <c r="J1178" s="359"/>
      <c r="K1178" s="359"/>
    </row>
    <row r="1179" spans="2:11">
      <c r="B1179" s="355"/>
      <c r="C1179" s="355"/>
      <c r="D1179" s="356"/>
      <c r="E1179" s="357"/>
      <c r="F1179" s="355"/>
      <c r="G1179" s="355"/>
      <c r="H1179" s="358"/>
      <c r="I1179" s="2"/>
      <c r="J1179" s="359"/>
      <c r="K1179" s="359"/>
    </row>
    <row r="1180" spans="2:11">
      <c r="B1180" s="541" t="s">
        <v>499</v>
      </c>
      <c r="C1180" s="541"/>
      <c r="D1180" s="25"/>
      <c r="E1180" s="299"/>
      <c r="F1180" s="25"/>
      <c r="G1180" s="300"/>
      <c r="H1180" s="25"/>
      <c r="I1180" s="2"/>
      <c r="J1180" s="359"/>
      <c r="K1180" s="359"/>
    </row>
    <row r="1181" spans="2:11" ht="17.100000000000001" thickBot="1">
      <c r="B1181" s="25"/>
      <c r="C1181" s="25"/>
      <c r="D1181" s="25"/>
      <c r="E1181" s="299"/>
      <c r="F1181" s="25"/>
      <c r="G1181" s="300"/>
      <c r="H1181" s="301"/>
      <c r="I1181" s="2"/>
      <c r="J1181" s="359"/>
      <c r="K1181" s="359"/>
    </row>
    <row r="1182" spans="2:11" ht="51.95" thickBot="1">
      <c r="B1182" s="302" t="s">
        <v>305</v>
      </c>
      <c r="C1182" s="246"/>
      <c r="D1182" s="246" t="s">
        <v>306</v>
      </c>
      <c r="E1182" s="303" t="s">
        <v>307</v>
      </c>
      <c r="F1182" s="246" t="s">
        <v>308</v>
      </c>
      <c r="G1182" s="247" t="s">
        <v>309</v>
      </c>
      <c r="I1182" s="2"/>
      <c r="J1182" s="359"/>
      <c r="K1182" s="359"/>
    </row>
    <row r="1183" spans="2:11">
      <c r="B1183" s="304" t="s">
        <v>310</v>
      </c>
      <c r="C1183" s="117"/>
      <c r="D1183" s="305">
        <v>8280184.7790294224</v>
      </c>
      <c r="E1183" s="306">
        <v>9.8520286022552681E-2</v>
      </c>
      <c r="F1183" s="307">
        <v>815766.17274956591</v>
      </c>
      <c r="G1183" s="255"/>
      <c r="I1183" s="2"/>
      <c r="J1183" s="359"/>
      <c r="K1183" s="359"/>
    </row>
    <row r="1184" spans="2:11">
      <c r="B1184" s="308" t="s">
        <v>311</v>
      </c>
      <c r="C1184" s="25"/>
      <c r="D1184" s="309">
        <v>563719815.22097051</v>
      </c>
      <c r="E1184" s="107">
        <v>0.28000000000000014</v>
      </c>
      <c r="F1184" s="309">
        <v>157841548.26187181</v>
      </c>
      <c r="G1184" s="310"/>
      <c r="I1184" s="2"/>
      <c r="J1184" s="359"/>
      <c r="K1184" s="359"/>
    </row>
    <row r="1185" spans="2:11">
      <c r="B1185" s="311" t="s">
        <v>312</v>
      </c>
      <c r="C1185" s="25"/>
      <c r="D1185" s="312">
        <v>571999999.99999988</v>
      </c>
      <c r="E1185" s="313">
        <v>0.27737292733325425</v>
      </c>
      <c r="F1185" s="312">
        <v>158657314.43462139</v>
      </c>
      <c r="G1185" s="314"/>
      <c r="I1185" s="2"/>
      <c r="J1185" s="359"/>
      <c r="K1185" s="359"/>
    </row>
    <row r="1186" spans="2:11">
      <c r="B1186" s="308"/>
      <c r="C1186" s="25"/>
      <c r="D1186" s="25"/>
      <c r="E1186" s="315"/>
      <c r="F1186" s="25"/>
      <c r="G1186" s="316"/>
      <c r="I1186" s="2"/>
      <c r="J1186" s="359"/>
      <c r="K1186" s="359"/>
    </row>
    <row r="1187" spans="2:11">
      <c r="B1187" s="317" t="s">
        <v>313</v>
      </c>
      <c r="C1187" s="25"/>
      <c r="D1187" s="318">
        <v>571999999.99999988</v>
      </c>
      <c r="E1187" s="319">
        <v>0</v>
      </c>
      <c r="F1187" s="365">
        <v>0</v>
      </c>
      <c r="G1187" s="320"/>
      <c r="I1187" s="2"/>
      <c r="J1187" s="359"/>
      <c r="K1187" s="359"/>
    </row>
    <row r="1188" spans="2:11">
      <c r="B1188" s="317"/>
      <c r="C1188" s="25"/>
      <c r="D1188" s="318"/>
      <c r="E1188" s="319"/>
      <c r="F1188" s="365"/>
      <c r="G1188" s="320"/>
      <c r="I1188" s="2"/>
      <c r="J1188" s="359"/>
      <c r="K1188" s="359"/>
    </row>
    <row r="1189" spans="2:11">
      <c r="B1189" s="317" t="s">
        <v>314</v>
      </c>
      <c r="C1189" s="25"/>
      <c r="D1189" s="318">
        <v>15242248.396083724</v>
      </c>
      <c r="E1189" s="319">
        <v>0.27737292733325425</v>
      </c>
      <c r="F1189" s="318">
        <v>-4227787.0567623414</v>
      </c>
      <c r="G1189" s="320"/>
      <c r="I1189" s="2"/>
      <c r="J1189" s="359"/>
      <c r="K1189" s="359"/>
    </row>
    <row r="1190" spans="2:11" ht="17.100000000000001" thickBot="1">
      <c r="B1190" s="321" t="s">
        <v>111</v>
      </c>
      <c r="C1190" s="286"/>
      <c r="D1190" s="322">
        <v>556757751.60391617</v>
      </c>
      <c r="E1190" s="323">
        <v>0.27737292733325425</v>
      </c>
      <c r="F1190" s="322">
        <v>150201740.32109672</v>
      </c>
      <c r="G1190" s="378">
        <v>173152203.53341645</v>
      </c>
      <c r="H1190" s="325" t="s">
        <v>315</v>
      </c>
      <c r="I1190" s="2"/>
      <c r="J1190" s="359"/>
      <c r="K1190" s="359"/>
    </row>
    <row r="1191" spans="2:11" ht="17.100000000000001" thickBot="1">
      <c r="B1191" s="25"/>
      <c r="C1191" s="25"/>
      <c r="D1191" s="25"/>
      <c r="E1191" s="376"/>
      <c r="F1191" s="222"/>
      <c r="G1191" s="222"/>
      <c r="H1191" s="222"/>
      <c r="I1191" s="2"/>
      <c r="J1191" s="359"/>
      <c r="K1191" s="359"/>
    </row>
    <row r="1192" spans="2:11" ht="51.95" thickBot="1">
      <c r="B1192" s="327"/>
      <c r="C1192" s="328" t="s">
        <v>316</v>
      </c>
      <c r="D1192" s="328" t="s">
        <v>306</v>
      </c>
      <c r="E1192" s="329" t="s">
        <v>318</v>
      </c>
      <c r="F1192" s="328" t="s">
        <v>319</v>
      </c>
      <c r="G1192" s="330" t="s">
        <v>370</v>
      </c>
      <c r="H1192"/>
      <c r="I1192" s="2"/>
      <c r="J1192" s="359"/>
      <c r="K1192" s="359"/>
    </row>
    <row r="1193" spans="2:11">
      <c r="B1193" s="331" t="s">
        <v>321</v>
      </c>
      <c r="C1193" s="332"/>
      <c r="D1193" s="332"/>
      <c r="E1193" s="333"/>
      <c r="F1193" s="333"/>
      <c r="G1193" s="335"/>
      <c r="H1193"/>
      <c r="I1193" s="2"/>
      <c r="J1193" s="359"/>
      <c r="K1193" s="359"/>
    </row>
    <row r="1194" spans="2:11">
      <c r="B1194" s="336" t="s">
        <v>322</v>
      </c>
      <c r="C1194" s="104">
        <v>0</v>
      </c>
      <c r="D1194" s="72">
        <v>0</v>
      </c>
      <c r="E1194" s="107">
        <v>9.8500000000000004E-2</v>
      </c>
      <c r="F1194" s="107">
        <v>0</v>
      </c>
      <c r="G1194" s="338">
        <v>0</v>
      </c>
      <c r="H1194"/>
      <c r="I1194" s="2"/>
      <c r="J1194" s="359"/>
      <c r="K1194" s="359"/>
    </row>
    <row r="1195" spans="2:11">
      <c r="B1195" s="336" t="s">
        <v>324</v>
      </c>
      <c r="C1195" s="104">
        <v>2.6336983782472956E-6</v>
      </c>
      <c r="D1195" s="72">
        <v>1506.4754723574531</v>
      </c>
      <c r="E1195" s="107">
        <v>0.21</v>
      </c>
      <c r="F1195" s="107">
        <v>0</v>
      </c>
      <c r="G1195" s="338">
        <v>316.35984919506512</v>
      </c>
      <c r="H1195"/>
      <c r="I1195" s="2"/>
      <c r="J1195" s="359"/>
      <c r="K1195" s="359"/>
    </row>
    <row r="1196" spans="2:11">
      <c r="B1196" s="336" t="s">
        <v>326</v>
      </c>
      <c r="C1196" s="104">
        <v>6.6837019138776942E-3</v>
      </c>
      <c r="D1196" s="72">
        <v>3823077.494738041</v>
      </c>
      <c r="E1196" s="107">
        <v>9.8500000000000004E-2</v>
      </c>
      <c r="F1196" s="107">
        <v>0</v>
      </c>
      <c r="G1196" s="338">
        <v>376573.13323169702</v>
      </c>
      <c r="H1196"/>
      <c r="I1196" s="2"/>
      <c r="J1196" s="359"/>
      <c r="K1196" s="359"/>
    </row>
    <row r="1197" spans="2:11">
      <c r="B1197" s="336" t="s">
        <v>327</v>
      </c>
      <c r="C1197" s="104">
        <v>0</v>
      </c>
      <c r="D1197" s="72">
        <v>0</v>
      </c>
      <c r="E1197" s="107">
        <v>9.8500000000000004E-2</v>
      </c>
      <c r="F1197" s="107">
        <v>0</v>
      </c>
      <c r="G1197" s="338">
        <v>0</v>
      </c>
      <c r="H1197"/>
      <c r="I1197" s="2"/>
      <c r="J1197" s="359"/>
      <c r="K1197" s="359"/>
    </row>
    <row r="1198" spans="2:11">
      <c r="B1198" s="336" t="s">
        <v>328</v>
      </c>
      <c r="C1198" s="104">
        <v>0</v>
      </c>
      <c r="D1198" s="72">
        <v>0</v>
      </c>
      <c r="E1198" s="107">
        <v>9.8500000000000004E-2</v>
      </c>
      <c r="F1198" s="107">
        <v>0</v>
      </c>
      <c r="G1198" s="338">
        <v>0</v>
      </c>
      <c r="H1198"/>
      <c r="I1198" s="2"/>
      <c r="J1198" s="359"/>
      <c r="K1198" s="359"/>
    </row>
    <row r="1199" spans="2:11">
      <c r="B1199" s="336" t="s">
        <v>329</v>
      </c>
      <c r="C1199" s="104">
        <v>7.7895119035297613E-3</v>
      </c>
      <c r="D1199" s="72">
        <v>4455600.8088190239</v>
      </c>
      <c r="E1199" s="107">
        <v>9.8500000000000004E-2</v>
      </c>
      <c r="F1199" s="107">
        <v>0</v>
      </c>
      <c r="G1199" s="338">
        <v>438876.6796686739</v>
      </c>
      <c r="H1199"/>
      <c r="I1199" s="2"/>
      <c r="J1199" s="359"/>
      <c r="K1199" s="359"/>
    </row>
    <row r="1200" spans="2:11">
      <c r="B1200" s="336" t="s">
        <v>330</v>
      </c>
      <c r="C1200" s="104">
        <v>0</v>
      </c>
      <c r="D1200" s="72">
        <v>0</v>
      </c>
      <c r="E1200" s="107">
        <v>0.21</v>
      </c>
      <c r="F1200" s="107">
        <v>0</v>
      </c>
      <c r="G1200" s="338">
        <v>0</v>
      </c>
      <c r="H1200"/>
      <c r="I1200" s="2"/>
      <c r="J1200" s="359"/>
      <c r="K1200" s="359"/>
    </row>
    <row r="1201" spans="2:11">
      <c r="B1201" s="336" t="s">
        <v>331</v>
      </c>
      <c r="C1201" s="104">
        <v>0</v>
      </c>
      <c r="D1201" s="72">
        <v>0</v>
      </c>
      <c r="E1201" s="107">
        <v>9.8500000000000004E-2</v>
      </c>
      <c r="F1201" s="107">
        <v>0</v>
      </c>
      <c r="G1201" s="338">
        <v>0</v>
      </c>
      <c r="H1201"/>
      <c r="I1201" s="2"/>
      <c r="J1201" s="359"/>
      <c r="K1201" s="359"/>
    </row>
    <row r="1202" spans="2:11">
      <c r="B1202" s="336" t="s">
        <v>332</v>
      </c>
      <c r="C1202" s="104">
        <v>0</v>
      </c>
      <c r="D1202" s="72">
        <v>0</v>
      </c>
      <c r="E1202" s="107">
        <v>0.21</v>
      </c>
      <c r="F1202" s="107">
        <v>0</v>
      </c>
      <c r="G1202" s="338">
        <v>0</v>
      </c>
      <c r="H1202"/>
      <c r="I1202" s="2"/>
      <c r="J1202" s="359"/>
      <c r="K1202" s="359"/>
    </row>
    <row r="1203" spans="2:11">
      <c r="B1203" s="336" t="s">
        <v>333</v>
      </c>
      <c r="C1203" s="104">
        <v>0</v>
      </c>
      <c r="D1203" s="72">
        <v>0</v>
      </c>
      <c r="E1203" s="107">
        <v>0.21</v>
      </c>
      <c r="F1203" s="107">
        <v>0</v>
      </c>
      <c r="G1203" s="338">
        <v>0</v>
      </c>
      <c r="H1203"/>
      <c r="I1203" s="2"/>
      <c r="J1203" s="359"/>
      <c r="K1203" s="359"/>
    </row>
    <row r="1204" spans="2:11" ht="17.100000000000001" thickBot="1">
      <c r="B1204" s="336" t="s">
        <v>334</v>
      </c>
      <c r="C1204" s="104">
        <v>0</v>
      </c>
      <c r="D1204" s="72">
        <v>0</v>
      </c>
      <c r="E1204" s="107">
        <v>9.8500000000000004E-2</v>
      </c>
      <c r="F1204" s="107">
        <v>0</v>
      </c>
      <c r="G1204" s="338">
        <v>0</v>
      </c>
      <c r="H1204"/>
      <c r="I1204" s="2"/>
      <c r="J1204" s="359"/>
      <c r="K1204" s="359"/>
    </row>
    <row r="1205" spans="2:11" ht="17.100000000000001" thickBot="1">
      <c r="B1205" s="339"/>
      <c r="C1205" s="340"/>
      <c r="D1205" s="361">
        <v>8280184.7790294224</v>
      </c>
      <c r="E1205" s="369">
        <v>9.8520286022552681E-2</v>
      </c>
      <c r="F1205" s="369"/>
      <c r="G1205" s="362">
        <v>815766.17274956591</v>
      </c>
      <c r="H1205"/>
      <c r="I1205" s="2"/>
      <c r="J1205" s="359"/>
      <c r="K1205" s="359"/>
    </row>
    <row r="1206" spans="2:11">
      <c r="B1206" s="331" t="s">
        <v>335</v>
      </c>
      <c r="C1206" s="346"/>
      <c r="D1206" s="363"/>
      <c r="E1206" s="333"/>
      <c r="F1206" s="333"/>
      <c r="G1206" s="364"/>
      <c r="H1206"/>
      <c r="I1206" s="2"/>
      <c r="J1206" s="359"/>
      <c r="K1206" s="359"/>
    </row>
    <row r="1207" spans="2:11">
      <c r="B1207" s="336" t="s">
        <v>336</v>
      </c>
      <c r="C1207" s="104">
        <v>9.8146684510953667E-4</v>
      </c>
      <c r="D1207" s="72">
        <v>561399.03540265502</v>
      </c>
      <c r="E1207" s="107">
        <v>0.28000000000000003</v>
      </c>
      <c r="F1207" s="107">
        <v>0</v>
      </c>
      <c r="G1207" s="338">
        <v>157191.72991274341</v>
      </c>
      <c r="H1207"/>
      <c r="I1207" s="2"/>
      <c r="J1207" s="359"/>
      <c r="K1207" s="359"/>
    </row>
    <row r="1208" spans="2:11">
      <c r="B1208" s="336" t="s">
        <v>322</v>
      </c>
      <c r="C1208" s="104">
        <v>0.24491909730380415</v>
      </c>
      <c r="D1208" s="72">
        <v>140093723.65777597</v>
      </c>
      <c r="E1208" s="107">
        <v>0.28000000000000003</v>
      </c>
      <c r="F1208" s="107">
        <v>0</v>
      </c>
      <c r="G1208" s="338">
        <v>39226242.624177277</v>
      </c>
      <c r="H1208"/>
      <c r="I1208" s="2"/>
      <c r="J1208" s="359"/>
      <c r="K1208" s="359"/>
    </row>
    <row r="1209" spans="2:11">
      <c r="B1209" s="336" t="s">
        <v>324</v>
      </c>
      <c r="C1209" s="104">
        <v>0.1431193293866381</v>
      </c>
      <c r="D1209" s="72">
        <v>81864256.409156993</v>
      </c>
      <c r="E1209" s="107">
        <v>0.28000000000000003</v>
      </c>
      <c r="F1209" s="107">
        <v>0</v>
      </c>
      <c r="G1209" s="338">
        <v>22921991.79456396</v>
      </c>
      <c r="H1209"/>
      <c r="I1209" s="2"/>
      <c r="J1209" s="359"/>
      <c r="K1209" s="359"/>
    </row>
    <row r="1210" spans="2:11">
      <c r="B1210" s="336" t="s">
        <v>326</v>
      </c>
      <c r="C1210" s="104">
        <v>0.16701898830722722</v>
      </c>
      <c r="D1210" s="72">
        <v>95534861.311733976</v>
      </c>
      <c r="E1210" s="107">
        <v>0.28000000000000003</v>
      </c>
      <c r="F1210" s="107">
        <v>0</v>
      </c>
      <c r="G1210" s="338">
        <v>26749761.167285517</v>
      </c>
      <c r="H1210"/>
      <c r="I1210" s="2"/>
      <c r="J1210" s="359"/>
      <c r="K1210" s="359"/>
    </row>
    <row r="1211" spans="2:11">
      <c r="B1211" s="336" t="s">
        <v>327</v>
      </c>
      <c r="C1211" s="104">
        <v>4.3576804119552205E-2</v>
      </c>
      <c r="D1211" s="72">
        <v>24925931.956383862</v>
      </c>
      <c r="E1211" s="107">
        <v>0.28000000000000003</v>
      </c>
      <c r="F1211" s="107">
        <v>0</v>
      </c>
      <c r="G1211" s="338">
        <v>6979260.9477874823</v>
      </c>
      <c r="H1211"/>
      <c r="I1211" s="2"/>
      <c r="J1211" s="359"/>
      <c r="K1211" s="359"/>
    </row>
    <row r="1212" spans="2:11">
      <c r="B1212" s="336" t="s">
        <v>328</v>
      </c>
      <c r="C1212" s="104">
        <v>4.0548494060953282E-2</v>
      </c>
      <c r="D1212" s="72">
        <v>23193738.602865279</v>
      </c>
      <c r="E1212" s="107">
        <v>0.28000000000000003</v>
      </c>
      <c r="F1212" s="107">
        <v>0</v>
      </c>
      <c r="G1212" s="338">
        <v>6494246.8088022787</v>
      </c>
      <c r="H1212"/>
      <c r="I1212" s="2"/>
      <c r="J1212" s="359"/>
      <c r="K1212" s="359"/>
    </row>
    <row r="1213" spans="2:11">
      <c r="B1213" s="336" t="s">
        <v>329</v>
      </c>
      <c r="C1213" s="104">
        <v>4.8031242319435653E-2</v>
      </c>
      <c r="D1213" s="72">
        <v>27473870.606717195</v>
      </c>
      <c r="E1213" s="107">
        <v>0.28000000000000003</v>
      </c>
      <c r="F1213" s="107">
        <v>0</v>
      </c>
      <c r="G1213" s="338">
        <v>7692683.7698808154</v>
      </c>
      <c r="H1213"/>
      <c r="I1213" s="2"/>
      <c r="J1213" s="359"/>
      <c r="K1213" s="359"/>
    </row>
    <row r="1214" spans="2:11">
      <c r="B1214" s="336" t="s">
        <v>337</v>
      </c>
      <c r="C1214" s="104">
        <v>1.8959628300503257E-2</v>
      </c>
      <c r="D1214" s="72">
        <v>10844907.387887863</v>
      </c>
      <c r="E1214" s="107">
        <v>0.28000000000000003</v>
      </c>
      <c r="F1214" s="107">
        <v>0</v>
      </c>
      <c r="G1214" s="338">
        <v>3036574.068608602</v>
      </c>
      <c r="H1214"/>
      <c r="I1214" s="2"/>
      <c r="J1214" s="359"/>
      <c r="K1214" s="359"/>
    </row>
    <row r="1215" spans="2:11">
      <c r="B1215" s="336" t="s">
        <v>330</v>
      </c>
      <c r="C1215" s="104">
        <v>8.7959287224159011E-3</v>
      </c>
      <c r="D1215" s="72">
        <v>5031271.2292218953</v>
      </c>
      <c r="E1215" s="107">
        <v>0.28000000000000003</v>
      </c>
      <c r="F1215" s="107">
        <v>0</v>
      </c>
      <c r="G1215" s="338">
        <v>1408755.9441821307</v>
      </c>
      <c r="H1215"/>
      <c r="I1215" s="2"/>
      <c r="J1215" s="359"/>
      <c r="K1215" s="359"/>
    </row>
    <row r="1216" spans="2:11">
      <c r="B1216" s="336" t="s">
        <v>331</v>
      </c>
      <c r="C1216" s="104">
        <v>7.4637825937517568E-2</v>
      </c>
      <c r="D1216" s="72">
        <v>42692836.436260052</v>
      </c>
      <c r="E1216" s="107">
        <v>0.28000000000000003</v>
      </c>
      <c r="F1216" s="107">
        <v>0</v>
      </c>
      <c r="G1216" s="338">
        <v>11953994.202152817</v>
      </c>
      <c r="H1216"/>
      <c r="I1216" s="2"/>
      <c r="J1216" s="359"/>
      <c r="K1216" s="359"/>
    </row>
    <row r="1217" spans="2:11">
      <c r="B1217" s="336" t="s">
        <v>338</v>
      </c>
      <c r="C1217" s="104">
        <v>4.871295618154828E-3</v>
      </c>
      <c r="D1217" s="72">
        <v>2786381.0935845617</v>
      </c>
      <c r="E1217" s="107">
        <v>0.28000000000000003</v>
      </c>
      <c r="F1217" s="107">
        <v>0</v>
      </c>
      <c r="G1217" s="338">
        <v>780186.70620367734</v>
      </c>
      <c r="H1217"/>
      <c r="I1217" s="2"/>
      <c r="J1217" s="359"/>
      <c r="K1217" s="359"/>
    </row>
    <row r="1218" spans="2:11">
      <c r="B1218" s="336" t="s">
        <v>332</v>
      </c>
      <c r="C1218" s="104">
        <v>6.9211691127562267E-3</v>
      </c>
      <c r="D1218" s="72">
        <v>3958908.7324965615</v>
      </c>
      <c r="E1218" s="107">
        <v>0.28000000000000003</v>
      </c>
      <c r="F1218" s="107">
        <v>0</v>
      </c>
      <c r="G1218" s="338">
        <v>1108494.4450990374</v>
      </c>
      <c r="H1218"/>
      <c r="I1218" s="2"/>
      <c r="J1218" s="359"/>
      <c r="K1218" s="359"/>
    </row>
    <row r="1219" spans="2:11">
      <c r="B1219" s="336" t="s">
        <v>333</v>
      </c>
      <c r="C1219" s="104">
        <v>0</v>
      </c>
      <c r="D1219" s="72">
        <v>0</v>
      </c>
      <c r="E1219" s="107">
        <v>0.28000000000000003</v>
      </c>
      <c r="F1219" s="107">
        <v>0</v>
      </c>
      <c r="G1219" s="338">
        <v>0</v>
      </c>
      <c r="H1219"/>
      <c r="I1219" s="2"/>
      <c r="J1219" s="359"/>
      <c r="K1219" s="359"/>
    </row>
    <row r="1220" spans="2:11">
      <c r="B1220" s="336" t="s">
        <v>334</v>
      </c>
      <c r="C1220" s="104">
        <v>0.15843524702092751</v>
      </c>
      <c r="D1220" s="72">
        <v>90624961.295970529</v>
      </c>
      <c r="E1220" s="107">
        <v>0.28000000000000003</v>
      </c>
      <c r="F1220" s="107">
        <v>0</v>
      </c>
      <c r="G1220" s="338">
        <v>25374989.162871752</v>
      </c>
      <c r="H1220"/>
      <c r="I1220" s="2"/>
      <c r="J1220" s="359"/>
      <c r="K1220" s="359"/>
    </row>
    <row r="1221" spans="2:11">
      <c r="B1221" s="336" t="s">
        <v>339</v>
      </c>
      <c r="C1221" s="104">
        <v>6.6867945399170705E-3</v>
      </c>
      <c r="D1221" s="72">
        <v>3824846.4768325645</v>
      </c>
      <c r="E1221" s="107">
        <v>0.28000000000000003</v>
      </c>
      <c r="F1221" s="107">
        <v>0</v>
      </c>
      <c r="G1221" s="338">
        <v>1070957.0135131183</v>
      </c>
      <c r="H1221"/>
      <c r="I1221" s="2"/>
      <c r="J1221" s="359"/>
      <c r="K1221" s="359"/>
    </row>
    <row r="1222" spans="2:11">
      <c r="B1222" s="350" t="s">
        <v>340</v>
      </c>
      <c r="C1222" s="104">
        <v>1.1037945422639295E-3</v>
      </c>
      <c r="D1222" s="72">
        <v>631370.47817496769</v>
      </c>
      <c r="E1222" s="107">
        <v>0.28000000000000003</v>
      </c>
      <c r="F1222" s="107">
        <v>0</v>
      </c>
      <c r="G1222" s="338">
        <v>176783.73388899097</v>
      </c>
      <c r="H1222"/>
      <c r="I1222" s="2"/>
      <c r="J1222" s="359"/>
      <c r="K1222" s="359"/>
    </row>
    <row r="1223" spans="2:11" ht="17.100000000000001" thickBot="1">
      <c r="B1223" s="350" t="s">
        <v>341</v>
      </c>
      <c r="C1223" s="104">
        <v>1.6917046347038028E-2</v>
      </c>
      <c r="D1223" s="72">
        <v>9676550.5105057526</v>
      </c>
      <c r="E1223" s="107">
        <v>0.28000000000000003</v>
      </c>
      <c r="F1223" s="107">
        <v>0</v>
      </c>
      <c r="G1223" s="338">
        <v>2709434.1429416109</v>
      </c>
      <c r="H1223"/>
      <c r="I1223" s="2"/>
      <c r="J1223" s="359"/>
      <c r="K1223" s="359"/>
    </row>
    <row r="1224" spans="2:11" ht="17.100000000000001" thickBot="1">
      <c r="B1224" s="339"/>
      <c r="C1224" s="340"/>
      <c r="D1224" s="361">
        <v>563719815.22097051</v>
      </c>
      <c r="E1224" s="351">
        <v>0.28000000000000014</v>
      </c>
      <c r="F1224" s="351"/>
      <c r="G1224" s="362">
        <v>157841548.26187181</v>
      </c>
      <c r="H1224"/>
      <c r="I1224" s="2"/>
      <c r="J1224" s="359"/>
      <c r="K1224" s="359"/>
    </row>
    <row r="1225" spans="2:11">
      <c r="B1225" s="355"/>
      <c r="C1225" s="355"/>
      <c r="D1225" s="356"/>
      <c r="E1225" s="357"/>
      <c r="F1225" s="355"/>
      <c r="G1225" s="355"/>
      <c r="H1225" s="358"/>
      <c r="I1225" s="2"/>
      <c r="J1225" s="359"/>
      <c r="K1225" s="359"/>
    </row>
    <row r="1226" spans="2:11">
      <c r="B1226" s="541" t="s">
        <v>500</v>
      </c>
      <c r="C1226" s="541"/>
      <c r="D1226" s="25"/>
      <c r="E1226" s="299"/>
      <c r="F1226" s="25"/>
      <c r="G1226" s="300"/>
      <c r="H1226" s="25"/>
    </row>
    <row r="1227" spans="2:11" ht="17.100000000000001" thickBot="1">
      <c r="B1227" s="25"/>
      <c r="C1227" s="25"/>
      <c r="D1227" s="25"/>
      <c r="E1227" s="299"/>
      <c r="F1227" s="25"/>
      <c r="G1227" s="300"/>
      <c r="H1227" s="301"/>
    </row>
    <row r="1228" spans="2:11" ht="51.95" thickBot="1">
      <c r="B1228" s="302" t="s">
        <v>305</v>
      </c>
      <c r="C1228" s="246"/>
      <c r="D1228" s="246" t="s">
        <v>306</v>
      </c>
      <c r="E1228" s="303" t="s">
        <v>307</v>
      </c>
      <c r="F1228" s="246" t="s">
        <v>308</v>
      </c>
      <c r="G1228" s="247" t="s">
        <v>309</v>
      </c>
    </row>
    <row r="1229" spans="2:11">
      <c r="B1229" s="304" t="s">
        <v>310</v>
      </c>
      <c r="C1229" s="117"/>
      <c r="D1229" s="305">
        <v>9409300.8852607068</v>
      </c>
      <c r="E1229" s="306">
        <v>5.0006367809769907E-2</v>
      </c>
      <c r="F1229" s="307">
        <v>470524.96090114047</v>
      </c>
      <c r="G1229" s="255"/>
    </row>
    <row r="1230" spans="2:11">
      <c r="B1230" s="308" t="s">
        <v>311</v>
      </c>
      <c r="C1230" s="25"/>
      <c r="D1230" s="309">
        <v>640590699.1147393</v>
      </c>
      <c r="E1230" s="107">
        <v>0.13600000000000004</v>
      </c>
      <c r="F1230" s="309">
        <v>87120335.079604566</v>
      </c>
      <c r="G1230" s="310"/>
    </row>
    <row r="1231" spans="2:11">
      <c r="B1231" s="311" t="s">
        <v>312</v>
      </c>
      <c r="C1231" s="25"/>
      <c r="D1231" s="312">
        <v>650000000</v>
      </c>
      <c r="E1231" s="313">
        <v>0.1347551692930857</v>
      </c>
      <c r="F1231" s="312">
        <v>87590860.040505707</v>
      </c>
      <c r="G1231" s="314"/>
    </row>
    <row r="1232" spans="2:11">
      <c r="B1232" s="308"/>
      <c r="C1232" s="25"/>
      <c r="D1232" s="25"/>
      <c r="E1232" s="315"/>
      <c r="F1232" s="25"/>
      <c r="G1232" s="316"/>
    </row>
    <row r="1233" spans="2:8">
      <c r="B1233" s="317" t="s">
        <v>313</v>
      </c>
      <c r="C1233" s="25"/>
      <c r="D1233" s="318">
        <v>650000000</v>
      </c>
      <c r="E1233" s="319">
        <v>0</v>
      </c>
      <c r="F1233" s="365">
        <v>0</v>
      </c>
      <c r="G1233" s="320"/>
    </row>
    <row r="1234" spans="2:8">
      <c r="B1234" s="317"/>
      <c r="C1234" s="25"/>
      <c r="D1234" s="318"/>
      <c r="E1234" s="319"/>
      <c r="F1234" s="365"/>
      <c r="G1234" s="320"/>
    </row>
    <row r="1235" spans="2:8">
      <c r="B1235" s="317" t="s">
        <v>314</v>
      </c>
      <c r="C1235" s="25"/>
      <c r="D1235" s="318">
        <v>15242248.396083724</v>
      </c>
      <c r="E1235" s="319">
        <v>0.1347551692930857</v>
      </c>
      <c r="F1235" s="318">
        <v>-2053971.7630215262</v>
      </c>
      <c r="G1235" s="320"/>
    </row>
    <row r="1236" spans="2:8" ht="17.100000000000001" thickBot="1">
      <c r="B1236" s="321" t="s">
        <v>111</v>
      </c>
      <c r="C1236" s="286"/>
      <c r="D1236" s="322">
        <v>650000000</v>
      </c>
      <c r="E1236" s="323">
        <v>0.1347551692930857</v>
      </c>
      <c r="F1236" s="322">
        <v>85536888.277484179</v>
      </c>
      <c r="G1236" s="378">
        <v>95152203.53341645</v>
      </c>
      <c r="H1236" s="325" t="s">
        <v>315</v>
      </c>
    </row>
    <row r="1237" spans="2:8" ht="17.100000000000001" thickBot="1">
      <c r="B1237" s="25"/>
      <c r="C1237" s="25"/>
      <c r="D1237" s="25"/>
      <c r="E1237" s="376"/>
      <c r="F1237" s="222"/>
      <c r="G1237" s="222"/>
      <c r="H1237" s="222"/>
    </row>
    <row r="1238" spans="2:8" ht="51.95" thickBot="1">
      <c r="B1238" s="327"/>
      <c r="C1238" s="328" t="s">
        <v>316</v>
      </c>
      <c r="D1238" s="328" t="s">
        <v>306</v>
      </c>
      <c r="E1238" s="329" t="s">
        <v>405</v>
      </c>
      <c r="F1238" s="328" t="s">
        <v>368</v>
      </c>
      <c r="G1238" s="330" t="s">
        <v>369</v>
      </c>
      <c r="H1238"/>
    </row>
    <row r="1239" spans="2:8">
      <c r="B1239" s="331" t="s">
        <v>321</v>
      </c>
      <c r="C1239" s="332"/>
      <c r="D1239" s="332"/>
      <c r="E1239" s="333"/>
      <c r="F1239" s="333"/>
      <c r="G1239" s="335"/>
      <c r="H1239"/>
    </row>
    <row r="1240" spans="2:8">
      <c r="B1240" s="336" t="s">
        <v>322</v>
      </c>
      <c r="C1240" s="104">
        <v>0</v>
      </c>
      <c r="D1240" s="72">
        <v>0</v>
      </c>
      <c r="E1240" s="337">
        <v>0.05</v>
      </c>
      <c r="F1240" s="107">
        <v>0</v>
      </c>
      <c r="G1240" s="338">
        <v>0</v>
      </c>
      <c r="H1240"/>
    </row>
    <row r="1241" spans="2:8">
      <c r="B1241" s="336" t="s">
        <v>324</v>
      </c>
      <c r="C1241" s="104">
        <v>2.6336983782472956E-6</v>
      </c>
      <c r="D1241" s="72">
        <v>1711.9039458607422</v>
      </c>
      <c r="E1241" s="337">
        <v>8.5000000000000006E-2</v>
      </c>
      <c r="F1241" s="107">
        <v>0</v>
      </c>
      <c r="G1241" s="338">
        <v>145.5118353981631</v>
      </c>
      <c r="H1241"/>
    </row>
    <row r="1242" spans="2:8">
      <c r="B1242" s="336" t="s">
        <v>326</v>
      </c>
      <c r="C1242" s="104">
        <v>6.6837019138776942E-3</v>
      </c>
      <c r="D1242" s="72">
        <v>4344406.2440205012</v>
      </c>
      <c r="E1242" s="337">
        <v>0.05</v>
      </c>
      <c r="F1242" s="107">
        <v>0</v>
      </c>
      <c r="G1242" s="338">
        <v>217220.31220102508</v>
      </c>
      <c r="H1242"/>
    </row>
    <row r="1243" spans="2:8">
      <c r="B1243" s="336" t="s">
        <v>327</v>
      </c>
      <c r="C1243" s="104">
        <v>0</v>
      </c>
      <c r="D1243" s="72">
        <v>0</v>
      </c>
      <c r="E1243" s="337">
        <v>0.05</v>
      </c>
      <c r="F1243" s="107">
        <v>0</v>
      </c>
      <c r="G1243" s="338">
        <v>0</v>
      </c>
      <c r="H1243"/>
    </row>
    <row r="1244" spans="2:8">
      <c r="B1244" s="336" t="s">
        <v>328</v>
      </c>
      <c r="C1244" s="104">
        <v>0</v>
      </c>
      <c r="D1244" s="72">
        <v>0</v>
      </c>
      <c r="E1244" s="337">
        <v>0.05</v>
      </c>
      <c r="F1244" s="107">
        <v>0</v>
      </c>
      <c r="G1244" s="338">
        <v>0</v>
      </c>
      <c r="H1244"/>
    </row>
    <row r="1245" spans="2:8">
      <c r="B1245" s="336" t="s">
        <v>329</v>
      </c>
      <c r="C1245" s="104">
        <v>7.7895119035297613E-3</v>
      </c>
      <c r="D1245" s="72">
        <v>5063182.7372943452</v>
      </c>
      <c r="E1245" s="337">
        <v>0.05</v>
      </c>
      <c r="F1245" s="107">
        <v>0</v>
      </c>
      <c r="G1245" s="338">
        <v>253159.13686471726</v>
      </c>
      <c r="H1245"/>
    </row>
    <row r="1246" spans="2:8">
      <c r="B1246" s="336" t="s">
        <v>330</v>
      </c>
      <c r="C1246" s="104">
        <v>0</v>
      </c>
      <c r="D1246" s="72">
        <v>0</v>
      </c>
      <c r="E1246" s="337">
        <v>8.5000000000000006E-2</v>
      </c>
      <c r="F1246" s="107">
        <v>0</v>
      </c>
      <c r="G1246" s="338">
        <v>0</v>
      </c>
      <c r="H1246"/>
    </row>
    <row r="1247" spans="2:8">
      <c r="B1247" s="336" t="s">
        <v>331</v>
      </c>
      <c r="C1247" s="104">
        <v>0</v>
      </c>
      <c r="D1247" s="72">
        <v>0</v>
      </c>
      <c r="E1247" s="337">
        <v>0.05</v>
      </c>
      <c r="F1247" s="107">
        <v>0</v>
      </c>
      <c r="G1247" s="338">
        <v>0</v>
      </c>
      <c r="H1247"/>
    </row>
    <row r="1248" spans="2:8">
      <c r="B1248" s="336" t="s">
        <v>332</v>
      </c>
      <c r="C1248" s="104">
        <v>0</v>
      </c>
      <c r="D1248" s="72">
        <v>0</v>
      </c>
      <c r="E1248" s="337">
        <v>8.5000000000000006E-2</v>
      </c>
      <c r="F1248" s="107">
        <v>0</v>
      </c>
      <c r="G1248" s="338">
        <v>0</v>
      </c>
      <c r="H1248"/>
    </row>
    <row r="1249" spans="2:8">
      <c r="B1249" s="336" t="s">
        <v>333</v>
      </c>
      <c r="C1249" s="104">
        <v>0</v>
      </c>
      <c r="D1249" s="72">
        <v>0</v>
      </c>
      <c r="E1249" s="337">
        <v>8.5000000000000006E-2</v>
      </c>
      <c r="F1249" s="107">
        <v>0</v>
      </c>
      <c r="G1249" s="338">
        <v>0</v>
      </c>
      <c r="H1249"/>
    </row>
    <row r="1250" spans="2:8" ht="17.100000000000001" thickBot="1">
      <c r="B1250" s="336" t="s">
        <v>334</v>
      </c>
      <c r="C1250" s="104">
        <v>0</v>
      </c>
      <c r="D1250" s="72">
        <v>0</v>
      </c>
      <c r="E1250" s="337">
        <v>0.05</v>
      </c>
      <c r="F1250" s="107">
        <v>0</v>
      </c>
      <c r="G1250" s="338">
        <v>0</v>
      </c>
      <c r="H1250"/>
    </row>
    <row r="1251" spans="2:8" ht="17.100000000000001" thickBot="1">
      <c r="B1251" s="339"/>
      <c r="C1251" s="340"/>
      <c r="D1251" s="361">
        <v>9409300.8852607068</v>
      </c>
      <c r="E1251" s="343">
        <v>5.0006367809769907E-2</v>
      </c>
      <c r="F1251" s="369"/>
      <c r="G1251" s="362">
        <v>470524.96090114047</v>
      </c>
      <c r="H1251"/>
    </row>
    <row r="1252" spans="2:8">
      <c r="B1252" s="331" t="s">
        <v>335</v>
      </c>
      <c r="C1252" s="346"/>
      <c r="D1252" s="363"/>
      <c r="E1252" s="348"/>
      <c r="F1252" s="333"/>
      <c r="G1252" s="364"/>
      <c r="H1252"/>
    </row>
    <row r="1253" spans="2:8">
      <c r="B1253" s="336" t="s">
        <v>336</v>
      </c>
      <c r="C1253" s="104">
        <v>9.8146684510953667E-4</v>
      </c>
      <c r="D1253" s="72">
        <v>637953.44932119886</v>
      </c>
      <c r="E1253" s="184">
        <v>0.126</v>
      </c>
      <c r="F1253" s="107">
        <v>0.01</v>
      </c>
      <c r="G1253" s="338">
        <v>86761.669107683047</v>
      </c>
      <c r="H1253"/>
    </row>
    <row r="1254" spans="2:8">
      <c r="B1254" s="336" t="s">
        <v>322</v>
      </c>
      <c r="C1254" s="104">
        <v>0.24491909730380415</v>
      </c>
      <c r="D1254" s="72">
        <v>159197413.2474727</v>
      </c>
      <c r="E1254" s="184">
        <v>0.126</v>
      </c>
      <c r="F1254" s="107">
        <v>0.01</v>
      </c>
      <c r="G1254" s="338">
        <v>21650848.201656289</v>
      </c>
      <c r="H1254"/>
    </row>
    <row r="1255" spans="2:8">
      <c r="B1255" s="336" t="s">
        <v>324</v>
      </c>
      <c r="C1255" s="104">
        <v>0.1431193293866381</v>
      </c>
      <c r="D1255" s="72">
        <v>93027564.101314768</v>
      </c>
      <c r="E1255" s="184">
        <v>0.126</v>
      </c>
      <c r="F1255" s="107">
        <v>0.01</v>
      </c>
      <c r="G1255" s="338">
        <v>12651748.717778809</v>
      </c>
      <c r="H1255"/>
    </row>
    <row r="1256" spans="2:8">
      <c r="B1256" s="336" t="s">
        <v>326</v>
      </c>
      <c r="C1256" s="104">
        <v>0.16701898830722722</v>
      </c>
      <c r="D1256" s="72">
        <v>108562342.39969769</v>
      </c>
      <c r="E1256" s="184">
        <v>0.126</v>
      </c>
      <c r="F1256" s="107">
        <v>0.01</v>
      </c>
      <c r="G1256" s="338">
        <v>14764478.566358887</v>
      </c>
      <c r="H1256"/>
    </row>
    <row r="1257" spans="2:8">
      <c r="B1257" s="336" t="s">
        <v>327</v>
      </c>
      <c r="C1257" s="104">
        <v>4.3576804119552205E-2</v>
      </c>
      <c r="D1257" s="72">
        <v>28324922.677708935</v>
      </c>
      <c r="E1257" s="184">
        <v>0.126</v>
      </c>
      <c r="F1257" s="107">
        <v>0.01</v>
      </c>
      <c r="G1257" s="338">
        <v>3852189.4841684154</v>
      </c>
      <c r="H1257"/>
    </row>
    <row r="1258" spans="2:8">
      <c r="B1258" s="336" t="s">
        <v>328</v>
      </c>
      <c r="C1258" s="104">
        <v>4.0548494060953282E-2</v>
      </c>
      <c r="D1258" s="72">
        <v>26356521.139619634</v>
      </c>
      <c r="E1258" s="184">
        <v>0.126</v>
      </c>
      <c r="F1258" s="107">
        <v>0.01</v>
      </c>
      <c r="G1258" s="338">
        <v>3584486.8749882705</v>
      </c>
      <c r="H1258"/>
    </row>
    <row r="1259" spans="2:8">
      <c r="B1259" s="336" t="s">
        <v>329</v>
      </c>
      <c r="C1259" s="104">
        <v>4.8031242319435653E-2</v>
      </c>
      <c r="D1259" s="72">
        <v>31220307.507633176</v>
      </c>
      <c r="E1259" s="184">
        <v>0.126</v>
      </c>
      <c r="F1259" s="107">
        <v>0.01</v>
      </c>
      <c r="G1259" s="338">
        <v>4245961.821038112</v>
      </c>
      <c r="H1259"/>
    </row>
    <row r="1260" spans="2:8">
      <c r="B1260" s="336" t="s">
        <v>337</v>
      </c>
      <c r="C1260" s="104">
        <v>1.8959628300503257E-2</v>
      </c>
      <c r="D1260" s="72">
        <v>12323758.395327117</v>
      </c>
      <c r="E1260" s="184">
        <v>0.126</v>
      </c>
      <c r="F1260" s="107">
        <v>0.01</v>
      </c>
      <c r="G1260" s="338">
        <v>1676031.1417644881</v>
      </c>
      <c r="H1260"/>
    </row>
    <row r="1261" spans="2:8">
      <c r="B1261" s="336" t="s">
        <v>330</v>
      </c>
      <c r="C1261" s="104">
        <v>8.7959287224159011E-3</v>
      </c>
      <c r="D1261" s="72">
        <v>5717353.6695703361</v>
      </c>
      <c r="E1261" s="184">
        <v>0.126</v>
      </c>
      <c r="F1261" s="107">
        <v>0.01</v>
      </c>
      <c r="G1261" s="338">
        <v>777560.09906156582</v>
      </c>
      <c r="H1261"/>
    </row>
    <row r="1262" spans="2:8">
      <c r="B1262" s="336" t="s">
        <v>331</v>
      </c>
      <c r="C1262" s="104">
        <v>7.4637825937517568E-2</v>
      </c>
      <c r="D1262" s="72">
        <v>48514586.859386422</v>
      </c>
      <c r="E1262" s="184">
        <v>0.126</v>
      </c>
      <c r="F1262" s="107">
        <v>0.01</v>
      </c>
      <c r="G1262" s="338">
        <v>6597983.8128765542</v>
      </c>
      <c r="H1262"/>
    </row>
    <row r="1263" spans="2:8">
      <c r="B1263" s="336" t="s">
        <v>338</v>
      </c>
      <c r="C1263" s="104">
        <v>4.871295618154828E-3</v>
      </c>
      <c r="D1263" s="72">
        <v>3166342.1518006381</v>
      </c>
      <c r="E1263" s="184">
        <v>0.126</v>
      </c>
      <c r="F1263" s="107">
        <v>0.01</v>
      </c>
      <c r="G1263" s="338">
        <v>430622.53264488681</v>
      </c>
      <c r="H1263"/>
    </row>
    <row r="1264" spans="2:8">
      <c r="B1264" s="336" t="s">
        <v>332</v>
      </c>
      <c r="C1264" s="104">
        <v>6.9211691127562267E-3</v>
      </c>
      <c r="D1264" s="72">
        <v>4498759.9232915472</v>
      </c>
      <c r="E1264" s="184">
        <v>0.126</v>
      </c>
      <c r="F1264" s="107">
        <v>0.01</v>
      </c>
      <c r="G1264" s="338">
        <v>611831.34956765047</v>
      </c>
      <c r="H1264"/>
    </row>
    <row r="1265" spans="2:11">
      <c r="B1265" s="336" t="s">
        <v>333</v>
      </c>
      <c r="C1265" s="104">
        <v>0</v>
      </c>
      <c r="D1265" s="72">
        <v>0</v>
      </c>
      <c r="E1265" s="184">
        <v>0.126</v>
      </c>
      <c r="F1265" s="107">
        <v>0.01</v>
      </c>
      <c r="G1265" s="338">
        <v>0</v>
      </c>
      <c r="H1265"/>
    </row>
    <row r="1266" spans="2:11">
      <c r="B1266" s="336" t="s">
        <v>334</v>
      </c>
      <c r="C1266" s="104">
        <v>0.15843524702092751</v>
      </c>
      <c r="D1266" s="72">
        <v>102982910.56360288</v>
      </c>
      <c r="E1266" s="184">
        <v>0.126</v>
      </c>
      <c r="F1266" s="107">
        <v>0.01</v>
      </c>
      <c r="G1266" s="338">
        <v>14005675.836649993</v>
      </c>
      <c r="H1266"/>
    </row>
    <row r="1267" spans="2:11">
      <c r="B1267" s="336" t="s">
        <v>339</v>
      </c>
      <c r="C1267" s="104">
        <v>6.6867945399170705E-3</v>
      </c>
      <c r="D1267" s="72">
        <v>4346416.4509460954</v>
      </c>
      <c r="E1267" s="184">
        <v>0.126</v>
      </c>
      <c r="F1267" s="107">
        <v>0.01</v>
      </c>
      <c r="G1267" s="338">
        <v>591112.63732866896</v>
      </c>
      <c r="H1267"/>
    </row>
    <row r="1268" spans="2:11">
      <c r="B1268" s="350" t="s">
        <v>340</v>
      </c>
      <c r="C1268" s="104">
        <v>1.1037945422639295E-3</v>
      </c>
      <c r="D1268" s="72">
        <v>717466.45247155416</v>
      </c>
      <c r="E1268" s="184">
        <v>0.126</v>
      </c>
      <c r="F1268" s="107">
        <v>0.01</v>
      </c>
      <c r="G1268" s="338">
        <v>97575.437536131372</v>
      </c>
      <c r="H1268"/>
    </row>
    <row r="1269" spans="2:11" ht="17.100000000000001" thickBot="1">
      <c r="B1269" s="350" t="s">
        <v>341</v>
      </c>
      <c r="C1269" s="104">
        <v>1.6917046347038028E-2</v>
      </c>
      <c r="D1269" s="72">
        <v>10996080.125574719</v>
      </c>
      <c r="E1269" s="184">
        <v>0.126</v>
      </c>
      <c r="F1269" s="107">
        <v>0.01</v>
      </c>
      <c r="G1269" s="338">
        <v>1495466.8970781618</v>
      </c>
      <c r="H1269"/>
    </row>
    <row r="1270" spans="2:11" ht="17.100000000000001" thickBot="1">
      <c r="B1270" s="339"/>
      <c r="C1270" s="340"/>
      <c r="D1270" s="361">
        <v>640590699.1147393</v>
      </c>
      <c r="E1270" s="343">
        <v>0.13600000000000004</v>
      </c>
      <c r="F1270" s="351"/>
      <c r="G1270" s="362">
        <v>87120335.079604566</v>
      </c>
      <c r="H1270"/>
    </row>
    <row r="1271" spans="2:11">
      <c r="B1271" s="25"/>
      <c r="C1271" s="298"/>
      <c r="D1271" s="374"/>
      <c r="E1271" s="107"/>
      <c r="F1271" s="374"/>
      <c r="G1271" s="379"/>
      <c r="H1271" s="374"/>
    </row>
    <row r="1272" spans="2:11">
      <c r="B1272" s="2" t="s">
        <v>501</v>
      </c>
      <c r="C1272" s="355"/>
      <c r="D1272" s="356"/>
      <c r="E1272" s="357"/>
      <c r="F1272" s="355"/>
      <c r="G1272" s="355"/>
      <c r="H1272" s="358"/>
      <c r="I1272" s="2"/>
      <c r="J1272" s="359"/>
      <c r="K1272" s="359">
        <v>0.1359296237729698</v>
      </c>
    </row>
    <row r="1273" spans="2:11">
      <c r="B1273" s="2" t="s">
        <v>502</v>
      </c>
      <c r="C1273" s="355"/>
      <c r="D1273" s="356"/>
      <c r="E1273" s="357"/>
      <c r="F1273" s="355"/>
      <c r="G1273" s="355"/>
      <c r="H1273" s="358"/>
      <c r="I1273" s="2"/>
      <c r="J1273" s="359"/>
      <c r="K1273" s="359">
        <v>0</v>
      </c>
    </row>
    <row r="1274" spans="2:11">
      <c r="B1274" s="2" t="s">
        <v>503</v>
      </c>
      <c r="C1274" s="355"/>
      <c r="D1274" s="356"/>
      <c r="E1274" s="357"/>
      <c r="F1274" s="355"/>
      <c r="G1274" s="355"/>
      <c r="H1274" s="358"/>
      <c r="I1274" s="2"/>
      <c r="J1274" s="359"/>
      <c r="K1274" s="359">
        <v>0</v>
      </c>
    </row>
    <row r="1275" spans="2:11">
      <c r="B1275" s="2" t="s">
        <v>504</v>
      </c>
      <c r="C1275" s="355"/>
      <c r="D1275" s="356"/>
      <c r="E1275" s="357"/>
      <c r="F1275" s="355"/>
      <c r="G1275" s="355"/>
      <c r="H1275" s="358"/>
      <c r="I1275" s="2"/>
      <c r="J1275" s="359"/>
      <c r="K1275" s="359">
        <v>0</v>
      </c>
    </row>
    <row r="1276" spans="2:11">
      <c r="B1276" s="2" t="s">
        <v>505</v>
      </c>
      <c r="C1276" s="355"/>
      <c r="D1276" s="356"/>
      <c r="E1276" s="357"/>
      <c r="F1276" s="355"/>
      <c r="G1276" s="355"/>
      <c r="H1276" s="358"/>
      <c r="I1276" s="2"/>
      <c r="J1276" s="359"/>
      <c r="K1276" s="359">
        <v>0</v>
      </c>
    </row>
    <row r="1277" spans="2:11">
      <c r="B1277" s="2" t="s">
        <v>506</v>
      </c>
      <c r="C1277" s="355"/>
      <c r="D1277" s="356"/>
      <c r="E1277" s="357"/>
      <c r="F1277" s="355"/>
      <c r="G1277" s="355"/>
      <c r="H1277" s="358"/>
      <c r="I1277" s="2"/>
      <c r="J1277" s="359"/>
      <c r="K1277" s="359">
        <v>0</v>
      </c>
    </row>
    <row r="1278" spans="2:11">
      <c r="B1278" s="2" t="s">
        <v>507</v>
      </c>
      <c r="C1278" s="355"/>
      <c r="D1278" s="356"/>
      <c r="E1278" s="357"/>
      <c r="F1278" s="355"/>
      <c r="G1278" s="355"/>
      <c r="H1278" s="358"/>
      <c r="I1278" s="2"/>
      <c r="J1278" s="359"/>
      <c r="K1278" s="359">
        <v>0</v>
      </c>
    </row>
    <row r="1279" spans="2:11">
      <c r="B1279" s="2" t="s">
        <v>508</v>
      </c>
      <c r="C1279" s="355"/>
      <c r="D1279" s="356"/>
      <c r="E1279" s="357"/>
      <c r="F1279" s="355"/>
      <c r="G1279" s="355"/>
      <c r="H1279" s="358"/>
      <c r="I1279" s="2"/>
      <c r="J1279" s="359"/>
      <c r="K1279" s="359">
        <v>0</v>
      </c>
    </row>
    <row r="1280" spans="2:11">
      <c r="B1280" s="355" t="s">
        <v>509</v>
      </c>
      <c r="C1280" s="355"/>
      <c r="D1280" s="356"/>
      <c r="E1280" s="357"/>
      <c r="F1280" s="355"/>
      <c r="G1280" s="355"/>
      <c r="H1280" s="358"/>
      <c r="I1280" s="2"/>
      <c r="J1280" s="359"/>
      <c r="K1280" s="359">
        <v>0</v>
      </c>
    </row>
    <row r="1281" spans="2:11">
      <c r="B1281" s="355" t="s">
        <v>510</v>
      </c>
      <c r="C1281" s="355"/>
      <c r="D1281" s="356"/>
      <c r="E1281" s="357"/>
      <c r="F1281" s="355"/>
      <c r="G1281" s="355"/>
      <c r="H1281" s="358"/>
      <c r="I1281" s="2"/>
      <c r="J1281" s="359"/>
      <c r="K1281" s="359">
        <v>0</v>
      </c>
    </row>
    <row r="1282" spans="2:11">
      <c r="B1282" s="355"/>
      <c r="C1282" s="355"/>
      <c r="D1282" s="356"/>
      <c r="E1282" s="357"/>
      <c r="F1282" s="355"/>
      <c r="G1282" s="355"/>
      <c r="H1282" s="358"/>
      <c r="I1282" s="2"/>
      <c r="J1282" s="359"/>
      <c r="K1282" s="359"/>
    </row>
    <row r="1283" spans="2:11">
      <c r="B1283" s="355"/>
      <c r="C1283" s="355"/>
      <c r="D1283" s="356"/>
      <c r="E1283" s="357"/>
      <c r="F1283" s="355"/>
      <c r="G1283" s="355"/>
      <c r="H1283" s="358"/>
      <c r="I1283" s="2"/>
      <c r="J1283" s="359"/>
      <c r="K1283" s="359"/>
    </row>
    <row r="1284" spans="2:11">
      <c r="B1284" s="541" t="s">
        <v>511</v>
      </c>
      <c r="C1284" s="541"/>
      <c r="D1284" s="25"/>
      <c r="E1284" s="299"/>
      <c r="F1284" s="25"/>
      <c r="G1284" s="300"/>
      <c r="H1284" s="25"/>
    </row>
    <row r="1285" spans="2:11" ht="17.100000000000001" thickBot="1">
      <c r="B1285" s="25"/>
      <c r="C1285" s="25"/>
      <c r="D1285" s="25"/>
      <c r="E1285" s="299"/>
      <c r="F1285" s="25"/>
      <c r="G1285" s="300"/>
      <c r="H1285" s="301"/>
    </row>
    <row r="1286" spans="2:11" ht="51.95" thickBot="1">
      <c r="B1286" s="302" t="s">
        <v>305</v>
      </c>
      <c r="C1286" s="246"/>
      <c r="D1286" s="246" t="s">
        <v>306</v>
      </c>
      <c r="E1286" s="303" t="s">
        <v>307</v>
      </c>
      <c r="F1286" s="246" t="s">
        <v>308</v>
      </c>
      <c r="G1286" s="247" t="s">
        <v>309</v>
      </c>
    </row>
    <row r="1287" spans="2:11">
      <c r="B1287" s="304" t="s">
        <v>310</v>
      </c>
      <c r="C1287" s="117"/>
      <c r="D1287" s="305">
        <v>10856885.636839278</v>
      </c>
      <c r="E1287" s="306">
        <v>5.00063678097699E-2</v>
      </c>
      <c r="F1287" s="307">
        <v>542913.41642439284</v>
      </c>
      <c r="G1287" s="255"/>
    </row>
    <row r="1288" spans="2:11">
      <c r="B1288" s="308" t="s">
        <v>311</v>
      </c>
      <c r="C1288" s="25"/>
      <c r="D1288" s="309">
        <v>739143114.36316085</v>
      </c>
      <c r="E1288" s="107">
        <v>0.14099999999999996</v>
      </c>
      <c r="F1288" s="309">
        <v>104219179.12520565</v>
      </c>
      <c r="G1288" s="310"/>
    </row>
    <row r="1289" spans="2:11">
      <c r="B1289" s="311" t="s">
        <v>312</v>
      </c>
      <c r="C1289" s="25"/>
      <c r="D1289" s="312">
        <v>750000000.00000012</v>
      </c>
      <c r="E1289" s="313">
        <v>0.13968279005550671</v>
      </c>
      <c r="F1289" s="312">
        <v>104762092.54163004</v>
      </c>
      <c r="G1289" s="314"/>
    </row>
    <row r="1290" spans="2:11">
      <c r="B1290" s="308"/>
      <c r="C1290" s="25"/>
      <c r="D1290" s="25"/>
      <c r="E1290" s="315"/>
      <c r="F1290" s="25"/>
      <c r="G1290" s="316"/>
    </row>
    <row r="1291" spans="2:11">
      <c r="B1291" s="317" t="s">
        <v>313</v>
      </c>
      <c r="C1291" s="25"/>
      <c r="D1291" s="318">
        <v>750000000.00000012</v>
      </c>
      <c r="E1291" s="319">
        <v>0</v>
      </c>
      <c r="F1291" s="365">
        <v>0</v>
      </c>
      <c r="G1291" s="320"/>
    </row>
    <row r="1292" spans="2:11">
      <c r="B1292" s="317"/>
      <c r="C1292" s="25"/>
      <c r="D1292" s="318"/>
      <c r="E1292" s="319"/>
      <c r="F1292" s="365"/>
      <c r="G1292" s="320"/>
    </row>
    <row r="1293" spans="2:11">
      <c r="B1293" s="317" t="s">
        <v>314</v>
      </c>
      <c r="C1293" s="25"/>
      <c r="D1293" s="318">
        <v>17587209.687788915</v>
      </c>
      <c r="E1293" s="319">
        <v>0.13968279005550671</v>
      </c>
      <c r="F1293" s="318">
        <v>-2456630.5184815926</v>
      </c>
      <c r="G1293" s="320"/>
    </row>
    <row r="1294" spans="2:11" ht="17.100000000000001" thickBot="1">
      <c r="B1294" s="321" t="s">
        <v>111</v>
      </c>
      <c r="C1294" s="286"/>
      <c r="D1294" s="322">
        <v>750000000.00000012</v>
      </c>
      <c r="E1294" s="323">
        <v>0.13968279005550671</v>
      </c>
      <c r="F1294" s="322">
        <v>102305462.02314845</v>
      </c>
      <c r="G1294" s="378">
        <v>114898498.12659204</v>
      </c>
      <c r="H1294" s="325" t="s">
        <v>315</v>
      </c>
    </row>
    <row r="1295" spans="2:11" ht="17.100000000000001" thickBot="1">
      <c r="B1295" s="25"/>
      <c r="C1295" s="25"/>
      <c r="D1295" s="25"/>
      <c r="E1295" s="376"/>
      <c r="F1295" s="222"/>
      <c r="G1295" s="222"/>
      <c r="H1295" s="222"/>
    </row>
    <row r="1296" spans="2:11" ht="51.95" thickBot="1">
      <c r="B1296" s="327"/>
      <c r="C1296" s="328" t="s">
        <v>316</v>
      </c>
      <c r="D1296" s="328" t="s">
        <v>306</v>
      </c>
      <c r="E1296" s="329" t="s">
        <v>405</v>
      </c>
      <c r="F1296" s="328" t="s">
        <v>368</v>
      </c>
      <c r="G1296" s="330" t="s">
        <v>369</v>
      </c>
      <c r="H1296"/>
    </row>
    <row r="1297" spans="2:8">
      <c r="B1297" s="331" t="s">
        <v>321</v>
      </c>
      <c r="C1297" s="332"/>
      <c r="D1297" s="332"/>
      <c r="E1297" s="333"/>
      <c r="F1297" s="333"/>
      <c r="G1297" s="335"/>
      <c r="H1297"/>
    </row>
    <row r="1298" spans="2:8">
      <c r="B1298" s="336" t="s">
        <v>322</v>
      </c>
      <c r="C1298" s="104">
        <v>0</v>
      </c>
      <c r="D1298" s="72">
        <v>0</v>
      </c>
      <c r="E1298" s="337">
        <v>0.05</v>
      </c>
      <c r="F1298" s="107">
        <v>0</v>
      </c>
      <c r="G1298" s="338">
        <v>0</v>
      </c>
      <c r="H1298"/>
    </row>
    <row r="1299" spans="2:8">
      <c r="B1299" s="336" t="s">
        <v>324</v>
      </c>
      <c r="C1299" s="104">
        <v>2.6336983782472956E-6</v>
      </c>
      <c r="D1299" s="72">
        <v>1975.2737836854717</v>
      </c>
      <c r="E1299" s="337">
        <v>8.5000000000000006E-2</v>
      </c>
      <c r="F1299" s="107">
        <v>0</v>
      </c>
      <c r="G1299" s="338">
        <v>167.89827161326511</v>
      </c>
      <c r="H1299"/>
    </row>
    <row r="1300" spans="2:8">
      <c r="B1300" s="336" t="s">
        <v>326</v>
      </c>
      <c r="C1300" s="104">
        <v>6.6837019138776942E-3</v>
      </c>
      <c r="D1300" s="72">
        <v>5012776.4354082709</v>
      </c>
      <c r="E1300" s="337">
        <v>0.05</v>
      </c>
      <c r="F1300" s="107">
        <v>0</v>
      </c>
      <c r="G1300" s="338">
        <v>250638.82177041355</v>
      </c>
      <c r="H1300"/>
    </row>
    <row r="1301" spans="2:8">
      <c r="B1301" s="336" t="s">
        <v>327</v>
      </c>
      <c r="C1301" s="104">
        <v>0</v>
      </c>
      <c r="D1301" s="72">
        <v>0</v>
      </c>
      <c r="E1301" s="337">
        <v>0.05</v>
      </c>
      <c r="F1301" s="107">
        <v>0</v>
      </c>
      <c r="G1301" s="338">
        <v>0</v>
      </c>
      <c r="H1301"/>
    </row>
    <row r="1302" spans="2:8">
      <c r="B1302" s="336" t="s">
        <v>328</v>
      </c>
      <c r="C1302" s="104">
        <v>0</v>
      </c>
      <c r="D1302" s="72">
        <v>0</v>
      </c>
      <c r="E1302" s="337">
        <v>0.05</v>
      </c>
      <c r="F1302" s="107">
        <v>0</v>
      </c>
      <c r="G1302" s="338">
        <v>0</v>
      </c>
      <c r="H1302"/>
    </row>
    <row r="1303" spans="2:8">
      <c r="B1303" s="336" t="s">
        <v>329</v>
      </c>
      <c r="C1303" s="104">
        <v>7.7895119035297613E-3</v>
      </c>
      <c r="D1303" s="72">
        <v>5842133.9276473206</v>
      </c>
      <c r="E1303" s="337">
        <v>0.05</v>
      </c>
      <c r="F1303" s="107">
        <v>0</v>
      </c>
      <c r="G1303" s="338">
        <v>292106.69638236606</v>
      </c>
      <c r="H1303"/>
    </row>
    <row r="1304" spans="2:8">
      <c r="B1304" s="336" t="s">
        <v>330</v>
      </c>
      <c r="C1304" s="104">
        <v>0</v>
      </c>
      <c r="D1304" s="72">
        <v>0</v>
      </c>
      <c r="E1304" s="337">
        <v>8.5000000000000006E-2</v>
      </c>
      <c r="F1304" s="107">
        <v>0</v>
      </c>
      <c r="G1304" s="338">
        <v>0</v>
      </c>
      <c r="H1304"/>
    </row>
    <row r="1305" spans="2:8">
      <c r="B1305" s="336" t="s">
        <v>331</v>
      </c>
      <c r="C1305" s="104">
        <v>0</v>
      </c>
      <c r="D1305" s="72">
        <v>0</v>
      </c>
      <c r="E1305" s="337">
        <v>0.05</v>
      </c>
      <c r="F1305" s="107">
        <v>0</v>
      </c>
      <c r="G1305" s="338">
        <v>0</v>
      </c>
      <c r="H1305"/>
    </row>
    <row r="1306" spans="2:8">
      <c r="B1306" s="336" t="s">
        <v>332</v>
      </c>
      <c r="C1306" s="104">
        <v>0</v>
      </c>
      <c r="D1306" s="72">
        <v>0</v>
      </c>
      <c r="E1306" s="337">
        <v>8.5000000000000006E-2</v>
      </c>
      <c r="F1306" s="107">
        <v>0</v>
      </c>
      <c r="G1306" s="338">
        <v>0</v>
      </c>
      <c r="H1306"/>
    </row>
    <row r="1307" spans="2:8">
      <c r="B1307" s="336" t="s">
        <v>333</v>
      </c>
      <c r="C1307" s="104">
        <v>0</v>
      </c>
      <c r="D1307" s="72">
        <v>0</v>
      </c>
      <c r="E1307" s="337">
        <v>8.5000000000000006E-2</v>
      </c>
      <c r="F1307" s="107">
        <v>0</v>
      </c>
      <c r="G1307" s="338">
        <v>0</v>
      </c>
      <c r="H1307"/>
    </row>
    <row r="1308" spans="2:8" ht="17.100000000000001" thickBot="1">
      <c r="B1308" s="336" t="s">
        <v>334</v>
      </c>
      <c r="C1308" s="104">
        <v>0</v>
      </c>
      <c r="D1308" s="72">
        <v>0</v>
      </c>
      <c r="E1308" s="337">
        <v>0.05</v>
      </c>
      <c r="F1308" s="107">
        <v>0</v>
      </c>
      <c r="G1308" s="338">
        <v>0</v>
      </c>
      <c r="H1308"/>
    </row>
    <row r="1309" spans="2:8" ht="17.100000000000001" thickBot="1">
      <c r="B1309" s="339"/>
      <c r="C1309" s="340"/>
      <c r="D1309" s="361">
        <v>10856885.636839278</v>
      </c>
      <c r="E1309" s="343">
        <v>5.00063678097699E-2</v>
      </c>
      <c r="F1309" s="369"/>
      <c r="G1309" s="362">
        <v>542913.41642439284</v>
      </c>
      <c r="H1309"/>
    </row>
    <row r="1310" spans="2:8">
      <c r="B1310" s="331" t="s">
        <v>335</v>
      </c>
      <c r="C1310" s="346"/>
      <c r="D1310" s="363"/>
      <c r="E1310" s="348"/>
      <c r="F1310" s="333"/>
      <c r="G1310" s="364"/>
      <c r="H1310"/>
    </row>
    <row r="1311" spans="2:8">
      <c r="B1311" s="336" t="s">
        <v>336</v>
      </c>
      <c r="C1311" s="104">
        <v>9.8146684510953667E-4</v>
      </c>
      <c r="D1311" s="72">
        <v>736100.13383215247</v>
      </c>
      <c r="E1311" s="184">
        <v>0.13100000000000001</v>
      </c>
      <c r="F1311" s="107">
        <v>0.01</v>
      </c>
      <c r="G1311" s="338">
        <v>103790.11887033351</v>
      </c>
      <c r="H1311"/>
    </row>
    <row r="1312" spans="2:8">
      <c r="B1312" s="336" t="s">
        <v>322</v>
      </c>
      <c r="C1312" s="104">
        <v>0.24491909730380415</v>
      </c>
      <c r="D1312" s="72">
        <v>183689322.97785312</v>
      </c>
      <c r="E1312" s="184">
        <v>0.13100000000000001</v>
      </c>
      <c r="F1312" s="107">
        <v>0.01</v>
      </c>
      <c r="G1312" s="338">
        <v>25900194.539877292</v>
      </c>
      <c r="H1312"/>
    </row>
    <row r="1313" spans="2:8">
      <c r="B1313" s="336" t="s">
        <v>324</v>
      </c>
      <c r="C1313" s="104">
        <v>0.1431193293866381</v>
      </c>
      <c r="D1313" s="72">
        <v>107339497.03997858</v>
      </c>
      <c r="E1313" s="184">
        <v>0.13100000000000001</v>
      </c>
      <c r="F1313" s="107">
        <v>0.01</v>
      </c>
      <c r="G1313" s="338">
        <v>15134869.08263698</v>
      </c>
      <c r="H1313"/>
    </row>
    <row r="1314" spans="2:8">
      <c r="B1314" s="336" t="s">
        <v>326</v>
      </c>
      <c r="C1314" s="104">
        <v>0.16701898830722722</v>
      </c>
      <c r="D1314" s="72">
        <v>125264241.23042041</v>
      </c>
      <c r="E1314" s="184">
        <v>0.13100000000000001</v>
      </c>
      <c r="F1314" s="107">
        <v>0.01</v>
      </c>
      <c r="G1314" s="338">
        <v>17662258.01348928</v>
      </c>
      <c r="H1314"/>
    </row>
    <row r="1315" spans="2:8">
      <c r="B1315" s="336" t="s">
        <v>327</v>
      </c>
      <c r="C1315" s="104">
        <v>4.3576804119552205E-2</v>
      </c>
      <c r="D1315" s="72">
        <v>32682603.089664154</v>
      </c>
      <c r="E1315" s="184">
        <v>0.13100000000000001</v>
      </c>
      <c r="F1315" s="107">
        <v>0.01</v>
      </c>
      <c r="G1315" s="338">
        <v>4608247.0356426463</v>
      </c>
      <c r="H1315"/>
    </row>
    <row r="1316" spans="2:8">
      <c r="B1316" s="336" t="s">
        <v>328</v>
      </c>
      <c r="C1316" s="104">
        <v>4.0548494060953282E-2</v>
      </c>
      <c r="D1316" s="72">
        <v>30411370.54571496</v>
      </c>
      <c r="E1316" s="184">
        <v>0.13100000000000001</v>
      </c>
      <c r="F1316" s="107">
        <v>0.01</v>
      </c>
      <c r="G1316" s="338">
        <v>4288003.2469458096</v>
      </c>
      <c r="H1316"/>
    </row>
    <row r="1317" spans="2:8">
      <c r="B1317" s="336" t="s">
        <v>329</v>
      </c>
      <c r="C1317" s="104">
        <v>4.8031242319435653E-2</v>
      </c>
      <c r="D1317" s="72">
        <v>36023431.739576742</v>
      </c>
      <c r="E1317" s="184">
        <v>0.13100000000000001</v>
      </c>
      <c r="F1317" s="107">
        <v>0.01</v>
      </c>
      <c r="G1317" s="338">
        <v>5079303.8752803216</v>
      </c>
      <c r="H1317"/>
    </row>
    <row r="1318" spans="2:8">
      <c r="B1318" s="336" t="s">
        <v>337</v>
      </c>
      <c r="C1318" s="104">
        <v>1.8959628300503257E-2</v>
      </c>
      <c r="D1318" s="72">
        <v>14219721.225377442</v>
      </c>
      <c r="E1318" s="184">
        <v>0.13100000000000001</v>
      </c>
      <c r="F1318" s="107">
        <v>0.01</v>
      </c>
      <c r="G1318" s="338">
        <v>2004980.6927782195</v>
      </c>
      <c r="H1318"/>
    </row>
    <row r="1319" spans="2:8">
      <c r="B1319" s="336" t="s">
        <v>330</v>
      </c>
      <c r="C1319" s="104">
        <v>8.7959287224159011E-3</v>
      </c>
      <c r="D1319" s="72">
        <v>6596946.5418119263</v>
      </c>
      <c r="E1319" s="184">
        <v>0.13100000000000001</v>
      </c>
      <c r="F1319" s="107">
        <v>0.01</v>
      </c>
      <c r="G1319" s="338">
        <v>930169.46239548165</v>
      </c>
      <c r="H1319"/>
    </row>
    <row r="1320" spans="2:8">
      <c r="B1320" s="336" t="s">
        <v>331</v>
      </c>
      <c r="C1320" s="104">
        <v>7.4637825937517568E-2</v>
      </c>
      <c r="D1320" s="72">
        <v>55978369.453138173</v>
      </c>
      <c r="E1320" s="184">
        <v>0.13100000000000001</v>
      </c>
      <c r="F1320" s="107">
        <v>0.01</v>
      </c>
      <c r="G1320" s="338">
        <v>7892950.0928924829</v>
      </c>
      <c r="H1320"/>
    </row>
    <row r="1321" spans="2:8">
      <c r="B1321" s="336" t="s">
        <v>338</v>
      </c>
      <c r="C1321" s="104">
        <v>4.871295618154828E-3</v>
      </c>
      <c r="D1321" s="72">
        <v>3653471.7136161211</v>
      </c>
      <c r="E1321" s="184">
        <v>0.13100000000000001</v>
      </c>
      <c r="F1321" s="107">
        <v>0.01</v>
      </c>
      <c r="G1321" s="338">
        <v>515139.51161987311</v>
      </c>
      <c r="H1321"/>
    </row>
    <row r="1322" spans="2:8">
      <c r="B1322" s="336" t="s">
        <v>332</v>
      </c>
      <c r="C1322" s="104">
        <v>6.9211691127562267E-3</v>
      </c>
      <c r="D1322" s="72">
        <v>5190876.8345671697</v>
      </c>
      <c r="E1322" s="184">
        <v>0.13100000000000001</v>
      </c>
      <c r="F1322" s="107">
        <v>0.01</v>
      </c>
      <c r="G1322" s="338">
        <v>731913.63367397105</v>
      </c>
      <c r="H1322"/>
    </row>
    <row r="1323" spans="2:8">
      <c r="B1323" s="336" t="s">
        <v>333</v>
      </c>
      <c r="C1323" s="104">
        <v>0</v>
      </c>
      <c r="D1323" s="72">
        <v>0</v>
      </c>
      <c r="E1323" s="184">
        <v>0.13100000000000001</v>
      </c>
      <c r="F1323" s="107">
        <v>0.01</v>
      </c>
      <c r="G1323" s="338">
        <v>0</v>
      </c>
      <c r="H1323"/>
    </row>
    <row r="1324" spans="2:8">
      <c r="B1324" s="336" t="s">
        <v>334</v>
      </c>
      <c r="C1324" s="104">
        <v>0.15843524702092751</v>
      </c>
      <c r="D1324" s="72">
        <v>118826435.26569563</v>
      </c>
      <c r="E1324" s="184">
        <v>0.13100000000000001</v>
      </c>
      <c r="F1324" s="107">
        <v>0.01</v>
      </c>
      <c r="G1324" s="338">
        <v>16754527.372463087</v>
      </c>
      <c r="H1324"/>
    </row>
    <row r="1325" spans="2:8">
      <c r="B1325" s="336" t="s">
        <v>339</v>
      </c>
      <c r="C1325" s="104">
        <v>6.6867945399170705E-3</v>
      </c>
      <c r="D1325" s="72">
        <v>5015095.9049378028</v>
      </c>
      <c r="E1325" s="184">
        <v>0.13100000000000001</v>
      </c>
      <c r="F1325" s="107">
        <v>0.01</v>
      </c>
      <c r="G1325" s="338">
        <v>707128.52259623026</v>
      </c>
      <c r="H1325"/>
    </row>
    <row r="1326" spans="2:8">
      <c r="B1326" s="350" t="s">
        <v>340</v>
      </c>
      <c r="C1326" s="104">
        <v>1.1037945422639295E-3</v>
      </c>
      <c r="D1326" s="72">
        <v>827845.90669794707</v>
      </c>
      <c r="E1326" s="184">
        <v>0.13100000000000001</v>
      </c>
      <c r="F1326" s="107">
        <v>0.01</v>
      </c>
      <c r="G1326" s="338">
        <v>116726.27284441055</v>
      </c>
      <c r="H1326"/>
    </row>
    <row r="1327" spans="2:8" ht="17.100000000000001" thickBot="1">
      <c r="B1327" s="350" t="s">
        <v>341</v>
      </c>
      <c r="C1327" s="104">
        <v>1.6917046347038028E-2</v>
      </c>
      <c r="D1327" s="72">
        <v>12687784.760278521</v>
      </c>
      <c r="E1327" s="184">
        <v>0.13100000000000001</v>
      </c>
      <c r="F1327" s="107">
        <v>0.01</v>
      </c>
      <c r="G1327" s="338">
        <v>1788977.6511992717</v>
      </c>
      <c r="H1327"/>
    </row>
    <row r="1328" spans="2:8" ht="17.100000000000001" thickBot="1">
      <c r="B1328" s="339"/>
      <c r="C1328" s="340"/>
      <c r="D1328" s="361">
        <v>739143114.36316085</v>
      </c>
      <c r="E1328" s="343">
        <v>0.14099999999999996</v>
      </c>
      <c r="F1328" s="351"/>
      <c r="G1328" s="362">
        <v>104219179.12520565</v>
      </c>
      <c r="H1328"/>
    </row>
    <row r="1329" spans="2:11">
      <c r="B1329" s="25"/>
      <c r="C1329" s="298"/>
      <c r="D1329" s="374"/>
      <c r="E1329" s="107"/>
      <c r="F1329" s="374"/>
      <c r="G1329" s="379"/>
      <c r="H1329" s="374"/>
    </row>
    <row r="1330" spans="2:11">
      <c r="B1330" s="2" t="s">
        <v>512</v>
      </c>
      <c r="C1330" s="355"/>
      <c r="D1330" s="356"/>
      <c r="E1330" s="357"/>
      <c r="F1330" s="355"/>
      <c r="G1330" s="355"/>
      <c r="H1330" s="358"/>
      <c r="I1330" s="2"/>
      <c r="J1330" s="359"/>
      <c r="K1330" s="359">
        <v>0.1359296237729698</v>
      </c>
    </row>
    <row r="1331" spans="2:11">
      <c r="B1331" s="2" t="s">
        <v>513</v>
      </c>
      <c r="C1331" s="355"/>
      <c r="D1331" s="356"/>
      <c r="E1331" s="357"/>
      <c r="F1331" s="355"/>
      <c r="G1331" s="355"/>
      <c r="H1331" s="358"/>
      <c r="I1331" s="2"/>
      <c r="J1331" s="359"/>
      <c r="K1331" s="359">
        <v>0</v>
      </c>
    </row>
    <row r="1332" spans="2:11">
      <c r="B1332" s="2" t="s">
        <v>514</v>
      </c>
      <c r="C1332" s="355"/>
      <c r="D1332" s="356"/>
      <c r="E1332" s="357"/>
      <c r="F1332" s="355"/>
      <c r="G1332" s="355"/>
      <c r="H1332" s="358"/>
      <c r="I1332" s="2"/>
      <c r="J1332" s="359"/>
      <c r="K1332" s="359">
        <v>0</v>
      </c>
    </row>
    <row r="1333" spans="2:11">
      <c r="B1333" s="2" t="s">
        <v>515</v>
      </c>
      <c r="C1333" s="355"/>
      <c r="D1333" s="356"/>
      <c r="E1333" s="357"/>
      <c r="F1333" s="355"/>
      <c r="G1333" s="355"/>
      <c r="H1333" s="358"/>
      <c r="I1333" s="2"/>
      <c r="J1333" s="359"/>
      <c r="K1333" s="359">
        <v>0</v>
      </c>
    </row>
    <row r="1334" spans="2:11">
      <c r="B1334" s="2" t="s">
        <v>516</v>
      </c>
      <c r="C1334" s="355"/>
      <c r="D1334" s="356"/>
      <c r="E1334" s="357"/>
      <c r="F1334" s="355"/>
      <c r="G1334" s="355"/>
      <c r="H1334" s="358"/>
      <c r="I1334" s="2"/>
      <c r="J1334" s="359"/>
      <c r="K1334" s="359">
        <v>0</v>
      </c>
    </row>
    <row r="1335" spans="2:11">
      <c r="B1335" s="2" t="s">
        <v>517</v>
      </c>
      <c r="C1335" s="355"/>
      <c r="D1335" s="356"/>
      <c r="E1335" s="357"/>
      <c r="F1335" s="355"/>
      <c r="G1335" s="355"/>
      <c r="H1335" s="358"/>
      <c r="I1335" s="2"/>
      <c r="J1335" s="359"/>
      <c r="K1335" s="359">
        <v>0</v>
      </c>
    </row>
    <row r="1336" spans="2:11">
      <c r="B1336" s="2" t="s">
        <v>518</v>
      </c>
      <c r="C1336" s="355"/>
      <c r="D1336" s="356"/>
      <c r="E1336" s="357"/>
      <c r="F1336" s="355"/>
      <c r="G1336" s="355"/>
      <c r="H1336" s="358"/>
      <c r="I1336" s="2"/>
      <c r="J1336" s="359"/>
      <c r="K1336" s="359">
        <v>0</v>
      </c>
    </row>
    <row r="1337" spans="2:11">
      <c r="B1337" s="2" t="s">
        <v>519</v>
      </c>
      <c r="C1337" s="355"/>
      <c r="D1337" s="356"/>
      <c r="E1337" s="357"/>
      <c r="F1337" s="355"/>
      <c r="G1337" s="355"/>
      <c r="H1337" s="358"/>
      <c r="I1337" s="2"/>
      <c r="J1337" s="359"/>
      <c r="K1337" s="359">
        <v>0</v>
      </c>
    </row>
    <row r="1338" spans="2:11">
      <c r="B1338" s="355" t="s">
        <v>520</v>
      </c>
      <c r="C1338" s="355"/>
      <c r="D1338" s="356"/>
      <c r="E1338" s="357"/>
      <c r="F1338" s="355"/>
      <c r="G1338" s="355"/>
      <c r="H1338" s="358"/>
      <c r="I1338" s="2"/>
      <c r="J1338" s="359"/>
      <c r="K1338" s="359">
        <v>0</v>
      </c>
    </row>
    <row r="1339" spans="2:11">
      <c r="B1339" s="355" t="s">
        <v>521</v>
      </c>
      <c r="C1339" s="355"/>
      <c r="D1339" s="356"/>
      <c r="E1339" s="357"/>
      <c r="F1339" s="355"/>
      <c r="G1339" s="355"/>
      <c r="H1339" s="358"/>
      <c r="I1339" s="2"/>
      <c r="J1339" s="359"/>
      <c r="K1339" s="359">
        <v>0</v>
      </c>
    </row>
    <row r="1340" spans="2:11">
      <c r="B1340" s="355"/>
      <c r="C1340" s="355"/>
      <c r="D1340" s="356"/>
      <c r="E1340" s="357"/>
      <c r="F1340" s="355"/>
      <c r="G1340" s="355"/>
      <c r="H1340" s="358"/>
      <c r="I1340" s="2"/>
      <c r="J1340" s="359"/>
      <c r="K1340" s="359"/>
    </row>
    <row r="1341" spans="2:11">
      <c r="B1341" s="355"/>
      <c r="C1341" s="355"/>
      <c r="D1341" s="356"/>
      <c r="E1341" s="357"/>
      <c r="F1341" s="355"/>
      <c r="G1341" s="355"/>
      <c r="H1341" s="358"/>
      <c r="I1341" s="2"/>
      <c r="J1341" s="359"/>
      <c r="K1341" s="359"/>
    </row>
    <row r="1342" spans="2:11">
      <c r="B1342" s="541" t="s">
        <v>522</v>
      </c>
      <c r="C1342" s="541"/>
      <c r="D1342" s="25"/>
      <c r="E1342" s="299"/>
      <c r="F1342" s="25"/>
      <c r="G1342" s="300"/>
      <c r="H1342" s="25"/>
    </row>
    <row r="1343" spans="2:11" ht="17.100000000000001" thickBot="1">
      <c r="B1343" s="25"/>
      <c r="C1343" s="25"/>
      <c r="D1343" s="25"/>
      <c r="E1343" s="299"/>
      <c r="F1343" s="25"/>
      <c r="G1343" s="300"/>
      <c r="H1343" s="301"/>
    </row>
    <row r="1344" spans="2:11" ht="51.95" thickBot="1">
      <c r="B1344" s="302" t="s">
        <v>305</v>
      </c>
      <c r="C1344" s="246"/>
      <c r="D1344" s="246" t="s">
        <v>306</v>
      </c>
      <c r="E1344" s="303" t="s">
        <v>307</v>
      </c>
      <c r="F1344" s="246" t="s">
        <v>308</v>
      </c>
      <c r="G1344" s="247" t="s">
        <v>309</v>
      </c>
    </row>
    <row r="1345" spans="2:8">
      <c r="B1345" s="304" t="s">
        <v>310</v>
      </c>
      <c r="C1345" s="117"/>
      <c r="D1345" s="305">
        <v>6514131.3821035661</v>
      </c>
      <c r="E1345" s="306">
        <v>5.6506367809769906E-2</v>
      </c>
      <c r="F1345" s="307">
        <v>368089.90383830888</v>
      </c>
      <c r="G1345" s="255"/>
    </row>
    <row r="1346" spans="2:8">
      <c r="B1346" s="308" t="s">
        <v>311</v>
      </c>
      <c r="C1346" s="25"/>
      <c r="D1346" s="309">
        <v>443485868.61789656</v>
      </c>
      <c r="E1346" s="107">
        <v>0.14750000000000002</v>
      </c>
      <c r="F1346" s="309">
        <v>65414165.62113975</v>
      </c>
      <c r="G1346" s="310"/>
    </row>
    <row r="1347" spans="2:8">
      <c r="B1347" s="311" t="s">
        <v>312</v>
      </c>
      <c r="C1347" s="25"/>
      <c r="D1347" s="312">
        <v>450000000.00000012</v>
      </c>
      <c r="E1347" s="313">
        <v>0.14618279005550674</v>
      </c>
      <c r="F1347" s="312">
        <v>65782255.524978057</v>
      </c>
      <c r="G1347" s="314"/>
    </row>
    <row r="1348" spans="2:8">
      <c r="B1348" s="308"/>
      <c r="C1348" s="25"/>
      <c r="D1348" s="25"/>
      <c r="E1348" s="315"/>
      <c r="F1348" s="25"/>
      <c r="G1348" s="316"/>
    </row>
    <row r="1349" spans="2:8">
      <c r="B1349" s="317" t="s">
        <v>313</v>
      </c>
      <c r="C1349" s="25"/>
      <c r="D1349" s="318">
        <v>450000000.00000012</v>
      </c>
      <c r="E1349" s="319">
        <v>0</v>
      </c>
      <c r="F1349" s="365">
        <v>0</v>
      </c>
      <c r="G1349" s="320"/>
    </row>
    <row r="1350" spans="2:8">
      <c r="B1350" s="317"/>
      <c r="C1350" s="25"/>
      <c r="D1350" s="318"/>
      <c r="E1350" s="319"/>
      <c r="F1350" s="365"/>
      <c r="G1350" s="320"/>
    </row>
    <row r="1351" spans="2:8">
      <c r="B1351" s="317" t="s">
        <v>314</v>
      </c>
      <c r="C1351" s="25"/>
      <c r="D1351" s="318">
        <v>10552325.812673347</v>
      </c>
      <c r="E1351" s="319">
        <v>0.14618279005550674</v>
      </c>
      <c r="F1351" s="318">
        <v>-1542568.4288713324</v>
      </c>
      <c r="G1351" s="320"/>
    </row>
    <row r="1352" spans="2:8" ht="17.100000000000001" thickBot="1">
      <c r="B1352" s="321" t="s">
        <v>111</v>
      </c>
      <c r="C1352" s="286"/>
      <c r="D1352" s="322">
        <v>450000000.00000012</v>
      </c>
      <c r="E1352" s="323">
        <v>0.14618279005550674</v>
      </c>
      <c r="F1352" s="322">
        <v>64239687.096106723</v>
      </c>
      <c r="G1352" s="378">
        <v>71795508.75817287</v>
      </c>
      <c r="H1352" s="325" t="s">
        <v>315</v>
      </c>
    </row>
    <row r="1353" spans="2:8" ht="17.100000000000001" thickBot="1">
      <c r="B1353" s="25"/>
      <c r="C1353" s="25"/>
      <c r="D1353" s="25"/>
      <c r="E1353" s="376"/>
      <c r="F1353" s="222"/>
      <c r="G1353" s="222"/>
      <c r="H1353" s="222"/>
    </row>
    <row r="1354" spans="2:8" ht="51.95" thickBot="1">
      <c r="B1354" s="327"/>
      <c r="C1354" s="328" t="s">
        <v>316</v>
      </c>
      <c r="D1354" s="328" t="s">
        <v>306</v>
      </c>
      <c r="E1354" s="329" t="s">
        <v>405</v>
      </c>
      <c r="F1354" s="328" t="s">
        <v>368</v>
      </c>
      <c r="G1354" s="330" t="s">
        <v>369</v>
      </c>
      <c r="H1354"/>
    </row>
    <row r="1355" spans="2:8">
      <c r="B1355" s="331" t="s">
        <v>321</v>
      </c>
      <c r="C1355" s="332"/>
      <c r="D1355" s="332"/>
      <c r="E1355" s="333"/>
      <c r="F1355" s="333"/>
      <c r="G1355" s="335"/>
      <c r="H1355"/>
    </row>
    <row r="1356" spans="2:8">
      <c r="B1356" s="336" t="s">
        <v>322</v>
      </c>
      <c r="C1356" s="104">
        <v>0</v>
      </c>
      <c r="D1356" s="72">
        <v>0</v>
      </c>
      <c r="E1356" s="337">
        <v>5.6500000000000002E-2</v>
      </c>
      <c r="F1356" s="107">
        <v>0</v>
      </c>
      <c r="G1356" s="338">
        <v>0</v>
      </c>
      <c r="H1356"/>
    </row>
    <row r="1357" spans="2:8">
      <c r="B1357" s="336" t="s">
        <v>324</v>
      </c>
      <c r="C1357" s="104">
        <v>2.6336983782472956E-6</v>
      </c>
      <c r="D1357" s="72">
        <v>1185.1642702112831</v>
      </c>
      <c r="E1357" s="337">
        <v>9.1499999999999998E-2</v>
      </c>
      <c r="F1357" s="107">
        <v>0</v>
      </c>
      <c r="G1357" s="338">
        <v>108.4425307243324</v>
      </c>
      <c r="H1357"/>
    </row>
    <row r="1358" spans="2:8">
      <c r="B1358" s="336" t="s">
        <v>326</v>
      </c>
      <c r="C1358" s="104">
        <v>6.6837019138776942E-3</v>
      </c>
      <c r="D1358" s="72">
        <v>3007665.8612449626</v>
      </c>
      <c r="E1358" s="337">
        <v>5.6500000000000002E-2</v>
      </c>
      <c r="F1358" s="107">
        <v>0</v>
      </c>
      <c r="G1358" s="338">
        <v>169933.12116034038</v>
      </c>
      <c r="H1358"/>
    </row>
    <row r="1359" spans="2:8">
      <c r="B1359" s="336" t="s">
        <v>327</v>
      </c>
      <c r="C1359" s="104">
        <v>0</v>
      </c>
      <c r="D1359" s="72">
        <v>0</v>
      </c>
      <c r="E1359" s="337">
        <v>5.6500000000000002E-2</v>
      </c>
      <c r="F1359" s="107">
        <v>0</v>
      </c>
      <c r="G1359" s="338">
        <v>0</v>
      </c>
      <c r="H1359"/>
    </row>
    <row r="1360" spans="2:8">
      <c r="B1360" s="336" t="s">
        <v>328</v>
      </c>
      <c r="C1360" s="104">
        <v>0</v>
      </c>
      <c r="D1360" s="72">
        <v>0</v>
      </c>
      <c r="E1360" s="337">
        <v>5.6500000000000002E-2</v>
      </c>
      <c r="F1360" s="107">
        <v>0</v>
      </c>
      <c r="G1360" s="338">
        <v>0</v>
      </c>
      <c r="H1360"/>
    </row>
    <row r="1361" spans="2:8">
      <c r="B1361" s="336" t="s">
        <v>329</v>
      </c>
      <c r="C1361" s="104">
        <v>7.7895119035297613E-3</v>
      </c>
      <c r="D1361" s="72">
        <v>3505280.3565883925</v>
      </c>
      <c r="E1361" s="337">
        <v>5.6500000000000002E-2</v>
      </c>
      <c r="F1361" s="107">
        <v>0</v>
      </c>
      <c r="G1361" s="338">
        <v>198048.34014724419</v>
      </c>
      <c r="H1361"/>
    </row>
    <row r="1362" spans="2:8">
      <c r="B1362" s="336" t="s">
        <v>330</v>
      </c>
      <c r="C1362" s="104">
        <v>0</v>
      </c>
      <c r="D1362" s="72">
        <v>0</v>
      </c>
      <c r="E1362" s="337">
        <v>9.1499999999999998E-2</v>
      </c>
      <c r="F1362" s="107">
        <v>0</v>
      </c>
      <c r="G1362" s="338">
        <v>0</v>
      </c>
      <c r="H1362"/>
    </row>
    <row r="1363" spans="2:8">
      <c r="B1363" s="336" t="s">
        <v>331</v>
      </c>
      <c r="C1363" s="104">
        <v>0</v>
      </c>
      <c r="D1363" s="72">
        <v>0</v>
      </c>
      <c r="E1363" s="337">
        <v>5.6500000000000002E-2</v>
      </c>
      <c r="F1363" s="107">
        <v>0</v>
      </c>
      <c r="G1363" s="338">
        <v>0</v>
      </c>
      <c r="H1363"/>
    </row>
    <row r="1364" spans="2:8">
      <c r="B1364" s="336" t="s">
        <v>332</v>
      </c>
      <c r="C1364" s="104">
        <v>0</v>
      </c>
      <c r="D1364" s="72">
        <v>0</v>
      </c>
      <c r="E1364" s="337">
        <v>9.1499999999999998E-2</v>
      </c>
      <c r="F1364" s="107">
        <v>0</v>
      </c>
      <c r="G1364" s="338">
        <v>0</v>
      </c>
      <c r="H1364"/>
    </row>
    <row r="1365" spans="2:8">
      <c r="B1365" s="336" t="s">
        <v>333</v>
      </c>
      <c r="C1365" s="104">
        <v>0</v>
      </c>
      <c r="D1365" s="72">
        <v>0</v>
      </c>
      <c r="E1365" s="337">
        <v>9.1499999999999998E-2</v>
      </c>
      <c r="F1365" s="107">
        <v>0</v>
      </c>
      <c r="G1365" s="338">
        <v>0</v>
      </c>
      <c r="H1365"/>
    </row>
    <row r="1366" spans="2:8" ht="17.100000000000001" thickBot="1">
      <c r="B1366" s="336" t="s">
        <v>334</v>
      </c>
      <c r="C1366" s="104">
        <v>0</v>
      </c>
      <c r="D1366" s="72">
        <v>0</v>
      </c>
      <c r="E1366" s="337">
        <v>5.6500000000000002E-2</v>
      </c>
      <c r="F1366" s="107">
        <v>0</v>
      </c>
      <c r="G1366" s="338">
        <v>0</v>
      </c>
      <c r="H1366"/>
    </row>
    <row r="1367" spans="2:8" ht="17.100000000000001" thickBot="1">
      <c r="B1367" s="339"/>
      <c r="C1367" s="340"/>
      <c r="D1367" s="361">
        <v>6514131.3821035661</v>
      </c>
      <c r="E1367" s="343">
        <v>5.6506367809769906E-2</v>
      </c>
      <c r="F1367" s="369"/>
      <c r="G1367" s="362">
        <v>368089.90383830888</v>
      </c>
      <c r="H1367"/>
    </row>
    <row r="1368" spans="2:8">
      <c r="B1368" s="331" t="s">
        <v>335</v>
      </c>
      <c r="C1368" s="346"/>
      <c r="D1368" s="363"/>
      <c r="E1368" s="348"/>
      <c r="F1368" s="333"/>
      <c r="G1368" s="364"/>
      <c r="H1368"/>
    </row>
    <row r="1369" spans="2:8">
      <c r="B1369" s="336" t="s">
        <v>336</v>
      </c>
      <c r="C1369" s="104">
        <v>9.8146684510953667E-4</v>
      </c>
      <c r="D1369" s="72">
        <v>441660.08029929153</v>
      </c>
      <c r="E1369" s="184">
        <v>0.13750000000000001</v>
      </c>
      <c r="F1369" s="107">
        <v>0.01</v>
      </c>
      <c r="G1369" s="338">
        <v>65144.861844145511</v>
      </c>
      <c r="H1369"/>
    </row>
    <row r="1370" spans="2:8">
      <c r="B1370" s="336" t="s">
        <v>322</v>
      </c>
      <c r="C1370" s="104">
        <v>0.24491909730380415</v>
      </c>
      <c r="D1370" s="72">
        <v>110213593.78671187</v>
      </c>
      <c r="E1370" s="184">
        <v>0.13750000000000001</v>
      </c>
      <c r="F1370" s="107">
        <v>0.01</v>
      </c>
      <c r="G1370" s="338">
        <v>16256505.083540004</v>
      </c>
      <c r="H1370"/>
    </row>
    <row r="1371" spans="2:8">
      <c r="B1371" s="336" t="s">
        <v>324</v>
      </c>
      <c r="C1371" s="104">
        <v>0.1431193293866381</v>
      </c>
      <c r="D1371" s="72">
        <v>64403698.223987147</v>
      </c>
      <c r="E1371" s="184">
        <v>0.13750000000000001</v>
      </c>
      <c r="F1371" s="107">
        <v>0.01</v>
      </c>
      <c r="G1371" s="338">
        <v>9499545.4880381059</v>
      </c>
      <c r="H1371"/>
    </row>
    <row r="1372" spans="2:8">
      <c r="B1372" s="336" t="s">
        <v>326</v>
      </c>
      <c r="C1372" s="104">
        <v>0.16701898830722722</v>
      </c>
      <c r="D1372" s="72">
        <v>75158544.738252252</v>
      </c>
      <c r="E1372" s="184">
        <v>0.13750000000000001</v>
      </c>
      <c r="F1372" s="107">
        <v>0.01</v>
      </c>
      <c r="G1372" s="338">
        <v>11085885.348892208</v>
      </c>
      <c r="H1372"/>
    </row>
    <row r="1373" spans="2:8">
      <c r="B1373" s="336" t="s">
        <v>327</v>
      </c>
      <c r="C1373" s="104">
        <v>4.3576804119552205E-2</v>
      </c>
      <c r="D1373" s="72">
        <v>19609561.853798494</v>
      </c>
      <c r="E1373" s="184">
        <v>0.13750000000000001</v>
      </c>
      <c r="F1373" s="107">
        <v>0.01</v>
      </c>
      <c r="G1373" s="338">
        <v>2892410.3734352784</v>
      </c>
      <c r="H1373"/>
    </row>
    <row r="1374" spans="2:8">
      <c r="B1374" s="336" t="s">
        <v>328</v>
      </c>
      <c r="C1374" s="104">
        <v>4.0548494060953282E-2</v>
      </c>
      <c r="D1374" s="72">
        <v>18246822.327428978</v>
      </c>
      <c r="E1374" s="184">
        <v>0.13750000000000001</v>
      </c>
      <c r="F1374" s="107">
        <v>0.01</v>
      </c>
      <c r="G1374" s="338">
        <v>2691406.2932957746</v>
      </c>
      <c r="H1374"/>
    </row>
    <row r="1375" spans="2:8">
      <c r="B1375" s="336" t="s">
        <v>329</v>
      </c>
      <c r="C1375" s="104">
        <v>4.8031242319435653E-2</v>
      </c>
      <c r="D1375" s="72">
        <v>21614059.043746043</v>
      </c>
      <c r="E1375" s="184">
        <v>0.13750000000000001</v>
      </c>
      <c r="F1375" s="107">
        <v>0.01</v>
      </c>
      <c r="G1375" s="338">
        <v>3188073.7089525419</v>
      </c>
      <c r="H1375"/>
    </row>
    <row r="1376" spans="2:8">
      <c r="B1376" s="336" t="s">
        <v>337</v>
      </c>
      <c r="C1376" s="104">
        <v>1.8959628300503257E-2</v>
      </c>
      <c r="D1376" s="72">
        <v>8531832.7352264654</v>
      </c>
      <c r="E1376" s="184">
        <v>0.13750000000000001</v>
      </c>
      <c r="F1376" s="107">
        <v>0.01</v>
      </c>
      <c r="G1376" s="338">
        <v>1258445.3284459037</v>
      </c>
      <c r="H1376"/>
    </row>
    <row r="1377" spans="2:11">
      <c r="B1377" s="336" t="s">
        <v>330</v>
      </c>
      <c r="C1377" s="104">
        <v>8.7959287224159011E-3</v>
      </c>
      <c r="D1377" s="72">
        <v>3958167.9250871553</v>
      </c>
      <c r="E1377" s="184">
        <v>0.13750000000000001</v>
      </c>
      <c r="F1377" s="107">
        <v>0.01</v>
      </c>
      <c r="G1377" s="338">
        <v>583829.76895035547</v>
      </c>
      <c r="H1377"/>
    </row>
    <row r="1378" spans="2:11">
      <c r="B1378" s="336" t="s">
        <v>331</v>
      </c>
      <c r="C1378" s="104">
        <v>7.4637825937517568E-2</v>
      </c>
      <c r="D1378" s="72">
        <v>33587021.671882905</v>
      </c>
      <c r="E1378" s="184">
        <v>0.13750000000000001</v>
      </c>
      <c r="F1378" s="107">
        <v>0.01</v>
      </c>
      <c r="G1378" s="338">
        <v>4954085.6966027291</v>
      </c>
      <c r="H1378"/>
    </row>
    <row r="1379" spans="2:11">
      <c r="B1379" s="336" t="s">
        <v>338</v>
      </c>
      <c r="C1379" s="104">
        <v>4.871295618154828E-3</v>
      </c>
      <c r="D1379" s="72">
        <v>2192083.0281696725</v>
      </c>
      <c r="E1379" s="184">
        <v>0.13750000000000001</v>
      </c>
      <c r="F1379" s="107">
        <v>0.01</v>
      </c>
      <c r="G1379" s="338">
        <v>323332.24665502674</v>
      </c>
      <c r="H1379"/>
    </row>
    <row r="1380" spans="2:11">
      <c r="B1380" s="336" t="s">
        <v>332</v>
      </c>
      <c r="C1380" s="104">
        <v>6.9211691127562267E-3</v>
      </c>
      <c r="D1380" s="72">
        <v>3114526.1007403019</v>
      </c>
      <c r="E1380" s="184">
        <v>0.13750000000000001</v>
      </c>
      <c r="F1380" s="107">
        <v>0.01</v>
      </c>
      <c r="G1380" s="338">
        <v>459392.5998591946</v>
      </c>
      <c r="H1380"/>
    </row>
    <row r="1381" spans="2:11">
      <c r="B1381" s="336" t="s">
        <v>333</v>
      </c>
      <c r="C1381" s="104">
        <v>0</v>
      </c>
      <c r="D1381" s="72">
        <v>0</v>
      </c>
      <c r="E1381" s="184">
        <v>0.13750000000000001</v>
      </c>
      <c r="F1381" s="107">
        <v>0.01</v>
      </c>
      <c r="G1381" s="338">
        <v>0</v>
      </c>
      <c r="H1381"/>
    </row>
    <row r="1382" spans="2:11">
      <c r="B1382" s="336" t="s">
        <v>334</v>
      </c>
      <c r="C1382" s="104">
        <v>0.15843524702092751</v>
      </c>
      <c r="D1382" s="72">
        <v>71295861.159417376</v>
      </c>
      <c r="E1382" s="184">
        <v>0.13750000000000001</v>
      </c>
      <c r="F1382" s="107">
        <v>0.01</v>
      </c>
      <c r="G1382" s="338">
        <v>10516139.521014065</v>
      </c>
      <c r="H1382"/>
    </row>
    <row r="1383" spans="2:11">
      <c r="B1383" s="336" t="s">
        <v>339</v>
      </c>
      <c r="C1383" s="104">
        <v>6.6867945399170705E-3</v>
      </c>
      <c r="D1383" s="72">
        <v>3009057.5429626815</v>
      </c>
      <c r="E1383" s="184">
        <v>0.13750000000000001</v>
      </c>
      <c r="F1383" s="107">
        <v>0.01</v>
      </c>
      <c r="G1383" s="338">
        <v>443835.98758699559</v>
      </c>
      <c r="H1383"/>
    </row>
    <row r="1384" spans="2:11">
      <c r="B1384" s="350" t="s">
        <v>340</v>
      </c>
      <c r="C1384" s="104">
        <v>1.1037945422639295E-3</v>
      </c>
      <c r="D1384" s="72">
        <v>496707.54401876824</v>
      </c>
      <c r="E1384" s="184">
        <v>0.13750000000000001</v>
      </c>
      <c r="F1384" s="107">
        <v>0.01</v>
      </c>
      <c r="G1384" s="338">
        <v>73264.362742768324</v>
      </c>
      <c r="H1384"/>
    </row>
    <row r="1385" spans="2:11" ht="17.100000000000001" thickBot="1">
      <c r="B1385" s="350" t="s">
        <v>341</v>
      </c>
      <c r="C1385" s="104">
        <v>1.6917046347038028E-2</v>
      </c>
      <c r="D1385" s="72">
        <v>7612670.8561671125</v>
      </c>
      <c r="E1385" s="184">
        <v>0.13750000000000001</v>
      </c>
      <c r="F1385" s="107">
        <v>0.01</v>
      </c>
      <c r="G1385" s="338">
        <v>1122868.9512846493</v>
      </c>
      <c r="H1385"/>
    </row>
    <row r="1386" spans="2:11" ht="17.100000000000001" thickBot="1">
      <c r="B1386" s="339"/>
      <c r="C1386" s="340"/>
      <c r="D1386" s="361">
        <v>443485868.61789656</v>
      </c>
      <c r="E1386" s="343">
        <v>0.14750000000000002</v>
      </c>
      <c r="F1386" s="351"/>
      <c r="G1386" s="362">
        <v>65414165.62113975</v>
      </c>
      <c r="H1386"/>
    </row>
    <row r="1387" spans="2:11">
      <c r="B1387" s="25"/>
      <c r="C1387" s="298"/>
      <c r="D1387" s="374"/>
      <c r="E1387" s="107"/>
      <c r="F1387" s="374"/>
      <c r="G1387" s="379"/>
      <c r="H1387" s="374"/>
    </row>
    <row r="1388" spans="2:11">
      <c r="B1388" s="2" t="s">
        <v>523</v>
      </c>
      <c r="C1388" s="355"/>
      <c r="D1388" s="356"/>
      <c r="E1388" s="357"/>
      <c r="F1388" s="355"/>
      <c r="G1388" s="355"/>
      <c r="H1388" s="358"/>
      <c r="I1388" s="2"/>
      <c r="J1388" s="359"/>
      <c r="K1388" s="359">
        <v>0.1359296237729698</v>
      </c>
    </row>
    <row r="1389" spans="2:11">
      <c r="B1389" s="2" t="s">
        <v>524</v>
      </c>
      <c r="C1389" s="355"/>
      <c r="D1389" s="356"/>
      <c r="E1389" s="357"/>
      <c r="F1389" s="355"/>
      <c r="G1389" s="355"/>
      <c r="H1389" s="358"/>
      <c r="I1389" s="2"/>
      <c r="J1389" s="359"/>
      <c r="K1389" s="359">
        <v>0</v>
      </c>
    </row>
    <row r="1390" spans="2:11">
      <c r="B1390" s="2" t="s">
        <v>525</v>
      </c>
      <c r="C1390" s="355"/>
      <c r="D1390" s="356"/>
      <c r="E1390" s="357"/>
      <c r="F1390" s="355"/>
      <c r="G1390" s="355"/>
      <c r="H1390" s="358"/>
      <c r="I1390" s="2"/>
      <c r="J1390" s="359"/>
      <c r="K1390" s="359">
        <v>0</v>
      </c>
    </row>
    <row r="1391" spans="2:11">
      <c r="B1391" s="2" t="s">
        <v>526</v>
      </c>
      <c r="C1391" s="355"/>
      <c r="D1391" s="356"/>
      <c r="E1391" s="357"/>
      <c r="F1391" s="355"/>
      <c r="G1391" s="355"/>
      <c r="H1391" s="358"/>
      <c r="I1391" s="2"/>
      <c r="J1391" s="359"/>
      <c r="K1391" s="359">
        <v>0</v>
      </c>
    </row>
    <row r="1392" spans="2:11">
      <c r="B1392" s="2" t="s">
        <v>527</v>
      </c>
      <c r="C1392" s="355"/>
      <c r="D1392" s="356"/>
      <c r="E1392" s="357"/>
      <c r="F1392" s="355"/>
      <c r="G1392" s="355"/>
      <c r="H1392" s="358"/>
      <c r="I1392" s="2"/>
      <c r="J1392" s="359"/>
      <c r="K1392" s="359">
        <v>0</v>
      </c>
    </row>
    <row r="1393" spans="2:11">
      <c r="B1393" s="2" t="s">
        <v>528</v>
      </c>
      <c r="C1393" s="355"/>
      <c r="D1393" s="356"/>
      <c r="E1393" s="357"/>
      <c r="F1393" s="355"/>
      <c r="G1393" s="355"/>
      <c r="H1393" s="358"/>
      <c r="I1393" s="2"/>
      <c r="J1393" s="359"/>
      <c r="K1393" s="359">
        <v>0</v>
      </c>
    </row>
    <row r="1394" spans="2:11">
      <c r="B1394" s="2" t="s">
        <v>529</v>
      </c>
      <c r="C1394" s="355"/>
      <c r="D1394" s="356"/>
      <c r="E1394" s="357"/>
      <c r="F1394" s="355"/>
      <c r="G1394" s="355"/>
      <c r="H1394" s="358"/>
      <c r="I1394" s="2"/>
      <c r="J1394" s="359"/>
      <c r="K1394" s="359">
        <v>0</v>
      </c>
    </row>
    <row r="1395" spans="2:11">
      <c r="B1395" s="2" t="s">
        <v>530</v>
      </c>
      <c r="C1395" s="355"/>
      <c r="D1395" s="356"/>
      <c r="E1395" s="357"/>
      <c r="F1395" s="355"/>
      <c r="G1395" s="355"/>
      <c r="H1395" s="358"/>
      <c r="I1395" s="2"/>
      <c r="J1395" s="359"/>
      <c r="K1395" s="359">
        <v>0</v>
      </c>
    </row>
    <row r="1396" spans="2:11">
      <c r="B1396" s="355" t="s">
        <v>531</v>
      </c>
      <c r="C1396" s="355"/>
      <c r="D1396" s="356"/>
      <c r="E1396" s="357"/>
      <c r="F1396" s="355"/>
      <c r="G1396" s="355"/>
      <c r="H1396" s="358"/>
      <c r="I1396" s="2"/>
      <c r="J1396" s="359"/>
      <c r="K1396" s="359">
        <v>0</v>
      </c>
    </row>
    <row r="1397" spans="2:11">
      <c r="B1397" s="355" t="s">
        <v>532</v>
      </c>
      <c r="C1397" s="355"/>
      <c r="D1397" s="356"/>
      <c r="E1397" s="357"/>
      <c r="F1397" s="355"/>
      <c r="G1397" s="355"/>
      <c r="H1397" s="358"/>
      <c r="I1397" s="2"/>
      <c r="J1397" s="359"/>
      <c r="K1397" s="359">
        <v>0</v>
      </c>
    </row>
    <row r="1398" spans="2:11">
      <c r="B1398" s="355"/>
      <c r="C1398" s="355"/>
      <c r="D1398" s="356"/>
      <c r="E1398" s="357"/>
      <c r="F1398" s="355"/>
      <c r="G1398" s="355"/>
      <c r="H1398" s="358"/>
      <c r="I1398" s="2"/>
      <c r="J1398" s="359"/>
      <c r="K1398" s="359"/>
    </row>
    <row r="1399" spans="2:11">
      <c r="B1399" s="355"/>
      <c r="C1399" s="355"/>
      <c r="D1399" s="356"/>
      <c r="E1399" s="357"/>
      <c r="F1399" s="355"/>
      <c r="G1399" s="355"/>
      <c r="H1399" s="358"/>
      <c r="I1399" s="2"/>
      <c r="J1399" s="359"/>
      <c r="K1399" s="359"/>
    </row>
    <row r="1400" spans="2:11">
      <c r="B1400" s="541" t="s">
        <v>533</v>
      </c>
      <c r="C1400" s="541"/>
      <c r="D1400" s="25"/>
      <c r="E1400" s="299"/>
      <c r="F1400" s="25"/>
      <c r="G1400" s="300"/>
      <c r="H1400" s="25"/>
    </row>
    <row r="1401" spans="2:11" ht="17.100000000000001" thickBot="1">
      <c r="B1401" s="25"/>
      <c r="C1401" s="25"/>
      <c r="D1401" s="25"/>
      <c r="E1401" s="299"/>
      <c r="F1401" s="25"/>
      <c r="G1401" s="300"/>
      <c r="H1401" s="301"/>
    </row>
    <row r="1402" spans="2:11" ht="51.95" thickBot="1">
      <c r="B1402" s="302" t="s">
        <v>305</v>
      </c>
      <c r="C1402" s="246"/>
      <c r="D1402" s="246" t="s">
        <v>306</v>
      </c>
      <c r="E1402" s="303" t="s">
        <v>307</v>
      </c>
      <c r="F1402" s="246" t="s">
        <v>308</v>
      </c>
      <c r="G1402" s="247" t="s">
        <v>309</v>
      </c>
    </row>
    <row r="1403" spans="2:11">
      <c r="B1403" s="304" t="s">
        <v>310</v>
      </c>
      <c r="C1403" s="117"/>
      <c r="D1403" s="305">
        <v>6152235.1942089237</v>
      </c>
      <c r="E1403" s="306">
        <v>5.75063678097699E-2</v>
      </c>
      <c r="F1403" s="307">
        <v>353792.69993038953</v>
      </c>
      <c r="G1403" s="255"/>
    </row>
    <row r="1404" spans="2:11">
      <c r="B1404" s="308" t="s">
        <v>311</v>
      </c>
      <c r="C1404" s="25"/>
      <c r="D1404" s="309">
        <v>418847764.80579126</v>
      </c>
      <c r="E1404" s="107">
        <v>0.14849999999999999</v>
      </c>
      <c r="F1404" s="309">
        <v>62198893.073659994</v>
      </c>
      <c r="G1404" s="310"/>
    </row>
    <row r="1405" spans="2:11">
      <c r="B1405" s="311" t="s">
        <v>312</v>
      </c>
      <c r="C1405" s="25"/>
      <c r="D1405" s="312">
        <v>425000000.00000018</v>
      </c>
      <c r="E1405" s="313">
        <v>0.14718279005550672</v>
      </c>
      <c r="F1405" s="312">
        <v>62552685.773590386</v>
      </c>
      <c r="G1405" s="314"/>
    </row>
    <row r="1406" spans="2:11">
      <c r="B1406" s="308"/>
      <c r="C1406" s="25"/>
      <c r="D1406" s="25"/>
      <c r="E1406" s="315"/>
      <c r="F1406" s="25"/>
      <c r="G1406" s="316"/>
    </row>
    <row r="1407" spans="2:11">
      <c r="B1407" s="317" t="s">
        <v>313</v>
      </c>
      <c r="C1407" s="25"/>
      <c r="D1407" s="318">
        <v>425000000.00000018</v>
      </c>
      <c r="E1407" s="319">
        <v>0</v>
      </c>
      <c r="F1407" s="365">
        <v>0</v>
      </c>
      <c r="G1407" s="320"/>
    </row>
    <row r="1408" spans="2:11">
      <c r="B1408" s="317"/>
      <c r="C1408" s="25"/>
      <c r="D1408" s="318"/>
      <c r="E1408" s="319"/>
      <c r="F1408" s="365"/>
      <c r="G1408" s="320"/>
    </row>
    <row r="1409" spans="2:8">
      <c r="B1409" s="317" t="s">
        <v>314</v>
      </c>
      <c r="C1409" s="25"/>
      <c r="D1409" s="318">
        <v>9966085.4897470493</v>
      </c>
      <c r="E1409" s="319">
        <v>0.14718279005550672</v>
      </c>
      <c r="F1409" s="318">
        <v>-1466836.2683126719</v>
      </c>
      <c r="G1409" s="320"/>
    </row>
    <row r="1410" spans="2:8" ht="17.100000000000001" thickBot="1">
      <c r="B1410" s="321" t="s">
        <v>111</v>
      </c>
      <c r="C1410" s="286"/>
      <c r="D1410" s="322">
        <v>425000000.00000018</v>
      </c>
      <c r="E1410" s="323">
        <v>0.14718279005550672</v>
      </c>
      <c r="F1410" s="322">
        <v>61085849.505277708</v>
      </c>
      <c r="G1410" s="378">
        <v>68221903.297229052</v>
      </c>
      <c r="H1410" s="325" t="s">
        <v>315</v>
      </c>
    </row>
    <row r="1411" spans="2:8" ht="17.100000000000001" thickBot="1">
      <c r="B1411" s="25"/>
      <c r="C1411" s="25"/>
      <c r="D1411" s="25"/>
      <c r="E1411" s="376"/>
      <c r="F1411" s="222"/>
      <c r="G1411" s="222"/>
      <c r="H1411" s="222"/>
    </row>
    <row r="1412" spans="2:8" ht="51.95" thickBot="1">
      <c r="B1412" s="327"/>
      <c r="C1412" s="328" t="s">
        <v>316</v>
      </c>
      <c r="D1412" s="328" t="s">
        <v>306</v>
      </c>
      <c r="E1412" s="329" t="s">
        <v>405</v>
      </c>
      <c r="F1412" s="328" t="s">
        <v>368</v>
      </c>
      <c r="G1412" s="330" t="s">
        <v>369</v>
      </c>
      <c r="H1412"/>
    </row>
    <row r="1413" spans="2:8">
      <c r="B1413" s="331" t="s">
        <v>321</v>
      </c>
      <c r="C1413" s="332"/>
      <c r="D1413" s="332"/>
      <c r="E1413" s="333"/>
      <c r="F1413" s="333"/>
      <c r="G1413" s="335"/>
      <c r="H1413"/>
    </row>
    <row r="1414" spans="2:8">
      <c r="B1414" s="336" t="s">
        <v>322</v>
      </c>
      <c r="C1414" s="104">
        <v>0</v>
      </c>
      <c r="D1414" s="72">
        <v>0</v>
      </c>
      <c r="E1414" s="337">
        <v>5.7500000000000002E-2</v>
      </c>
      <c r="F1414" s="107">
        <v>0</v>
      </c>
      <c r="G1414" s="338">
        <v>0</v>
      </c>
      <c r="H1414"/>
    </row>
    <row r="1415" spans="2:8">
      <c r="B1415" s="336" t="s">
        <v>324</v>
      </c>
      <c r="C1415" s="104">
        <v>2.6336983782472956E-6</v>
      </c>
      <c r="D1415" s="72">
        <v>1119.3218107551006</v>
      </c>
      <c r="E1415" s="337">
        <v>9.2499999999999999E-2</v>
      </c>
      <c r="F1415" s="107">
        <v>0</v>
      </c>
      <c r="G1415" s="338">
        <v>103.5372674948468</v>
      </c>
      <c r="H1415"/>
    </row>
    <row r="1416" spans="2:8">
      <c r="B1416" s="336" t="s">
        <v>326</v>
      </c>
      <c r="C1416" s="104">
        <v>6.6837019138776942E-3</v>
      </c>
      <c r="D1416" s="72">
        <v>2840573.3133980199</v>
      </c>
      <c r="E1416" s="337">
        <v>5.7500000000000002E-2</v>
      </c>
      <c r="F1416" s="107">
        <v>0</v>
      </c>
      <c r="G1416" s="338">
        <v>163332.96552038615</v>
      </c>
      <c r="H1416"/>
    </row>
    <row r="1417" spans="2:8">
      <c r="B1417" s="336" t="s">
        <v>327</v>
      </c>
      <c r="C1417" s="104">
        <v>0</v>
      </c>
      <c r="D1417" s="72">
        <v>0</v>
      </c>
      <c r="E1417" s="337">
        <v>5.7500000000000002E-2</v>
      </c>
      <c r="F1417" s="107">
        <v>0</v>
      </c>
      <c r="G1417" s="338">
        <v>0</v>
      </c>
      <c r="H1417"/>
    </row>
    <row r="1418" spans="2:8">
      <c r="B1418" s="336" t="s">
        <v>328</v>
      </c>
      <c r="C1418" s="104">
        <v>0</v>
      </c>
      <c r="D1418" s="72">
        <v>0</v>
      </c>
      <c r="E1418" s="337">
        <v>5.7500000000000002E-2</v>
      </c>
      <c r="F1418" s="107">
        <v>0</v>
      </c>
      <c r="G1418" s="338">
        <v>0</v>
      </c>
      <c r="H1418"/>
    </row>
    <row r="1419" spans="2:8">
      <c r="B1419" s="336" t="s">
        <v>329</v>
      </c>
      <c r="C1419" s="104">
        <v>7.7895119035297613E-3</v>
      </c>
      <c r="D1419" s="72">
        <v>3310542.5590001484</v>
      </c>
      <c r="E1419" s="337">
        <v>5.7500000000000002E-2</v>
      </c>
      <c r="F1419" s="107">
        <v>0</v>
      </c>
      <c r="G1419" s="338">
        <v>190356.19714250855</v>
      </c>
      <c r="H1419"/>
    </row>
    <row r="1420" spans="2:8">
      <c r="B1420" s="336" t="s">
        <v>330</v>
      </c>
      <c r="C1420" s="104">
        <v>0</v>
      </c>
      <c r="D1420" s="72">
        <v>0</v>
      </c>
      <c r="E1420" s="337">
        <v>9.2499999999999999E-2</v>
      </c>
      <c r="F1420" s="107">
        <v>0</v>
      </c>
      <c r="G1420" s="338">
        <v>0</v>
      </c>
      <c r="H1420"/>
    </row>
    <row r="1421" spans="2:8">
      <c r="B1421" s="336" t="s">
        <v>331</v>
      </c>
      <c r="C1421" s="104">
        <v>0</v>
      </c>
      <c r="D1421" s="72">
        <v>0</v>
      </c>
      <c r="E1421" s="337">
        <v>5.7500000000000002E-2</v>
      </c>
      <c r="F1421" s="107">
        <v>0</v>
      </c>
      <c r="G1421" s="338">
        <v>0</v>
      </c>
      <c r="H1421"/>
    </row>
    <row r="1422" spans="2:8">
      <c r="B1422" s="336" t="s">
        <v>332</v>
      </c>
      <c r="C1422" s="104">
        <v>0</v>
      </c>
      <c r="D1422" s="72">
        <v>0</v>
      </c>
      <c r="E1422" s="337">
        <v>9.2499999999999999E-2</v>
      </c>
      <c r="F1422" s="107">
        <v>0</v>
      </c>
      <c r="G1422" s="338">
        <v>0</v>
      </c>
      <c r="H1422"/>
    </row>
    <row r="1423" spans="2:8">
      <c r="B1423" s="336" t="s">
        <v>333</v>
      </c>
      <c r="C1423" s="104">
        <v>0</v>
      </c>
      <c r="D1423" s="72">
        <v>0</v>
      </c>
      <c r="E1423" s="337">
        <v>9.2499999999999999E-2</v>
      </c>
      <c r="F1423" s="107">
        <v>0</v>
      </c>
      <c r="G1423" s="338">
        <v>0</v>
      </c>
      <c r="H1423"/>
    </row>
    <row r="1424" spans="2:8" ht="17.100000000000001" thickBot="1">
      <c r="B1424" s="336" t="s">
        <v>334</v>
      </c>
      <c r="C1424" s="104">
        <v>0</v>
      </c>
      <c r="D1424" s="72">
        <v>0</v>
      </c>
      <c r="E1424" s="337">
        <v>5.7500000000000002E-2</v>
      </c>
      <c r="F1424" s="107">
        <v>0</v>
      </c>
      <c r="G1424" s="338">
        <v>0</v>
      </c>
      <c r="H1424"/>
    </row>
    <row r="1425" spans="2:8" ht="17.100000000000001" thickBot="1">
      <c r="B1425" s="339"/>
      <c r="C1425" s="340"/>
      <c r="D1425" s="361">
        <v>6152235.1942089237</v>
      </c>
      <c r="E1425" s="343">
        <v>5.75063678097699E-2</v>
      </c>
      <c r="F1425" s="369"/>
      <c r="G1425" s="362">
        <v>353792.69993038953</v>
      </c>
      <c r="H1425"/>
    </row>
    <row r="1426" spans="2:8">
      <c r="B1426" s="331" t="s">
        <v>335</v>
      </c>
      <c r="C1426" s="346"/>
      <c r="D1426" s="363"/>
      <c r="E1426" s="348"/>
      <c r="F1426" s="333"/>
      <c r="G1426" s="364"/>
      <c r="H1426"/>
    </row>
    <row r="1427" spans="2:8">
      <c r="B1427" s="336" t="s">
        <v>336</v>
      </c>
      <c r="C1427" s="104">
        <v>9.8146684510953667E-4</v>
      </c>
      <c r="D1427" s="72">
        <v>417123.4091715531</v>
      </c>
      <c r="E1427" s="184">
        <v>0.13850000000000001</v>
      </c>
      <c r="F1427" s="107">
        <v>0.01</v>
      </c>
      <c r="G1427" s="338">
        <v>61942.826261975642</v>
      </c>
      <c r="H1427"/>
    </row>
    <row r="1428" spans="2:8">
      <c r="B1428" s="336" t="s">
        <v>322</v>
      </c>
      <c r="C1428" s="104">
        <v>0.24491909730380415</v>
      </c>
      <c r="D1428" s="72">
        <v>104090616.35411677</v>
      </c>
      <c r="E1428" s="184">
        <v>0.13850000000000001</v>
      </c>
      <c r="F1428" s="107">
        <v>0.01</v>
      </c>
      <c r="G1428" s="338">
        <v>15457456.528586343</v>
      </c>
      <c r="H1428"/>
    </row>
    <row r="1429" spans="2:8">
      <c r="B1429" s="336" t="s">
        <v>324</v>
      </c>
      <c r="C1429" s="104">
        <v>0.1431193293866381</v>
      </c>
      <c r="D1429" s="72">
        <v>60825714.989321195</v>
      </c>
      <c r="E1429" s="184">
        <v>0.13850000000000001</v>
      </c>
      <c r="F1429" s="107">
        <v>0.01</v>
      </c>
      <c r="G1429" s="338">
        <v>9032618.6759141982</v>
      </c>
      <c r="H1429"/>
    </row>
    <row r="1430" spans="2:8">
      <c r="B1430" s="336" t="s">
        <v>326</v>
      </c>
      <c r="C1430" s="104">
        <v>0.16701898830722722</v>
      </c>
      <c r="D1430" s="72">
        <v>70983070.030571565</v>
      </c>
      <c r="E1430" s="184">
        <v>0.13850000000000001</v>
      </c>
      <c r="F1430" s="107">
        <v>0.01</v>
      </c>
      <c r="G1430" s="338">
        <v>10540985.899539879</v>
      </c>
      <c r="H1430"/>
    </row>
    <row r="1431" spans="2:8">
      <c r="B1431" s="336" t="s">
        <v>327</v>
      </c>
      <c r="C1431" s="104">
        <v>4.3576804119552205E-2</v>
      </c>
      <c r="D1431" s="72">
        <v>18520141.750809688</v>
      </c>
      <c r="E1431" s="184">
        <v>0.13850000000000001</v>
      </c>
      <c r="F1431" s="107">
        <v>0.01</v>
      </c>
      <c r="G1431" s="338">
        <v>2750241.0499952389</v>
      </c>
      <c r="H1431"/>
    </row>
    <row r="1432" spans="2:8">
      <c r="B1432" s="336" t="s">
        <v>328</v>
      </c>
      <c r="C1432" s="104">
        <v>4.0548494060953282E-2</v>
      </c>
      <c r="D1432" s="72">
        <v>17233109.975905146</v>
      </c>
      <c r="E1432" s="184">
        <v>0.13850000000000001</v>
      </c>
      <c r="F1432" s="107">
        <v>0.01</v>
      </c>
      <c r="G1432" s="338">
        <v>2559116.8314219145</v>
      </c>
      <c r="H1432"/>
    </row>
    <row r="1433" spans="2:8">
      <c r="B1433" s="336" t="s">
        <v>329</v>
      </c>
      <c r="C1433" s="104">
        <v>4.8031242319435653E-2</v>
      </c>
      <c r="D1433" s="72">
        <v>20413277.985760152</v>
      </c>
      <c r="E1433" s="184">
        <v>0.13850000000000001</v>
      </c>
      <c r="F1433" s="107">
        <v>0.01</v>
      </c>
      <c r="G1433" s="338">
        <v>3031371.780885383</v>
      </c>
      <c r="H1433"/>
    </row>
    <row r="1434" spans="2:8">
      <c r="B1434" s="336" t="s">
        <v>337</v>
      </c>
      <c r="C1434" s="104">
        <v>1.8959628300503257E-2</v>
      </c>
      <c r="D1434" s="72">
        <v>8057842.0277138846</v>
      </c>
      <c r="E1434" s="184">
        <v>0.13850000000000001</v>
      </c>
      <c r="F1434" s="107">
        <v>0.01</v>
      </c>
      <c r="G1434" s="338">
        <v>1196589.5411155121</v>
      </c>
      <c r="H1434"/>
    </row>
    <row r="1435" spans="2:8">
      <c r="B1435" s="336" t="s">
        <v>330</v>
      </c>
      <c r="C1435" s="104">
        <v>8.7959287224159011E-3</v>
      </c>
      <c r="D1435" s="72">
        <v>3738269.7070267578</v>
      </c>
      <c r="E1435" s="184">
        <v>0.13850000000000001</v>
      </c>
      <c r="F1435" s="107">
        <v>0.01</v>
      </c>
      <c r="G1435" s="338">
        <v>555133.05149347358</v>
      </c>
      <c r="H1435"/>
    </row>
    <row r="1436" spans="2:8">
      <c r="B1436" s="336" t="s">
        <v>331</v>
      </c>
      <c r="C1436" s="104">
        <v>7.4637825937517568E-2</v>
      </c>
      <c r="D1436" s="72">
        <v>31721076.023444965</v>
      </c>
      <c r="E1436" s="184">
        <v>0.13850000000000001</v>
      </c>
      <c r="F1436" s="107">
        <v>0.01</v>
      </c>
      <c r="G1436" s="338">
        <v>4710579.7894815784</v>
      </c>
      <c r="H1436"/>
    </row>
    <row r="1437" spans="2:8">
      <c r="B1437" s="336" t="s">
        <v>338</v>
      </c>
      <c r="C1437" s="104">
        <v>4.871295618154828E-3</v>
      </c>
      <c r="D1437" s="72">
        <v>2070300.6377158018</v>
      </c>
      <c r="E1437" s="184">
        <v>0.13850000000000001</v>
      </c>
      <c r="F1437" s="107">
        <v>0.01</v>
      </c>
      <c r="G1437" s="338">
        <v>307439.64470079663</v>
      </c>
      <c r="H1437"/>
    </row>
    <row r="1438" spans="2:8">
      <c r="B1438" s="336" t="s">
        <v>332</v>
      </c>
      <c r="C1438" s="104">
        <v>6.9211691127562267E-3</v>
      </c>
      <c r="D1438" s="72">
        <v>2941496.8729213965</v>
      </c>
      <c r="E1438" s="184">
        <v>0.13850000000000001</v>
      </c>
      <c r="F1438" s="107">
        <v>0.01</v>
      </c>
      <c r="G1438" s="338">
        <v>436812.28562882746</v>
      </c>
      <c r="H1438"/>
    </row>
    <row r="1439" spans="2:8">
      <c r="B1439" s="336" t="s">
        <v>333</v>
      </c>
      <c r="C1439" s="104">
        <v>0</v>
      </c>
      <c r="D1439" s="72">
        <v>0</v>
      </c>
      <c r="E1439" s="184">
        <v>0.13850000000000001</v>
      </c>
      <c r="F1439" s="107">
        <v>0.01</v>
      </c>
      <c r="G1439" s="338">
        <v>0</v>
      </c>
      <c r="H1439"/>
    </row>
    <row r="1440" spans="2:8">
      <c r="B1440" s="336" t="s">
        <v>334</v>
      </c>
      <c r="C1440" s="104">
        <v>0.15843524702092751</v>
      </c>
      <c r="D1440" s="72">
        <v>67334979.983894199</v>
      </c>
      <c r="E1440" s="184">
        <v>0.13850000000000001</v>
      </c>
      <c r="F1440" s="107">
        <v>0.01</v>
      </c>
      <c r="G1440" s="338">
        <v>9999244.5276082903</v>
      </c>
      <c r="H1440"/>
    </row>
    <row r="1441" spans="2:11">
      <c r="B1441" s="336" t="s">
        <v>339</v>
      </c>
      <c r="C1441" s="104">
        <v>6.6867945399170705E-3</v>
      </c>
      <c r="D1441" s="72">
        <v>2841887.6794647551</v>
      </c>
      <c r="E1441" s="184">
        <v>0.13850000000000001</v>
      </c>
      <c r="F1441" s="107">
        <v>0.01</v>
      </c>
      <c r="G1441" s="338">
        <v>422020.32040051621</v>
      </c>
      <c r="H1441"/>
    </row>
    <row r="1442" spans="2:11">
      <c r="B1442" s="350" t="s">
        <v>340</v>
      </c>
      <c r="C1442" s="104">
        <v>1.1037945422639295E-3</v>
      </c>
      <c r="D1442" s="72">
        <v>469112.68046217004</v>
      </c>
      <c r="E1442" s="184">
        <v>0.13850000000000001</v>
      </c>
      <c r="F1442" s="107">
        <v>0.01</v>
      </c>
      <c r="G1442" s="338">
        <v>69663.233048632261</v>
      </c>
      <c r="H1442"/>
    </row>
    <row r="1443" spans="2:11" ht="17.100000000000001" thickBot="1">
      <c r="B1443" s="350" t="s">
        <v>341</v>
      </c>
      <c r="C1443" s="104">
        <v>1.6917046347038028E-2</v>
      </c>
      <c r="D1443" s="72">
        <v>7189744.6974911625</v>
      </c>
      <c r="E1443" s="184">
        <v>0.13850000000000001</v>
      </c>
      <c r="F1443" s="107">
        <v>0.01</v>
      </c>
      <c r="G1443" s="338">
        <v>1067677.0875774377</v>
      </c>
      <c r="H1443"/>
    </row>
    <row r="1444" spans="2:11" ht="17.100000000000001" thickBot="1">
      <c r="B1444" s="339"/>
      <c r="C1444" s="340"/>
      <c r="D1444" s="361">
        <v>418847764.80579126</v>
      </c>
      <c r="E1444" s="343">
        <v>0.14849999999999999</v>
      </c>
      <c r="F1444" s="351"/>
      <c r="G1444" s="362">
        <v>62198893.073659994</v>
      </c>
      <c r="H1444"/>
    </row>
    <row r="1445" spans="2:11">
      <c r="B1445" s="25"/>
      <c r="C1445" s="298"/>
      <c r="D1445" s="374"/>
      <c r="E1445" s="107"/>
      <c r="F1445" s="374"/>
      <c r="G1445" s="379"/>
      <c r="H1445" s="374"/>
    </row>
    <row r="1446" spans="2:11">
      <c r="B1446" s="2" t="s">
        <v>534</v>
      </c>
      <c r="C1446" s="355"/>
      <c r="D1446" s="356"/>
      <c r="E1446" s="357"/>
      <c r="F1446" s="355"/>
      <c r="G1446" s="355"/>
      <c r="H1446" s="358"/>
      <c r="I1446" s="2"/>
      <c r="J1446" s="359"/>
      <c r="K1446" s="359">
        <v>0.1359296237729698</v>
      </c>
    </row>
    <row r="1447" spans="2:11">
      <c r="B1447" s="2" t="s">
        <v>535</v>
      </c>
      <c r="C1447" s="355"/>
      <c r="D1447" s="356"/>
      <c r="E1447" s="357"/>
      <c r="F1447" s="355"/>
      <c r="G1447" s="355"/>
      <c r="H1447" s="358"/>
      <c r="I1447" s="2"/>
      <c r="J1447" s="359"/>
      <c r="K1447" s="359">
        <v>0</v>
      </c>
    </row>
    <row r="1448" spans="2:11">
      <c r="B1448" s="2" t="s">
        <v>536</v>
      </c>
      <c r="C1448" s="355"/>
      <c r="D1448" s="356"/>
      <c r="E1448" s="357"/>
      <c r="F1448" s="355"/>
      <c r="G1448" s="355"/>
      <c r="H1448" s="358"/>
      <c r="I1448" s="2"/>
      <c r="J1448" s="359"/>
      <c r="K1448" s="359">
        <v>0</v>
      </c>
    </row>
    <row r="1449" spans="2:11">
      <c r="B1449" s="2" t="s">
        <v>537</v>
      </c>
      <c r="C1449" s="355"/>
      <c r="D1449" s="356"/>
      <c r="E1449" s="357"/>
      <c r="F1449" s="355"/>
      <c r="G1449" s="355"/>
      <c r="H1449" s="358"/>
      <c r="I1449" s="2"/>
      <c r="J1449" s="359"/>
      <c r="K1449" s="359">
        <v>0</v>
      </c>
    </row>
    <row r="1450" spans="2:11">
      <c r="B1450" s="2" t="s">
        <v>538</v>
      </c>
      <c r="C1450" s="355"/>
      <c r="D1450" s="356"/>
      <c r="E1450" s="357"/>
      <c r="F1450" s="355"/>
      <c r="G1450" s="355"/>
      <c r="H1450" s="358"/>
      <c r="I1450" s="2"/>
      <c r="J1450" s="359"/>
      <c r="K1450" s="359">
        <v>0</v>
      </c>
    </row>
    <row r="1451" spans="2:11">
      <c r="B1451" s="2" t="s">
        <v>539</v>
      </c>
      <c r="C1451" s="355"/>
      <c r="D1451" s="356"/>
      <c r="E1451" s="357"/>
      <c r="F1451" s="355"/>
      <c r="G1451" s="355"/>
      <c r="H1451" s="358"/>
      <c r="I1451" s="2"/>
      <c r="J1451" s="359"/>
      <c r="K1451" s="359">
        <v>0</v>
      </c>
    </row>
    <row r="1452" spans="2:11">
      <c r="B1452" s="2" t="s">
        <v>540</v>
      </c>
      <c r="C1452" s="355"/>
      <c r="D1452" s="356"/>
      <c r="E1452" s="357"/>
      <c r="F1452" s="355"/>
      <c r="G1452" s="355"/>
      <c r="H1452" s="358"/>
      <c r="I1452" s="2"/>
      <c r="J1452" s="359"/>
      <c r="K1452" s="359">
        <v>0</v>
      </c>
    </row>
    <row r="1453" spans="2:11">
      <c r="B1453" s="2" t="s">
        <v>541</v>
      </c>
      <c r="C1453" s="355"/>
      <c r="D1453" s="356"/>
      <c r="E1453" s="357"/>
      <c r="F1453" s="355"/>
      <c r="G1453" s="355"/>
      <c r="H1453" s="358"/>
      <c r="I1453" s="2"/>
      <c r="J1453" s="359"/>
      <c r="K1453" s="359">
        <v>0</v>
      </c>
    </row>
    <row r="1454" spans="2:11">
      <c r="B1454" s="355" t="s">
        <v>542</v>
      </c>
      <c r="C1454" s="355"/>
      <c r="D1454" s="356"/>
      <c r="E1454" s="357"/>
      <c r="F1454" s="355"/>
      <c r="G1454" s="355"/>
      <c r="H1454" s="358"/>
      <c r="I1454" s="2"/>
      <c r="J1454" s="359"/>
      <c r="K1454" s="359">
        <v>0</v>
      </c>
    </row>
    <row r="1455" spans="2:11">
      <c r="B1455" s="355" t="s">
        <v>543</v>
      </c>
      <c r="C1455" s="355"/>
      <c r="D1455" s="356"/>
      <c r="E1455" s="357"/>
      <c r="F1455" s="355"/>
      <c r="G1455" s="355"/>
      <c r="H1455" s="358"/>
      <c r="I1455" s="2"/>
      <c r="J1455" s="359"/>
      <c r="K1455" s="359">
        <v>0</v>
      </c>
    </row>
    <row r="1456" spans="2:11">
      <c r="B1456" s="355"/>
      <c r="C1456" s="355"/>
      <c r="D1456" s="356"/>
      <c r="E1456" s="357"/>
      <c r="F1456" s="355"/>
      <c r="G1456" s="355"/>
      <c r="H1456" s="358"/>
      <c r="I1456" s="2"/>
      <c r="J1456" s="359"/>
      <c r="K1456" s="359"/>
    </row>
    <row r="1457" spans="2:8">
      <c r="B1457" s="541" t="s">
        <v>544</v>
      </c>
      <c r="C1457" s="541"/>
      <c r="D1457" s="25"/>
      <c r="E1457" s="299"/>
      <c r="F1457" s="25"/>
      <c r="G1457" s="300"/>
      <c r="H1457" s="25"/>
    </row>
    <row r="1458" spans="2:8" ht="17.100000000000001" thickBot="1">
      <c r="B1458" s="25"/>
      <c r="C1458" s="25"/>
      <c r="D1458" s="25"/>
      <c r="E1458" s="299"/>
      <c r="F1458" s="25"/>
      <c r="G1458" s="300"/>
      <c r="H1458" s="301"/>
    </row>
    <row r="1459" spans="2:8" ht="51.95" thickBot="1">
      <c r="B1459" s="302" t="s">
        <v>305</v>
      </c>
      <c r="C1459" s="246"/>
      <c r="D1459" s="246" t="s">
        <v>306</v>
      </c>
      <c r="E1459" s="303" t="s">
        <v>307</v>
      </c>
      <c r="F1459" s="246" t="s">
        <v>308</v>
      </c>
      <c r="G1459" s="247" t="s">
        <v>309</v>
      </c>
    </row>
    <row r="1460" spans="2:8">
      <c r="B1460" s="304" t="s">
        <v>310</v>
      </c>
      <c r="C1460" s="117"/>
      <c r="D1460" s="305">
        <v>8005143.6762294937</v>
      </c>
      <c r="E1460" s="306">
        <v>0.1265063678097699</v>
      </c>
      <c r="F1460" s="307">
        <v>1012701.6502751419</v>
      </c>
      <c r="G1460" s="255"/>
    </row>
    <row r="1461" spans="2:8">
      <c r="B1461" s="308" t="s">
        <v>311</v>
      </c>
      <c r="C1461" s="25"/>
      <c r="D1461" s="309">
        <v>544994856.32377064</v>
      </c>
      <c r="E1461" s="107">
        <v>0.28249999999999992</v>
      </c>
      <c r="F1461" s="309">
        <v>153961046.91146517</v>
      </c>
      <c r="G1461" s="310"/>
    </row>
    <row r="1462" spans="2:8">
      <c r="B1462" s="311" t="s">
        <v>312</v>
      </c>
      <c r="C1462" s="25"/>
      <c r="D1462" s="312">
        <v>553000000.00000012</v>
      </c>
      <c r="E1462" s="313">
        <v>0.28024185996698059</v>
      </c>
      <c r="F1462" s="312">
        <v>154973748.56174031</v>
      </c>
      <c r="G1462" s="314"/>
    </row>
    <row r="1463" spans="2:8">
      <c r="B1463" s="308"/>
      <c r="C1463" s="25"/>
      <c r="D1463" s="25"/>
      <c r="E1463" s="315"/>
      <c r="F1463" s="25"/>
      <c r="G1463" s="316"/>
    </row>
    <row r="1464" spans="2:8">
      <c r="B1464" s="317" t="s">
        <v>313</v>
      </c>
      <c r="C1464" s="25"/>
      <c r="D1464" s="318">
        <v>553000000.00000012</v>
      </c>
      <c r="E1464" s="319">
        <v>0</v>
      </c>
      <c r="F1464" s="365">
        <v>0</v>
      </c>
      <c r="G1464" s="320"/>
    </row>
    <row r="1465" spans="2:8">
      <c r="B1465" s="317"/>
      <c r="C1465" s="25"/>
      <c r="D1465" s="318"/>
      <c r="E1465" s="319"/>
      <c r="F1465" s="365"/>
      <c r="G1465" s="320"/>
    </row>
    <row r="1466" spans="2:8">
      <c r="B1466" s="317" t="s">
        <v>314</v>
      </c>
      <c r="C1466" s="25"/>
      <c r="D1466" s="318">
        <v>12967635.943129692</v>
      </c>
      <c r="E1466" s="319">
        <v>0.28024185996698059</v>
      </c>
      <c r="F1466" s="318">
        <v>-3634074.4160773354</v>
      </c>
      <c r="G1466" s="320"/>
    </row>
    <row r="1467" spans="2:8" ht="17.100000000000001" thickBot="1">
      <c r="B1467" s="321" t="s">
        <v>111</v>
      </c>
      <c r="C1467" s="286"/>
      <c r="D1467" s="322">
        <v>553000000.00000012</v>
      </c>
      <c r="E1467" s="323">
        <v>0.28024185996698059</v>
      </c>
      <c r="F1467" s="322">
        <v>151339674.14566296</v>
      </c>
      <c r="G1467" s="378">
        <v>160546765.17104524</v>
      </c>
      <c r="H1467" s="325" t="s">
        <v>315</v>
      </c>
    </row>
    <row r="1468" spans="2:8" ht="17.100000000000001" thickBot="1">
      <c r="B1468" s="25"/>
      <c r="C1468" s="25"/>
      <c r="D1468" s="25"/>
      <c r="E1468" s="376"/>
      <c r="F1468" s="222"/>
      <c r="G1468" s="222"/>
      <c r="H1468" s="222"/>
    </row>
    <row r="1469" spans="2:8" ht="51.95" thickBot="1">
      <c r="B1469" s="327"/>
      <c r="C1469" s="328" t="s">
        <v>316</v>
      </c>
      <c r="D1469" s="328" t="s">
        <v>306</v>
      </c>
      <c r="E1469" s="329" t="s">
        <v>405</v>
      </c>
      <c r="F1469" s="328" t="s">
        <v>368</v>
      </c>
      <c r="G1469" s="330" t="s">
        <v>369</v>
      </c>
      <c r="H1469"/>
    </row>
    <row r="1470" spans="2:8">
      <c r="B1470" s="331" t="s">
        <v>321</v>
      </c>
      <c r="C1470" s="332"/>
      <c r="D1470" s="332"/>
      <c r="E1470" s="333"/>
      <c r="F1470" s="333"/>
      <c r="G1470" s="335"/>
      <c r="H1470"/>
    </row>
    <row r="1471" spans="2:8">
      <c r="B1471" s="336" t="s">
        <v>322</v>
      </c>
      <c r="C1471" s="104">
        <v>0</v>
      </c>
      <c r="D1471" s="72">
        <v>0</v>
      </c>
      <c r="E1471" s="337">
        <v>0.1265</v>
      </c>
      <c r="F1471" s="107">
        <v>0</v>
      </c>
      <c r="G1471" s="338">
        <v>0</v>
      </c>
      <c r="H1471"/>
    </row>
    <row r="1472" spans="2:8">
      <c r="B1472" s="336" t="s">
        <v>324</v>
      </c>
      <c r="C1472" s="104">
        <v>2.6336983782472956E-6</v>
      </c>
      <c r="D1472" s="72">
        <v>1456.4352031707544</v>
      </c>
      <c r="E1472" s="337">
        <v>0.1615</v>
      </c>
      <c r="F1472" s="107">
        <v>0</v>
      </c>
      <c r="G1472" s="338">
        <v>235.21428531207684</v>
      </c>
      <c r="H1472"/>
    </row>
    <row r="1473" spans="2:8">
      <c r="B1473" s="336" t="s">
        <v>326</v>
      </c>
      <c r="C1473" s="104">
        <v>6.6837019138776942E-3</v>
      </c>
      <c r="D1473" s="72">
        <v>3696087.158374365</v>
      </c>
      <c r="E1473" s="337">
        <v>0.1265</v>
      </c>
      <c r="F1473" s="107">
        <v>0</v>
      </c>
      <c r="G1473" s="338">
        <v>467555.02553435718</v>
      </c>
      <c r="H1473"/>
    </row>
    <row r="1474" spans="2:8">
      <c r="B1474" s="336" t="s">
        <v>327</v>
      </c>
      <c r="C1474" s="104">
        <v>0</v>
      </c>
      <c r="D1474" s="72">
        <v>0</v>
      </c>
      <c r="E1474" s="337">
        <v>0.1265</v>
      </c>
      <c r="F1474" s="107">
        <v>0</v>
      </c>
      <c r="G1474" s="338">
        <v>0</v>
      </c>
      <c r="H1474"/>
    </row>
    <row r="1475" spans="2:8">
      <c r="B1475" s="336" t="s">
        <v>328</v>
      </c>
      <c r="C1475" s="104">
        <v>0</v>
      </c>
      <c r="D1475" s="72">
        <v>0</v>
      </c>
      <c r="E1475" s="337">
        <v>0.1265</v>
      </c>
      <c r="F1475" s="107">
        <v>0</v>
      </c>
      <c r="G1475" s="338">
        <v>0</v>
      </c>
      <c r="H1475"/>
    </row>
    <row r="1476" spans="2:8">
      <c r="B1476" s="336" t="s">
        <v>329</v>
      </c>
      <c r="C1476" s="104">
        <v>7.7895119035297613E-3</v>
      </c>
      <c r="D1476" s="72">
        <v>4307600.0826519579</v>
      </c>
      <c r="E1476" s="337">
        <v>0.1265</v>
      </c>
      <c r="F1476" s="107">
        <v>0</v>
      </c>
      <c r="G1476" s="338">
        <v>544911.41045547265</v>
      </c>
      <c r="H1476"/>
    </row>
    <row r="1477" spans="2:8">
      <c r="B1477" s="336" t="s">
        <v>330</v>
      </c>
      <c r="C1477" s="104">
        <v>0</v>
      </c>
      <c r="D1477" s="72">
        <v>0</v>
      </c>
      <c r="E1477" s="337">
        <v>0.1615</v>
      </c>
      <c r="F1477" s="107">
        <v>0</v>
      </c>
      <c r="G1477" s="338">
        <v>0</v>
      </c>
      <c r="H1477"/>
    </row>
    <row r="1478" spans="2:8">
      <c r="B1478" s="336" t="s">
        <v>331</v>
      </c>
      <c r="C1478" s="104">
        <v>0</v>
      </c>
      <c r="D1478" s="72">
        <v>0</v>
      </c>
      <c r="E1478" s="337">
        <v>0.1265</v>
      </c>
      <c r="F1478" s="107">
        <v>0</v>
      </c>
      <c r="G1478" s="338">
        <v>0</v>
      </c>
      <c r="H1478"/>
    </row>
    <row r="1479" spans="2:8">
      <c r="B1479" s="336" t="s">
        <v>332</v>
      </c>
      <c r="C1479" s="104">
        <v>0</v>
      </c>
      <c r="D1479" s="72">
        <v>0</v>
      </c>
      <c r="E1479" s="337">
        <v>0.1615</v>
      </c>
      <c r="F1479" s="107">
        <v>0</v>
      </c>
      <c r="G1479" s="338">
        <v>0</v>
      </c>
      <c r="H1479"/>
    </row>
    <row r="1480" spans="2:8">
      <c r="B1480" s="336" t="s">
        <v>333</v>
      </c>
      <c r="C1480" s="104">
        <v>0</v>
      </c>
      <c r="D1480" s="72">
        <v>0</v>
      </c>
      <c r="E1480" s="337">
        <v>0.1615</v>
      </c>
      <c r="F1480" s="107">
        <v>0</v>
      </c>
      <c r="G1480" s="338">
        <v>0</v>
      </c>
      <c r="H1480"/>
    </row>
    <row r="1481" spans="2:8" ht="17.100000000000001" thickBot="1">
      <c r="B1481" s="336" t="s">
        <v>334</v>
      </c>
      <c r="C1481" s="104">
        <v>0</v>
      </c>
      <c r="D1481" s="72">
        <v>0</v>
      </c>
      <c r="E1481" s="337">
        <v>0.1265</v>
      </c>
      <c r="F1481" s="107">
        <v>0</v>
      </c>
      <c r="G1481" s="338">
        <v>0</v>
      </c>
      <c r="H1481"/>
    </row>
    <row r="1482" spans="2:8" ht="17.100000000000001" thickBot="1">
      <c r="B1482" s="339"/>
      <c r="C1482" s="340"/>
      <c r="D1482" s="361">
        <v>8005143.6762294937</v>
      </c>
      <c r="E1482" s="343">
        <v>0.1265063678097699</v>
      </c>
      <c r="F1482" s="369"/>
      <c r="G1482" s="362">
        <v>1012701.6502751419</v>
      </c>
      <c r="H1482"/>
    </row>
    <row r="1483" spans="2:8">
      <c r="B1483" s="331" t="s">
        <v>335</v>
      </c>
      <c r="C1483" s="346"/>
      <c r="D1483" s="363"/>
      <c r="E1483" s="348"/>
      <c r="F1483" s="333"/>
      <c r="G1483" s="364"/>
      <c r="H1483"/>
    </row>
    <row r="1484" spans="2:8">
      <c r="B1484" s="336" t="s">
        <v>336</v>
      </c>
      <c r="C1484" s="104">
        <v>9.8146684510953667E-4</v>
      </c>
      <c r="D1484" s="72">
        <v>542751.1653455738</v>
      </c>
      <c r="E1484" s="184">
        <v>0.28249999999999997</v>
      </c>
      <c r="F1484" s="107">
        <v>0</v>
      </c>
      <c r="G1484" s="338">
        <v>153327.20421012459</v>
      </c>
      <c r="H1484"/>
    </row>
    <row r="1485" spans="2:8">
      <c r="B1485" s="336" t="s">
        <v>322</v>
      </c>
      <c r="C1485" s="104">
        <v>0.24491909730380415</v>
      </c>
      <c r="D1485" s="72">
        <v>135440260.80900368</v>
      </c>
      <c r="E1485" s="184">
        <v>0.28249999999999997</v>
      </c>
      <c r="F1485" s="107">
        <v>0</v>
      </c>
      <c r="G1485" s="338">
        <v>38261873.678543538</v>
      </c>
      <c r="H1485"/>
    </row>
    <row r="1486" spans="2:8">
      <c r="B1486" s="336" t="s">
        <v>324</v>
      </c>
      <c r="C1486" s="104">
        <v>0.1431193293866381</v>
      </c>
      <c r="D1486" s="72">
        <v>79144989.150810868</v>
      </c>
      <c r="E1486" s="184">
        <v>0.28249999999999997</v>
      </c>
      <c r="F1486" s="107">
        <v>0</v>
      </c>
      <c r="G1486" s="338">
        <v>22358459.435104068</v>
      </c>
      <c r="H1486"/>
    </row>
    <row r="1487" spans="2:8">
      <c r="B1487" s="336" t="s">
        <v>326</v>
      </c>
      <c r="C1487" s="104">
        <v>0.16701898830722722</v>
      </c>
      <c r="D1487" s="72">
        <v>92361500.533896655</v>
      </c>
      <c r="E1487" s="184">
        <v>0.28249999999999997</v>
      </c>
      <c r="F1487" s="107">
        <v>0</v>
      </c>
      <c r="G1487" s="338">
        <v>26092123.900825802</v>
      </c>
      <c r="H1487"/>
    </row>
    <row r="1488" spans="2:8">
      <c r="B1488" s="336" t="s">
        <v>327</v>
      </c>
      <c r="C1488" s="104">
        <v>4.3576804119552205E-2</v>
      </c>
      <c r="D1488" s="72">
        <v>24097972.678112369</v>
      </c>
      <c r="E1488" s="184">
        <v>0.28249999999999997</v>
      </c>
      <c r="F1488" s="107">
        <v>0</v>
      </c>
      <c r="G1488" s="338">
        <v>6807677.2815667437</v>
      </c>
      <c r="H1488"/>
    </row>
    <row r="1489" spans="2:11">
      <c r="B1489" s="336" t="s">
        <v>328</v>
      </c>
      <c r="C1489" s="104">
        <v>4.0548494060953282E-2</v>
      </c>
      <c r="D1489" s="72">
        <v>22423317.215707164</v>
      </c>
      <c r="E1489" s="184">
        <v>0.28249999999999997</v>
      </c>
      <c r="F1489" s="107">
        <v>0</v>
      </c>
      <c r="G1489" s="338">
        <v>6334587.1134372735</v>
      </c>
      <c r="H1489"/>
    </row>
    <row r="1490" spans="2:11">
      <c r="B1490" s="336" t="s">
        <v>329</v>
      </c>
      <c r="C1490" s="104">
        <v>4.8031242319435653E-2</v>
      </c>
      <c r="D1490" s="72">
        <v>26561277.002647918</v>
      </c>
      <c r="E1490" s="184">
        <v>0.28249999999999997</v>
      </c>
      <c r="F1490" s="107">
        <v>0</v>
      </c>
      <c r="G1490" s="338">
        <v>7503560.7532480359</v>
      </c>
      <c r="H1490"/>
    </row>
    <row r="1491" spans="2:11">
      <c r="B1491" s="336" t="s">
        <v>337</v>
      </c>
      <c r="C1491" s="104">
        <v>1.8959628300503257E-2</v>
      </c>
      <c r="D1491" s="72">
        <v>10484674.450178301</v>
      </c>
      <c r="E1491" s="184">
        <v>0.28249999999999997</v>
      </c>
      <c r="F1491" s="107">
        <v>0</v>
      </c>
      <c r="G1491" s="338">
        <v>2961920.5321753696</v>
      </c>
      <c r="H1491"/>
    </row>
    <row r="1492" spans="2:11">
      <c r="B1492" s="336" t="s">
        <v>330</v>
      </c>
      <c r="C1492" s="104">
        <v>8.7959287224159011E-3</v>
      </c>
      <c r="D1492" s="72">
        <v>4864148.5834959932</v>
      </c>
      <c r="E1492" s="184">
        <v>0.28249999999999997</v>
      </c>
      <c r="F1492" s="107">
        <v>0</v>
      </c>
      <c r="G1492" s="338">
        <v>1374121.9748376179</v>
      </c>
      <c r="H1492"/>
    </row>
    <row r="1493" spans="2:11">
      <c r="B1493" s="336" t="s">
        <v>331</v>
      </c>
      <c r="C1493" s="104">
        <v>7.4637825937517568E-2</v>
      </c>
      <c r="D1493" s="72">
        <v>41274717.743447214</v>
      </c>
      <c r="E1493" s="184">
        <v>0.28249999999999997</v>
      </c>
      <c r="F1493" s="107">
        <v>0</v>
      </c>
      <c r="G1493" s="338">
        <v>11660107.762523837</v>
      </c>
      <c r="H1493"/>
    </row>
    <row r="1494" spans="2:11">
      <c r="B1494" s="336" t="s">
        <v>338</v>
      </c>
      <c r="C1494" s="104">
        <v>4.871295618154828E-3</v>
      </c>
      <c r="D1494" s="72">
        <v>2693826.4768396197</v>
      </c>
      <c r="E1494" s="184">
        <v>0.28249999999999997</v>
      </c>
      <c r="F1494" s="107">
        <v>0</v>
      </c>
      <c r="G1494" s="338">
        <v>761005.97970719251</v>
      </c>
      <c r="H1494"/>
    </row>
    <row r="1495" spans="2:11">
      <c r="B1495" s="336" t="s">
        <v>332</v>
      </c>
      <c r="C1495" s="104">
        <v>6.9211691127562267E-3</v>
      </c>
      <c r="D1495" s="72">
        <v>3827406.5193541935</v>
      </c>
      <c r="E1495" s="184">
        <v>0.28249999999999997</v>
      </c>
      <c r="F1495" s="107">
        <v>0</v>
      </c>
      <c r="G1495" s="338">
        <v>1081242.3417175596</v>
      </c>
      <c r="H1495"/>
    </row>
    <row r="1496" spans="2:11">
      <c r="B1496" s="336" t="s">
        <v>333</v>
      </c>
      <c r="C1496" s="104">
        <v>0</v>
      </c>
      <c r="D1496" s="72">
        <v>0</v>
      </c>
      <c r="E1496" s="184">
        <v>0.28249999999999997</v>
      </c>
      <c r="F1496" s="107">
        <v>0</v>
      </c>
      <c r="G1496" s="338">
        <v>0</v>
      </c>
      <c r="H1496"/>
    </row>
    <row r="1497" spans="2:11">
      <c r="B1497" s="336" t="s">
        <v>334</v>
      </c>
      <c r="C1497" s="104">
        <v>0.15843524702092751</v>
      </c>
      <c r="D1497" s="72">
        <v>87614691.602572918</v>
      </c>
      <c r="E1497" s="184">
        <v>0.28249999999999997</v>
      </c>
      <c r="F1497" s="107">
        <v>0</v>
      </c>
      <c r="G1497" s="338">
        <v>24751150.377726845</v>
      </c>
      <c r="H1497"/>
    </row>
    <row r="1498" spans="2:11">
      <c r="B1498" s="336" t="s">
        <v>339</v>
      </c>
      <c r="C1498" s="104">
        <v>6.6867945399170705E-3</v>
      </c>
      <c r="D1498" s="72">
        <v>3697797.3805741398</v>
      </c>
      <c r="E1498" s="184">
        <v>0.28249999999999997</v>
      </c>
      <c r="F1498" s="107">
        <v>0</v>
      </c>
      <c r="G1498" s="338">
        <v>1044627.7600121944</v>
      </c>
      <c r="H1498"/>
    </row>
    <row r="1499" spans="2:11">
      <c r="B1499" s="350" t="s">
        <v>340</v>
      </c>
      <c r="C1499" s="104">
        <v>1.1037945422639295E-3</v>
      </c>
      <c r="D1499" s="72">
        <v>610398.38187195302</v>
      </c>
      <c r="E1499" s="184">
        <v>0.28249999999999997</v>
      </c>
      <c r="F1499" s="107">
        <v>0</v>
      </c>
      <c r="G1499" s="338">
        <v>172437.5428788267</v>
      </c>
      <c r="H1499"/>
    </row>
    <row r="1500" spans="2:11" ht="17.100000000000001" thickBot="1">
      <c r="B1500" s="350" t="s">
        <v>341</v>
      </c>
      <c r="C1500" s="104">
        <v>1.6917046347038028E-2</v>
      </c>
      <c r="D1500" s="72">
        <v>9355126.62991203</v>
      </c>
      <c r="E1500" s="184">
        <v>0.28249999999999997</v>
      </c>
      <c r="F1500" s="107">
        <v>0</v>
      </c>
      <c r="G1500" s="338">
        <v>2642823.2729501482</v>
      </c>
      <c r="H1500"/>
    </row>
    <row r="1501" spans="2:11" ht="17.100000000000001" thickBot="1">
      <c r="B1501" s="339"/>
      <c r="C1501" s="340"/>
      <c r="D1501" s="361">
        <v>544994856.32377064</v>
      </c>
      <c r="E1501" s="343">
        <v>0.28249999999999992</v>
      </c>
      <c r="F1501" s="351"/>
      <c r="G1501" s="362">
        <v>153961046.91146517</v>
      </c>
      <c r="H1501"/>
    </row>
    <row r="1502" spans="2:11">
      <c r="B1502" s="25"/>
      <c r="C1502" s="298"/>
      <c r="D1502" s="374"/>
      <c r="E1502" s="107"/>
      <c r="F1502" s="374"/>
      <c r="G1502" s="379"/>
      <c r="H1502" s="374"/>
    </row>
    <row r="1503" spans="2:11">
      <c r="B1503" s="2" t="s">
        <v>545</v>
      </c>
      <c r="C1503" s="355"/>
      <c r="D1503" s="356"/>
      <c r="E1503" s="357"/>
      <c r="F1503" s="355"/>
      <c r="G1503" s="355"/>
      <c r="H1503" s="358"/>
      <c r="I1503" s="2"/>
      <c r="J1503" s="359"/>
      <c r="K1503" s="359">
        <v>0.1359296237729698</v>
      </c>
    </row>
    <row r="1504" spans="2:11">
      <c r="B1504" s="2" t="s">
        <v>546</v>
      </c>
      <c r="C1504" s="355"/>
      <c r="D1504" s="356"/>
      <c r="E1504" s="357"/>
      <c r="F1504" s="355"/>
      <c r="G1504" s="355"/>
      <c r="H1504" s="358"/>
      <c r="I1504" s="2"/>
      <c r="J1504" s="359"/>
      <c r="K1504" s="359">
        <v>0</v>
      </c>
    </row>
    <row r="1505" spans="2:11">
      <c r="B1505" s="2" t="s">
        <v>547</v>
      </c>
      <c r="C1505" s="355"/>
      <c r="D1505" s="356"/>
      <c r="E1505" s="357"/>
      <c r="F1505" s="355"/>
      <c r="G1505" s="355"/>
      <c r="H1505" s="358"/>
      <c r="I1505" s="2"/>
      <c r="J1505" s="359"/>
      <c r="K1505" s="359">
        <v>0</v>
      </c>
    </row>
    <row r="1506" spans="2:11">
      <c r="B1506" s="2" t="s">
        <v>548</v>
      </c>
      <c r="C1506" s="355"/>
      <c r="D1506" s="356"/>
      <c r="E1506" s="357"/>
      <c r="F1506" s="355"/>
      <c r="G1506" s="355"/>
      <c r="H1506" s="358"/>
      <c r="I1506" s="2"/>
      <c r="J1506" s="359"/>
      <c r="K1506" s="359">
        <v>0</v>
      </c>
    </row>
    <row r="1507" spans="2:11">
      <c r="B1507" s="2" t="s">
        <v>549</v>
      </c>
      <c r="C1507" s="355"/>
      <c r="D1507" s="356"/>
      <c r="E1507" s="357"/>
      <c r="F1507" s="355"/>
      <c r="G1507" s="355"/>
      <c r="H1507" s="358"/>
      <c r="I1507" s="2"/>
      <c r="J1507" s="359"/>
      <c r="K1507" s="359">
        <v>0</v>
      </c>
    </row>
    <row r="1508" spans="2:11">
      <c r="B1508" s="2" t="s">
        <v>550</v>
      </c>
      <c r="C1508" s="355"/>
      <c r="D1508" s="356"/>
      <c r="E1508" s="357"/>
      <c r="F1508" s="355"/>
      <c r="G1508" s="355"/>
      <c r="H1508" s="358"/>
      <c r="I1508" s="2"/>
      <c r="J1508" s="359"/>
      <c r="K1508" s="359">
        <v>0</v>
      </c>
    </row>
    <row r="1509" spans="2:11">
      <c r="B1509" s="2" t="s">
        <v>551</v>
      </c>
      <c r="C1509" s="355"/>
      <c r="D1509" s="356"/>
      <c r="E1509" s="357"/>
      <c r="F1509" s="355"/>
      <c r="G1509" s="355"/>
      <c r="H1509" s="358"/>
      <c r="I1509" s="2"/>
      <c r="J1509" s="359"/>
      <c r="K1509" s="359">
        <v>0</v>
      </c>
    </row>
    <row r="1510" spans="2:11">
      <c r="B1510" s="2" t="s">
        <v>552</v>
      </c>
      <c r="C1510" s="355"/>
      <c r="D1510" s="356"/>
      <c r="E1510" s="357"/>
      <c r="F1510" s="355"/>
      <c r="G1510" s="355"/>
      <c r="H1510" s="358"/>
      <c r="I1510" s="2"/>
      <c r="J1510" s="359"/>
      <c r="K1510" s="359">
        <v>0</v>
      </c>
    </row>
    <row r="1511" spans="2:11">
      <c r="B1511" s="355" t="s">
        <v>553</v>
      </c>
      <c r="C1511" s="355"/>
      <c r="D1511" s="356"/>
      <c r="E1511" s="357"/>
      <c r="F1511" s="355"/>
      <c r="G1511" s="355"/>
      <c r="H1511" s="358"/>
      <c r="I1511" s="2"/>
      <c r="J1511" s="359"/>
      <c r="K1511" s="359">
        <v>0</v>
      </c>
    </row>
    <row r="1512" spans="2:11">
      <c r="B1512" s="355"/>
      <c r="C1512" s="355"/>
      <c r="D1512" s="356"/>
      <c r="E1512" s="357"/>
      <c r="F1512" s="355"/>
      <c r="G1512" s="355"/>
      <c r="H1512" s="358"/>
      <c r="I1512" s="2"/>
      <c r="J1512" s="359"/>
      <c r="K1512" s="359"/>
    </row>
    <row r="1513" spans="2:11">
      <c r="B1513" s="541" t="s">
        <v>554</v>
      </c>
      <c r="C1513" s="541"/>
      <c r="D1513" s="25"/>
      <c r="E1513" s="299"/>
      <c r="F1513" s="25"/>
      <c r="G1513" s="300"/>
      <c r="H1513" s="25"/>
    </row>
    <row r="1514" spans="2:11" ht="17.100000000000001" thickBot="1">
      <c r="B1514" s="25"/>
      <c r="C1514" s="25"/>
      <c r="D1514" s="25"/>
      <c r="E1514" s="299"/>
      <c r="F1514" s="25"/>
      <c r="G1514" s="300"/>
      <c r="H1514" s="301"/>
    </row>
    <row r="1515" spans="2:11" ht="51.95" thickBot="1">
      <c r="B1515" s="302" t="s">
        <v>305</v>
      </c>
      <c r="C1515" s="246"/>
      <c r="D1515" s="246" t="s">
        <v>306</v>
      </c>
      <c r="E1515" s="303" t="s">
        <v>307</v>
      </c>
      <c r="F1515" s="246" t="s">
        <v>308</v>
      </c>
      <c r="G1515" s="247" t="s">
        <v>309</v>
      </c>
    </row>
    <row r="1516" spans="2:11">
      <c r="B1516" s="304" t="s">
        <v>310</v>
      </c>
      <c r="C1516" s="117"/>
      <c r="D1516" s="305">
        <v>7997760.9939964432</v>
      </c>
      <c r="E1516" s="306">
        <v>0.12750636780976993</v>
      </c>
      <c r="F1516" s="307">
        <v>1019765.4549551415</v>
      </c>
      <c r="G1516" s="255"/>
    </row>
    <row r="1517" spans="2:11">
      <c r="B1517" s="308" t="s">
        <v>311</v>
      </c>
      <c r="C1517" s="25"/>
      <c r="D1517" s="309">
        <v>544492239.00600362</v>
      </c>
      <c r="E1517" s="107">
        <v>0.28349999999999997</v>
      </c>
      <c r="F1517" s="309">
        <v>154363549.75820202</v>
      </c>
      <c r="G1517" s="310"/>
    </row>
    <row r="1518" spans="2:11">
      <c r="B1518" s="311" t="s">
        <v>312</v>
      </c>
      <c r="C1518" s="25"/>
      <c r="D1518" s="312">
        <v>552490000.00000012</v>
      </c>
      <c r="E1518" s="313">
        <v>0.28124185996698059</v>
      </c>
      <c r="F1518" s="312">
        <v>155383315.21315715</v>
      </c>
      <c r="G1518" s="314"/>
    </row>
    <row r="1519" spans="2:11">
      <c r="B1519" s="308"/>
      <c r="C1519" s="25"/>
      <c r="D1519" s="25"/>
      <c r="E1519" s="315"/>
      <c r="F1519" s="25"/>
      <c r="G1519" s="316"/>
    </row>
    <row r="1520" spans="2:11">
      <c r="B1520" s="317" t="s">
        <v>313</v>
      </c>
      <c r="C1520" s="25"/>
      <c r="D1520" s="318">
        <v>552490000.00000012</v>
      </c>
      <c r="E1520" s="319">
        <v>0</v>
      </c>
      <c r="F1520" s="365">
        <v>0</v>
      </c>
      <c r="G1520" s="320"/>
    </row>
    <row r="1521" spans="2:8">
      <c r="B1521" s="317"/>
      <c r="C1521" s="25"/>
      <c r="D1521" s="318"/>
      <c r="E1521" s="319"/>
      <c r="F1521" s="365"/>
      <c r="G1521" s="320"/>
    </row>
    <row r="1522" spans="2:8">
      <c r="B1522" s="317" t="s">
        <v>314</v>
      </c>
      <c r="C1522" s="25"/>
      <c r="D1522" s="318">
        <v>12955676.640541997</v>
      </c>
      <c r="E1522" s="319">
        <v>0.28124185996698059</v>
      </c>
      <c r="F1522" s="318">
        <v>-3643678.5955167939</v>
      </c>
      <c r="G1522" s="320"/>
    </row>
    <row r="1523" spans="2:8" ht="17.100000000000001" thickBot="1">
      <c r="B1523" s="321" t="s">
        <v>111</v>
      </c>
      <c r="C1523" s="286"/>
      <c r="D1523" s="322">
        <v>552490000.00000012</v>
      </c>
      <c r="E1523" s="323">
        <v>0.28124185996698059</v>
      </c>
      <c r="F1523" s="322">
        <v>151739636.61764035</v>
      </c>
      <c r="G1523" s="378">
        <v>160938236.4740842</v>
      </c>
      <c r="H1523" s="325" t="s">
        <v>315</v>
      </c>
    </row>
    <row r="1524" spans="2:8" ht="17.100000000000001" thickBot="1">
      <c r="B1524" s="25"/>
      <c r="C1524" s="25"/>
      <c r="D1524" s="25"/>
      <c r="E1524" s="376"/>
      <c r="F1524" s="222"/>
      <c r="G1524" s="222"/>
      <c r="H1524" s="222"/>
    </row>
    <row r="1525" spans="2:8" ht="51.95" thickBot="1">
      <c r="B1525" s="327"/>
      <c r="C1525" s="328" t="s">
        <v>316</v>
      </c>
      <c r="D1525" s="328" t="s">
        <v>306</v>
      </c>
      <c r="E1525" s="329" t="s">
        <v>405</v>
      </c>
      <c r="F1525" s="328" t="s">
        <v>368</v>
      </c>
      <c r="G1525" s="330" t="s">
        <v>369</v>
      </c>
      <c r="H1525"/>
    </row>
    <row r="1526" spans="2:8">
      <c r="B1526" s="331" t="s">
        <v>321</v>
      </c>
      <c r="C1526" s="332"/>
      <c r="D1526" s="332"/>
      <c r="E1526" s="333"/>
      <c r="F1526" s="333"/>
      <c r="G1526" s="335"/>
      <c r="H1526"/>
    </row>
    <row r="1527" spans="2:8">
      <c r="B1527" s="336" t="s">
        <v>322</v>
      </c>
      <c r="C1527" s="104">
        <v>0</v>
      </c>
      <c r="D1527" s="72">
        <v>0</v>
      </c>
      <c r="E1527" s="337">
        <v>0.1275</v>
      </c>
      <c r="F1527" s="107">
        <v>0</v>
      </c>
      <c r="G1527" s="338">
        <v>0</v>
      </c>
      <c r="H1527"/>
    </row>
    <row r="1528" spans="2:8">
      <c r="B1528" s="336" t="s">
        <v>324</v>
      </c>
      <c r="C1528" s="104">
        <v>2.6336983782472956E-6</v>
      </c>
      <c r="D1528" s="72">
        <v>1455.0920169978483</v>
      </c>
      <c r="E1528" s="337">
        <v>0.16250000000000001</v>
      </c>
      <c r="F1528" s="107">
        <v>0</v>
      </c>
      <c r="G1528" s="338">
        <v>236.45245276215036</v>
      </c>
      <c r="H1528"/>
    </row>
    <row r="1529" spans="2:8">
      <c r="B1529" s="336" t="s">
        <v>326</v>
      </c>
      <c r="C1529" s="104">
        <v>6.6837019138776942E-3</v>
      </c>
      <c r="D1529" s="72">
        <v>3692678.4703982873</v>
      </c>
      <c r="E1529" s="337">
        <v>0.1275</v>
      </c>
      <c r="F1529" s="107">
        <v>0</v>
      </c>
      <c r="G1529" s="338">
        <v>470816.50497578166</v>
      </c>
      <c r="H1529"/>
    </row>
    <row r="1530" spans="2:8">
      <c r="B1530" s="336" t="s">
        <v>327</v>
      </c>
      <c r="C1530" s="104">
        <v>0</v>
      </c>
      <c r="D1530" s="72">
        <v>0</v>
      </c>
      <c r="E1530" s="337">
        <v>0.1275</v>
      </c>
      <c r="F1530" s="107">
        <v>0</v>
      </c>
      <c r="G1530" s="338">
        <v>0</v>
      </c>
      <c r="H1530"/>
    </row>
    <row r="1531" spans="2:8">
      <c r="B1531" s="336" t="s">
        <v>328</v>
      </c>
      <c r="C1531" s="104">
        <v>0</v>
      </c>
      <c r="D1531" s="72">
        <v>0</v>
      </c>
      <c r="E1531" s="337">
        <v>0.1275</v>
      </c>
      <c r="F1531" s="107">
        <v>0</v>
      </c>
      <c r="G1531" s="338">
        <v>0</v>
      </c>
      <c r="H1531"/>
    </row>
    <row r="1532" spans="2:8">
      <c r="B1532" s="336" t="s">
        <v>329</v>
      </c>
      <c r="C1532" s="104">
        <v>7.7895119035297613E-3</v>
      </c>
      <c r="D1532" s="72">
        <v>4303627.4315811582</v>
      </c>
      <c r="E1532" s="337">
        <v>0.1275</v>
      </c>
      <c r="F1532" s="107">
        <v>0</v>
      </c>
      <c r="G1532" s="338">
        <v>548712.4975265977</v>
      </c>
      <c r="H1532"/>
    </row>
    <row r="1533" spans="2:8">
      <c r="B1533" s="336" t="s">
        <v>330</v>
      </c>
      <c r="C1533" s="104">
        <v>0</v>
      </c>
      <c r="D1533" s="72">
        <v>0</v>
      </c>
      <c r="E1533" s="337">
        <v>0.16250000000000001</v>
      </c>
      <c r="F1533" s="107">
        <v>0</v>
      </c>
      <c r="G1533" s="338">
        <v>0</v>
      </c>
      <c r="H1533"/>
    </row>
    <row r="1534" spans="2:8">
      <c r="B1534" s="336" t="s">
        <v>331</v>
      </c>
      <c r="C1534" s="104">
        <v>0</v>
      </c>
      <c r="D1534" s="72">
        <v>0</v>
      </c>
      <c r="E1534" s="337">
        <v>0.1275</v>
      </c>
      <c r="F1534" s="107">
        <v>0</v>
      </c>
      <c r="G1534" s="338">
        <v>0</v>
      </c>
      <c r="H1534"/>
    </row>
    <row r="1535" spans="2:8">
      <c r="B1535" s="336" t="s">
        <v>332</v>
      </c>
      <c r="C1535" s="104">
        <v>0</v>
      </c>
      <c r="D1535" s="72">
        <v>0</v>
      </c>
      <c r="E1535" s="337">
        <v>0.16250000000000001</v>
      </c>
      <c r="F1535" s="107">
        <v>0</v>
      </c>
      <c r="G1535" s="338">
        <v>0</v>
      </c>
      <c r="H1535"/>
    </row>
    <row r="1536" spans="2:8">
      <c r="B1536" s="336" t="s">
        <v>333</v>
      </c>
      <c r="C1536" s="104">
        <v>0</v>
      </c>
      <c r="D1536" s="72">
        <v>0</v>
      </c>
      <c r="E1536" s="337">
        <v>0.16250000000000001</v>
      </c>
      <c r="F1536" s="107">
        <v>0</v>
      </c>
      <c r="G1536" s="338">
        <v>0</v>
      </c>
      <c r="H1536"/>
    </row>
    <row r="1537" spans="2:8" ht="17.100000000000001" thickBot="1">
      <c r="B1537" s="336" t="s">
        <v>334</v>
      </c>
      <c r="C1537" s="104">
        <v>0</v>
      </c>
      <c r="D1537" s="72">
        <v>0</v>
      </c>
      <c r="E1537" s="337">
        <v>0.1275</v>
      </c>
      <c r="F1537" s="107">
        <v>0</v>
      </c>
      <c r="G1537" s="338">
        <v>0</v>
      </c>
      <c r="H1537"/>
    </row>
    <row r="1538" spans="2:8" ht="17.100000000000001" thickBot="1">
      <c r="B1538" s="339"/>
      <c r="C1538" s="340"/>
      <c r="D1538" s="361">
        <v>7997760.9939964432</v>
      </c>
      <c r="E1538" s="343">
        <v>0.12750636780976993</v>
      </c>
      <c r="F1538" s="369"/>
      <c r="G1538" s="362">
        <v>1019765.4549551415</v>
      </c>
      <c r="H1538"/>
    </row>
    <row r="1539" spans="2:8">
      <c r="B1539" s="331" t="s">
        <v>335</v>
      </c>
      <c r="C1539" s="346"/>
      <c r="D1539" s="363"/>
      <c r="E1539" s="348"/>
      <c r="F1539" s="333"/>
      <c r="G1539" s="364"/>
      <c r="H1539"/>
    </row>
    <row r="1540" spans="2:8">
      <c r="B1540" s="336" t="s">
        <v>336</v>
      </c>
      <c r="C1540" s="104">
        <v>9.8146684510953667E-4</v>
      </c>
      <c r="D1540" s="72">
        <v>542250.61725456791</v>
      </c>
      <c r="E1540" s="184">
        <v>0.28349999999999997</v>
      </c>
      <c r="F1540" s="107">
        <v>0</v>
      </c>
      <c r="G1540" s="338">
        <v>153728.04999166998</v>
      </c>
      <c r="H1540"/>
    </row>
    <row r="1541" spans="2:8">
      <c r="B1541" s="336" t="s">
        <v>322</v>
      </c>
      <c r="C1541" s="104">
        <v>0.24491909730380415</v>
      </c>
      <c r="D1541" s="72">
        <v>135315352.06937876</v>
      </c>
      <c r="E1541" s="184">
        <v>0.28349999999999997</v>
      </c>
      <c r="F1541" s="107">
        <v>0</v>
      </c>
      <c r="G1541" s="338">
        <v>38361902.311668873</v>
      </c>
      <c r="H1541"/>
    </row>
    <row r="1542" spans="2:8">
      <c r="B1542" s="336" t="s">
        <v>324</v>
      </c>
      <c r="C1542" s="104">
        <v>0.1431193293866381</v>
      </c>
      <c r="D1542" s="72">
        <v>79071998.292823687</v>
      </c>
      <c r="E1542" s="184">
        <v>0.28349999999999997</v>
      </c>
      <c r="F1542" s="107">
        <v>0</v>
      </c>
      <c r="G1542" s="338">
        <v>22416911.516015515</v>
      </c>
      <c r="H1542"/>
    </row>
    <row r="1543" spans="2:8">
      <c r="B1543" s="336" t="s">
        <v>326</v>
      </c>
      <c r="C1543" s="104">
        <v>0.16701898830722722</v>
      </c>
      <c r="D1543" s="72">
        <v>92276320.849859968</v>
      </c>
      <c r="E1543" s="184">
        <v>0.28349999999999997</v>
      </c>
      <c r="F1543" s="107">
        <v>0</v>
      </c>
      <c r="G1543" s="338">
        <v>26160336.960935298</v>
      </c>
      <c r="H1543"/>
    </row>
    <row r="1544" spans="2:8">
      <c r="B1544" s="336" t="s">
        <v>327</v>
      </c>
      <c r="C1544" s="104">
        <v>4.3576804119552205E-2</v>
      </c>
      <c r="D1544" s="72">
        <v>24075748.508011397</v>
      </c>
      <c r="E1544" s="184">
        <v>0.28349999999999997</v>
      </c>
      <c r="F1544" s="107">
        <v>0</v>
      </c>
      <c r="G1544" s="338">
        <v>6825474.70202123</v>
      </c>
      <c r="H1544"/>
    </row>
    <row r="1545" spans="2:8">
      <c r="B1545" s="336" t="s">
        <v>328</v>
      </c>
      <c r="C1545" s="104">
        <v>4.0548494060953282E-2</v>
      </c>
      <c r="D1545" s="72">
        <v>22402637.483736079</v>
      </c>
      <c r="E1545" s="184">
        <v>0.28349999999999997</v>
      </c>
      <c r="F1545" s="107">
        <v>0</v>
      </c>
      <c r="G1545" s="338">
        <v>6351147.7266391777</v>
      </c>
      <c r="H1545"/>
    </row>
    <row r="1546" spans="2:8">
      <c r="B1546" s="336" t="s">
        <v>329</v>
      </c>
      <c r="C1546" s="104">
        <v>4.8031242319435653E-2</v>
      </c>
      <c r="D1546" s="72">
        <v>26536781.069065005</v>
      </c>
      <c r="E1546" s="184">
        <v>0.28349999999999997</v>
      </c>
      <c r="F1546" s="107">
        <v>0</v>
      </c>
      <c r="G1546" s="338">
        <v>7523177.4330799282</v>
      </c>
      <c r="H1546"/>
    </row>
    <row r="1547" spans="2:8">
      <c r="B1547" s="336" t="s">
        <v>337</v>
      </c>
      <c r="C1547" s="104">
        <v>1.8959628300503257E-2</v>
      </c>
      <c r="D1547" s="72">
        <v>10475005.039745044</v>
      </c>
      <c r="E1547" s="184">
        <v>0.28349999999999997</v>
      </c>
      <c r="F1547" s="107">
        <v>0</v>
      </c>
      <c r="G1547" s="338">
        <v>2969663.9287677198</v>
      </c>
      <c r="H1547"/>
    </row>
    <row r="1548" spans="2:8">
      <c r="B1548" s="336" t="s">
        <v>330</v>
      </c>
      <c r="C1548" s="104">
        <v>8.7959287224159011E-3</v>
      </c>
      <c r="D1548" s="72">
        <v>4859662.6598475613</v>
      </c>
      <c r="E1548" s="184">
        <v>0.28349999999999997</v>
      </c>
      <c r="F1548" s="107">
        <v>0</v>
      </c>
      <c r="G1548" s="338">
        <v>1377714.3640667836</v>
      </c>
      <c r="H1548"/>
    </row>
    <row r="1549" spans="2:8">
      <c r="B1549" s="336" t="s">
        <v>331</v>
      </c>
      <c r="C1549" s="104">
        <v>7.4637825937517568E-2</v>
      </c>
      <c r="D1549" s="72">
        <v>41236652.452219084</v>
      </c>
      <c r="E1549" s="184">
        <v>0.28349999999999997</v>
      </c>
      <c r="F1549" s="107">
        <v>0</v>
      </c>
      <c r="G1549" s="338">
        <v>11690590.970204109</v>
      </c>
      <c r="H1549"/>
    </row>
    <row r="1550" spans="2:8">
      <c r="B1550" s="336" t="s">
        <v>338</v>
      </c>
      <c r="C1550" s="104">
        <v>4.871295618154828E-3</v>
      </c>
      <c r="D1550" s="72">
        <v>2691342.1160743609</v>
      </c>
      <c r="E1550" s="184">
        <v>0.28349999999999997</v>
      </c>
      <c r="F1550" s="107">
        <v>0</v>
      </c>
      <c r="G1550" s="338">
        <v>762995.48990708124</v>
      </c>
      <c r="H1550"/>
    </row>
    <row r="1551" spans="2:8">
      <c r="B1551" s="336" t="s">
        <v>332</v>
      </c>
      <c r="C1551" s="104">
        <v>6.9211691127562267E-3</v>
      </c>
      <c r="D1551" s="72">
        <v>3823876.7231066879</v>
      </c>
      <c r="E1551" s="184">
        <v>0.28349999999999997</v>
      </c>
      <c r="F1551" s="107">
        <v>0</v>
      </c>
      <c r="G1551" s="338">
        <v>1084069.051000746</v>
      </c>
      <c r="H1551"/>
    </row>
    <row r="1552" spans="2:8">
      <c r="B1552" s="336" t="s">
        <v>333</v>
      </c>
      <c r="C1552" s="104">
        <v>0</v>
      </c>
      <c r="D1552" s="72">
        <v>0</v>
      </c>
      <c r="E1552" s="184">
        <v>0.28349999999999997</v>
      </c>
      <c r="F1552" s="107">
        <v>0</v>
      </c>
      <c r="G1552" s="338">
        <v>0</v>
      </c>
      <c r="H1552"/>
    </row>
    <row r="1553" spans="2:11">
      <c r="B1553" s="336" t="s">
        <v>334</v>
      </c>
      <c r="C1553" s="104">
        <v>0.15843524702092751</v>
      </c>
      <c r="D1553" s="72">
        <v>87533889.626592234</v>
      </c>
      <c r="E1553" s="184">
        <v>0.28349999999999997</v>
      </c>
      <c r="F1553" s="107">
        <v>0</v>
      </c>
      <c r="G1553" s="338">
        <v>24815857.709138896</v>
      </c>
      <c r="H1553"/>
    </row>
    <row r="1554" spans="2:11">
      <c r="B1554" s="336" t="s">
        <v>339</v>
      </c>
      <c r="C1554" s="104">
        <v>6.6867945399170705E-3</v>
      </c>
      <c r="D1554" s="72">
        <v>3694387.1153587825</v>
      </c>
      <c r="E1554" s="184">
        <v>0.28349999999999997</v>
      </c>
      <c r="F1554" s="107">
        <v>0</v>
      </c>
      <c r="G1554" s="338">
        <v>1047358.7472042147</v>
      </c>
      <c r="H1554"/>
    </row>
    <row r="1555" spans="2:11">
      <c r="B1555" s="350" t="s">
        <v>340</v>
      </c>
      <c r="C1555" s="104">
        <v>1.1037945422639295E-3</v>
      </c>
      <c r="D1555" s="72">
        <v>609835.44665539835</v>
      </c>
      <c r="E1555" s="184">
        <v>0.28349999999999997</v>
      </c>
      <c r="F1555" s="107">
        <v>0</v>
      </c>
      <c r="G1555" s="338">
        <v>172888.34912680541</v>
      </c>
      <c r="H1555"/>
    </row>
    <row r="1556" spans="2:11" ht="17.100000000000001" thickBot="1">
      <c r="B1556" s="350" t="s">
        <v>341</v>
      </c>
      <c r="C1556" s="104">
        <v>1.6917046347038028E-2</v>
      </c>
      <c r="D1556" s="72">
        <v>9346498.9362750407</v>
      </c>
      <c r="E1556" s="184">
        <v>0.28349999999999997</v>
      </c>
      <c r="F1556" s="107">
        <v>0</v>
      </c>
      <c r="G1556" s="338">
        <v>2649732.4484339738</v>
      </c>
      <c r="H1556"/>
    </row>
    <row r="1557" spans="2:11" ht="17.100000000000001" thickBot="1">
      <c r="B1557" s="339"/>
      <c r="C1557" s="340"/>
      <c r="D1557" s="361">
        <v>544492239.00600362</v>
      </c>
      <c r="E1557" s="343">
        <v>0.28349999999999997</v>
      </c>
      <c r="F1557" s="351"/>
      <c r="G1557" s="362">
        <v>154363549.75820202</v>
      </c>
      <c r="H1557"/>
    </row>
    <row r="1558" spans="2:11">
      <c r="B1558" s="25"/>
      <c r="C1558" s="298"/>
      <c r="D1558" s="374"/>
      <c r="E1558" s="107"/>
      <c r="F1558" s="374"/>
      <c r="G1558" s="379"/>
      <c r="H1558" s="374"/>
    </row>
    <row r="1559" spans="2:11">
      <c r="B1559" s="2" t="s">
        <v>555</v>
      </c>
      <c r="C1559" s="355"/>
      <c r="D1559" s="356"/>
      <c r="E1559" s="357"/>
      <c r="F1559" s="355"/>
      <c r="G1559" s="355"/>
      <c r="H1559" s="358"/>
      <c r="I1559" s="2"/>
      <c r="J1559" s="359"/>
      <c r="K1559" s="359">
        <v>0.1359296237729698</v>
      </c>
    </row>
    <row r="1560" spans="2:11">
      <c r="B1560" s="2" t="s">
        <v>556</v>
      </c>
      <c r="C1560" s="355"/>
      <c r="D1560" s="356"/>
      <c r="E1560" s="357"/>
      <c r="F1560" s="355"/>
      <c r="G1560" s="355"/>
      <c r="H1560" s="358"/>
      <c r="I1560" s="2"/>
      <c r="J1560" s="359"/>
      <c r="K1560" s="359">
        <v>0</v>
      </c>
    </row>
    <row r="1561" spans="2:11">
      <c r="B1561" s="2" t="s">
        <v>557</v>
      </c>
      <c r="C1561" s="355"/>
      <c r="D1561" s="356"/>
      <c r="E1561" s="357"/>
      <c r="F1561" s="355"/>
      <c r="G1561" s="355"/>
      <c r="H1561" s="358"/>
      <c r="I1561" s="2"/>
      <c r="J1561" s="359"/>
      <c r="K1561" s="359">
        <v>0</v>
      </c>
    </row>
    <row r="1562" spans="2:11">
      <c r="B1562" s="2" t="s">
        <v>558</v>
      </c>
      <c r="C1562" s="355"/>
      <c r="D1562" s="356"/>
      <c r="E1562" s="357"/>
      <c r="F1562" s="355"/>
      <c r="G1562" s="355"/>
      <c r="H1562" s="358"/>
      <c r="I1562" s="2"/>
      <c r="J1562" s="359"/>
      <c r="K1562" s="359">
        <v>0</v>
      </c>
    </row>
    <row r="1563" spans="2:11">
      <c r="B1563" s="2" t="s">
        <v>559</v>
      </c>
      <c r="C1563" s="355"/>
      <c r="D1563" s="356"/>
      <c r="E1563" s="357"/>
      <c r="F1563" s="355"/>
      <c r="G1563" s="355"/>
      <c r="H1563" s="358"/>
      <c r="I1563" s="2"/>
      <c r="J1563" s="359"/>
      <c r="K1563" s="359">
        <v>0</v>
      </c>
    </row>
    <row r="1564" spans="2:11">
      <c r="B1564" s="2" t="s">
        <v>560</v>
      </c>
      <c r="C1564" s="355"/>
      <c r="D1564" s="356"/>
      <c r="E1564" s="357"/>
      <c r="F1564" s="355"/>
      <c r="G1564" s="355"/>
      <c r="H1564" s="358"/>
      <c r="I1564" s="2"/>
      <c r="J1564" s="359"/>
      <c r="K1564" s="359">
        <v>0</v>
      </c>
    </row>
    <row r="1565" spans="2:11">
      <c r="B1565" s="2" t="s">
        <v>561</v>
      </c>
      <c r="C1565" s="355"/>
      <c r="D1565" s="356"/>
      <c r="E1565" s="357"/>
      <c r="F1565" s="355"/>
      <c r="G1565" s="355"/>
      <c r="H1565" s="358"/>
      <c r="I1565" s="2"/>
      <c r="J1565" s="359"/>
      <c r="K1565" s="359">
        <v>0</v>
      </c>
    </row>
    <row r="1566" spans="2:11">
      <c r="B1566" s="2" t="s">
        <v>562</v>
      </c>
      <c r="C1566" s="355"/>
      <c r="D1566" s="356"/>
      <c r="E1566" s="357"/>
      <c r="F1566" s="355"/>
      <c r="G1566" s="355"/>
      <c r="H1566" s="358"/>
      <c r="I1566" s="2"/>
      <c r="J1566" s="359"/>
      <c r="K1566" s="359">
        <v>0</v>
      </c>
    </row>
    <row r="1567" spans="2:11">
      <c r="B1567" s="355" t="s">
        <v>563</v>
      </c>
      <c r="C1567" s="355"/>
      <c r="D1567" s="356"/>
      <c r="E1567" s="357"/>
      <c r="F1567" s="355"/>
      <c r="G1567" s="355"/>
      <c r="H1567" s="358"/>
      <c r="I1567" s="2"/>
      <c r="J1567" s="359"/>
      <c r="K1567" s="359">
        <v>0</v>
      </c>
    </row>
    <row r="1568" spans="2:11">
      <c r="B1568" s="355"/>
      <c r="C1568" s="355"/>
      <c r="D1568" s="356"/>
      <c r="E1568" s="357"/>
      <c r="F1568" s="355"/>
      <c r="G1568" s="355"/>
      <c r="H1568" s="358"/>
      <c r="I1568" s="2"/>
      <c r="J1568" s="359"/>
      <c r="K1568" s="359"/>
    </row>
    <row r="1569" spans="2:8">
      <c r="B1569" s="541" t="s">
        <v>564</v>
      </c>
      <c r="C1569" s="541"/>
      <c r="D1569" s="25"/>
      <c r="E1569" s="299"/>
      <c r="F1569" s="25"/>
      <c r="G1569" s="300"/>
      <c r="H1569" s="25"/>
    </row>
    <row r="1570" spans="2:8" ht="17.100000000000001" thickBot="1">
      <c r="B1570" s="25"/>
      <c r="C1570" s="25"/>
      <c r="D1570" s="25"/>
      <c r="E1570" s="299"/>
      <c r="F1570" s="25"/>
      <c r="G1570" s="300"/>
      <c r="H1570" s="301"/>
    </row>
    <row r="1571" spans="2:8" ht="51.95" thickBot="1">
      <c r="B1571" s="302" t="s">
        <v>305</v>
      </c>
      <c r="C1571" s="246"/>
      <c r="D1571" s="246" t="s">
        <v>306</v>
      </c>
      <c r="E1571" s="303" t="s">
        <v>307</v>
      </c>
      <c r="F1571" s="246" t="s">
        <v>308</v>
      </c>
      <c r="G1571" s="247" t="s">
        <v>309</v>
      </c>
    </row>
    <row r="1572" spans="2:8">
      <c r="B1572" s="304" t="s">
        <v>310</v>
      </c>
      <c r="C1572" s="117"/>
      <c r="D1572" s="305">
        <v>5598389.2682549618</v>
      </c>
      <c r="E1572" s="306">
        <v>0.12650636780976993</v>
      </c>
      <c r="F1572" s="307">
        <v>708231.89191213087</v>
      </c>
      <c r="G1572" s="255"/>
    </row>
    <row r="1573" spans="2:8">
      <c r="B1573" s="308" t="s">
        <v>311</v>
      </c>
      <c r="C1573" s="25"/>
      <c r="D1573" s="309">
        <v>381141610.73174518</v>
      </c>
      <c r="E1573" s="107">
        <v>0.28249999999999986</v>
      </c>
      <c r="F1573" s="309">
        <v>107672505.03171797</v>
      </c>
      <c r="G1573" s="310"/>
    </row>
    <row r="1574" spans="2:8">
      <c r="B1574" s="311" t="s">
        <v>312</v>
      </c>
      <c r="C1574" s="25"/>
      <c r="D1574" s="312">
        <v>386740000.00000012</v>
      </c>
      <c r="E1574" s="313">
        <v>0.28024185996698059</v>
      </c>
      <c r="F1574" s="312">
        <v>108380736.9236301</v>
      </c>
      <c r="G1574" s="314"/>
    </row>
    <row r="1575" spans="2:8">
      <c r="B1575" s="308"/>
      <c r="C1575" s="25"/>
      <c r="D1575" s="25"/>
      <c r="E1575" s="315"/>
      <c r="F1575" s="25"/>
      <c r="G1575" s="316"/>
    </row>
    <row r="1576" spans="2:8">
      <c r="B1576" s="317" t="s">
        <v>313</v>
      </c>
      <c r="C1576" s="25"/>
      <c r="D1576" s="318">
        <v>386740000.00000012</v>
      </c>
      <c r="E1576" s="319">
        <v>0</v>
      </c>
      <c r="F1576" s="365">
        <v>0</v>
      </c>
      <c r="G1576" s="320"/>
    </row>
    <row r="1577" spans="2:8">
      <c r="B1577" s="317"/>
      <c r="C1577" s="25"/>
      <c r="D1577" s="318"/>
      <c r="E1577" s="319"/>
      <c r="F1577" s="365"/>
      <c r="G1577" s="320"/>
    </row>
    <row r="1578" spans="2:8">
      <c r="B1578" s="317" t="s">
        <v>314</v>
      </c>
      <c r="C1578" s="25"/>
      <c r="D1578" s="318">
        <v>9068903.2995406464</v>
      </c>
      <c r="E1578" s="319">
        <v>0.28024185996698059</v>
      </c>
      <c r="F1578" s="318">
        <v>-2541486.3285239581</v>
      </c>
      <c r="G1578" s="320"/>
    </row>
    <row r="1579" spans="2:8" ht="17.100000000000001" thickBot="1">
      <c r="B1579" s="321" t="s">
        <v>111</v>
      </c>
      <c r="C1579" s="286"/>
      <c r="D1579" s="322">
        <v>386740000.00000012</v>
      </c>
      <c r="E1579" s="323">
        <v>0.28024185996698059</v>
      </c>
      <c r="F1579" s="322">
        <v>105839250.59510615</v>
      </c>
      <c r="G1579" s="378">
        <v>112278220.54656427</v>
      </c>
      <c r="H1579" s="325" t="s">
        <v>315</v>
      </c>
    </row>
    <row r="1580" spans="2:8" ht="17.100000000000001" thickBot="1">
      <c r="B1580" s="25"/>
      <c r="C1580" s="25"/>
      <c r="D1580" s="25"/>
      <c r="E1580" s="376"/>
      <c r="F1580" s="222"/>
      <c r="G1580" s="222"/>
      <c r="H1580" s="222"/>
    </row>
    <row r="1581" spans="2:8" ht="51.95" thickBot="1">
      <c r="B1581" s="327"/>
      <c r="C1581" s="328" t="s">
        <v>316</v>
      </c>
      <c r="D1581" s="328" t="s">
        <v>306</v>
      </c>
      <c r="E1581" s="329" t="s">
        <v>405</v>
      </c>
      <c r="F1581" s="328" t="s">
        <v>368</v>
      </c>
      <c r="G1581" s="330" t="s">
        <v>369</v>
      </c>
      <c r="H1581"/>
    </row>
    <row r="1582" spans="2:8">
      <c r="B1582" s="331" t="s">
        <v>321</v>
      </c>
      <c r="C1582" s="332"/>
      <c r="D1582" s="332"/>
      <c r="E1582" s="333"/>
      <c r="F1582" s="333"/>
      <c r="G1582" s="335"/>
      <c r="H1582"/>
    </row>
    <row r="1583" spans="2:8">
      <c r="B1583" s="336" t="s">
        <v>322</v>
      </c>
      <c r="C1583" s="104">
        <v>0</v>
      </c>
      <c r="D1583" s="72">
        <v>0</v>
      </c>
      <c r="E1583" s="337">
        <v>0.1265</v>
      </c>
      <c r="F1583" s="107">
        <v>0</v>
      </c>
      <c r="G1583" s="338">
        <v>0</v>
      </c>
      <c r="H1583"/>
    </row>
    <row r="1584" spans="2:8">
      <c r="B1584" s="336" t="s">
        <v>324</v>
      </c>
      <c r="C1584" s="104">
        <v>2.6336983782472956E-6</v>
      </c>
      <c r="D1584" s="72">
        <v>1018.5565108033591</v>
      </c>
      <c r="E1584" s="337">
        <v>0.1615</v>
      </c>
      <c r="F1584" s="107">
        <v>0</v>
      </c>
      <c r="G1584" s="338">
        <v>164.49687649474248</v>
      </c>
      <c r="H1584"/>
    </row>
    <row r="1585" spans="2:8">
      <c r="B1585" s="336" t="s">
        <v>326</v>
      </c>
      <c r="C1585" s="104">
        <v>6.6837019138776942E-3</v>
      </c>
      <c r="D1585" s="72">
        <v>2584854.8781730593</v>
      </c>
      <c r="E1585" s="337">
        <v>0.1265</v>
      </c>
      <c r="F1585" s="107">
        <v>0</v>
      </c>
      <c r="G1585" s="338">
        <v>326984.142088892</v>
      </c>
      <c r="H1585"/>
    </row>
    <row r="1586" spans="2:8">
      <c r="B1586" s="336" t="s">
        <v>327</v>
      </c>
      <c r="C1586" s="104">
        <v>0</v>
      </c>
      <c r="D1586" s="72">
        <v>0</v>
      </c>
      <c r="E1586" s="337">
        <v>0.1265</v>
      </c>
      <c r="F1586" s="107">
        <v>0</v>
      </c>
      <c r="G1586" s="338">
        <v>0</v>
      </c>
      <c r="H1586"/>
    </row>
    <row r="1587" spans="2:8">
      <c r="B1587" s="336" t="s">
        <v>328</v>
      </c>
      <c r="C1587" s="104">
        <v>0</v>
      </c>
      <c r="D1587" s="72">
        <v>0</v>
      </c>
      <c r="E1587" s="337">
        <v>0.1265</v>
      </c>
      <c r="F1587" s="107">
        <v>0</v>
      </c>
      <c r="G1587" s="338">
        <v>0</v>
      </c>
      <c r="H1587"/>
    </row>
    <row r="1588" spans="2:8">
      <c r="B1588" s="336" t="s">
        <v>329</v>
      </c>
      <c r="C1588" s="104">
        <v>7.7895119035297613E-3</v>
      </c>
      <c r="D1588" s="72">
        <v>3012515.8335710997</v>
      </c>
      <c r="E1588" s="337">
        <v>0.1265</v>
      </c>
      <c r="F1588" s="107">
        <v>0</v>
      </c>
      <c r="G1588" s="338">
        <v>381083.25294674409</v>
      </c>
      <c r="H1588"/>
    </row>
    <row r="1589" spans="2:8">
      <c r="B1589" s="336" t="s">
        <v>330</v>
      </c>
      <c r="C1589" s="104">
        <v>0</v>
      </c>
      <c r="D1589" s="72">
        <v>0</v>
      </c>
      <c r="E1589" s="337">
        <v>0.1615</v>
      </c>
      <c r="F1589" s="107">
        <v>0</v>
      </c>
      <c r="G1589" s="338">
        <v>0</v>
      </c>
      <c r="H1589"/>
    </row>
    <row r="1590" spans="2:8">
      <c r="B1590" s="336" t="s">
        <v>331</v>
      </c>
      <c r="C1590" s="104">
        <v>0</v>
      </c>
      <c r="D1590" s="72">
        <v>0</v>
      </c>
      <c r="E1590" s="337">
        <v>0.1265</v>
      </c>
      <c r="F1590" s="107">
        <v>0</v>
      </c>
      <c r="G1590" s="338">
        <v>0</v>
      </c>
      <c r="H1590"/>
    </row>
    <row r="1591" spans="2:8">
      <c r="B1591" s="336" t="s">
        <v>332</v>
      </c>
      <c r="C1591" s="104">
        <v>0</v>
      </c>
      <c r="D1591" s="72">
        <v>0</v>
      </c>
      <c r="E1591" s="337">
        <v>0.1615</v>
      </c>
      <c r="F1591" s="107">
        <v>0</v>
      </c>
      <c r="G1591" s="338">
        <v>0</v>
      </c>
      <c r="H1591"/>
    </row>
    <row r="1592" spans="2:8">
      <c r="B1592" s="336" t="s">
        <v>333</v>
      </c>
      <c r="C1592" s="104">
        <v>0</v>
      </c>
      <c r="D1592" s="72">
        <v>0</v>
      </c>
      <c r="E1592" s="337">
        <v>0.1615</v>
      </c>
      <c r="F1592" s="107">
        <v>0</v>
      </c>
      <c r="G1592" s="338">
        <v>0</v>
      </c>
      <c r="H1592"/>
    </row>
    <row r="1593" spans="2:8" ht="17.100000000000001" thickBot="1">
      <c r="B1593" s="336" t="s">
        <v>334</v>
      </c>
      <c r="C1593" s="104">
        <v>0</v>
      </c>
      <c r="D1593" s="72">
        <v>0</v>
      </c>
      <c r="E1593" s="337">
        <v>0.1265</v>
      </c>
      <c r="F1593" s="107">
        <v>0</v>
      </c>
      <c r="G1593" s="338">
        <v>0</v>
      </c>
      <c r="H1593"/>
    </row>
    <row r="1594" spans="2:8" ht="17.100000000000001" thickBot="1">
      <c r="B1594" s="339"/>
      <c r="C1594" s="340"/>
      <c r="D1594" s="361">
        <v>5598389.2682549618</v>
      </c>
      <c r="E1594" s="343">
        <v>0.12650636780976993</v>
      </c>
      <c r="F1594" s="369"/>
      <c r="G1594" s="362">
        <v>708231.89191213087</v>
      </c>
      <c r="H1594"/>
    </row>
    <row r="1595" spans="2:8">
      <c r="B1595" s="331" t="s">
        <v>335</v>
      </c>
      <c r="C1595" s="346"/>
      <c r="D1595" s="363"/>
      <c r="E1595" s="348"/>
      <c r="F1595" s="333"/>
      <c r="G1595" s="364"/>
      <c r="H1595"/>
    </row>
    <row r="1596" spans="2:8">
      <c r="B1596" s="336" t="s">
        <v>336</v>
      </c>
      <c r="C1596" s="104">
        <v>9.8146684510953667E-4</v>
      </c>
      <c r="D1596" s="72">
        <v>379572.48767766223</v>
      </c>
      <c r="E1596" s="184">
        <v>0.28249999999999997</v>
      </c>
      <c r="F1596" s="107">
        <v>0</v>
      </c>
      <c r="G1596" s="338">
        <v>107229.22776893957</v>
      </c>
      <c r="H1596"/>
    </row>
    <row r="1597" spans="2:8">
      <c r="B1597" s="336" t="s">
        <v>322</v>
      </c>
      <c r="C1597" s="104">
        <v>0.24491909730380415</v>
      </c>
      <c r="D1597" s="72">
        <v>94720011.691273212</v>
      </c>
      <c r="E1597" s="184">
        <v>0.28249999999999997</v>
      </c>
      <c r="F1597" s="107">
        <v>0</v>
      </c>
      <c r="G1597" s="338">
        <v>26758403.302784681</v>
      </c>
      <c r="H1597"/>
    </row>
    <row r="1598" spans="2:8">
      <c r="B1598" s="336" t="s">
        <v>324</v>
      </c>
      <c r="C1598" s="104">
        <v>0.1431193293866381</v>
      </c>
      <c r="D1598" s="72">
        <v>55349969.446988419</v>
      </c>
      <c r="E1598" s="184">
        <v>0.28249999999999997</v>
      </c>
      <c r="F1598" s="107">
        <v>0</v>
      </c>
      <c r="G1598" s="338">
        <v>15636366.368774226</v>
      </c>
      <c r="H1598"/>
    </row>
    <row r="1599" spans="2:8">
      <c r="B1599" s="336" t="s">
        <v>326</v>
      </c>
      <c r="C1599" s="104">
        <v>0.16701898830722722</v>
      </c>
      <c r="D1599" s="72">
        <v>64592923.537937053</v>
      </c>
      <c r="E1599" s="184">
        <v>0.28249999999999997</v>
      </c>
      <c r="F1599" s="107">
        <v>0</v>
      </c>
      <c r="G1599" s="338">
        <v>18247500.899467215</v>
      </c>
      <c r="H1599"/>
    </row>
    <row r="1600" spans="2:8">
      <c r="B1600" s="336" t="s">
        <v>327</v>
      </c>
      <c r="C1600" s="104">
        <v>4.3576804119552205E-2</v>
      </c>
      <c r="D1600" s="72">
        <v>16852893.22519562</v>
      </c>
      <c r="E1600" s="184">
        <v>0.28249999999999997</v>
      </c>
      <c r="F1600" s="107">
        <v>0</v>
      </c>
      <c r="G1600" s="338">
        <v>4760942.3361177621</v>
      </c>
      <c r="H1600"/>
    </row>
    <row r="1601" spans="2:11">
      <c r="B1601" s="336" t="s">
        <v>328</v>
      </c>
      <c r="C1601" s="104">
        <v>4.0548494060953282E-2</v>
      </c>
      <c r="D1601" s="72">
        <v>15681724.593133071</v>
      </c>
      <c r="E1601" s="184">
        <v>0.28249999999999997</v>
      </c>
      <c r="F1601" s="107">
        <v>0</v>
      </c>
      <c r="G1601" s="338">
        <v>4430087.1975600924</v>
      </c>
      <c r="H1601"/>
    </row>
    <row r="1602" spans="2:11">
      <c r="B1602" s="336" t="s">
        <v>329</v>
      </c>
      <c r="C1602" s="104">
        <v>4.8031242319435653E-2</v>
      </c>
      <c r="D1602" s="72">
        <v>18575602.654618546</v>
      </c>
      <c r="E1602" s="184">
        <v>0.28249999999999997</v>
      </c>
      <c r="F1602" s="107">
        <v>0</v>
      </c>
      <c r="G1602" s="338">
        <v>5247607.7499297392</v>
      </c>
      <c r="H1602"/>
    </row>
    <row r="1603" spans="2:11">
      <c r="B1603" s="336" t="s">
        <v>337</v>
      </c>
      <c r="C1603" s="104">
        <v>1.8959628300503257E-2</v>
      </c>
      <c r="D1603" s="72">
        <v>7332446.6489366293</v>
      </c>
      <c r="E1603" s="184">
        <v>0.28249999999999997</v>
      </c>
      <c r="F1603" s="107">
        <v>0</v>
      </c>
      <c r="G1603" s="338">
        <v>2071416.1783245977</v>
      </c>
      <c r="H1603"/>
    </row>
    <row r="1604" spans="2:11">
      <c r="B1604" s="336" t="s">
        <v>330</v>
      </c>
      <c r="C1604" s="104">
        <v>8.7959287224159011E-3</v>
      </c>
      <c r="D1604" s="72">
        <v>3401737.4741071258</v>
      </c>
      <c r="E1604" s="184">
        <v>0.28249999999999997</v>
      </c>
      <c r="F1604" s="107">
        <v>0</v>
      </c>
      <c r="G1604" s="338">
        <v>960990.83643526293</v>
      </c>
      <c r="H1604"/>
    </row>
    <row r="1605" spans="2:11">
      <c r="B1605" s="336" t="s">
        <v>331</v>
      </c>
      <c r="C1605" s="104">
        <v>7.4637825937517568E-2</v>
      </c>
      <c r="D1605" s="72">
        <v>28865432.803075545</v>
      </c>
      <c r="E1605" s="184">
        <v>0.28249999999999997</v>
      </c>
      <c r="F1605" s="107">
        <v>0</v>
      </c>
      <c r="G1605" s="338">
        <v>8154484.7668688409</v>
      </c>
      <c r="H1605"/>
    </row>
    <row r="1606" spans="2:11">
      <c r="B1606" s="336" t="s">
        <v>338</v>
      </c>
      <c r="C1606" s="104">
        <v>4.871295618154828E-3</v>
      </c>
      <c r="D1606" s="72">
        <v>1883924.8673651982</v>
      </c>
      <c r="E1606" s="184">
        <v>0.28249999999999997</v>
      </c>
      <c r="F1606" s="107">
        <v>0</v>
      </c>
      <c r="G1606" s="338">
        <v>532208.77503066848</v>
      </c>
      <c r="H1606"/>
    </row>
    <row r="1607" spans="2:11">
      <c r="B1607" s="336" t="s">
        <v>332</v>
      </c>
      <c r="C1607" s="104">
        <v>6.9211691127562267E-3</v>
      </c>
      <c r="D1607" s="72">
        <v>2676692.9426673432</v>
      </c>
      <c r="E1607" s="184">
        <v>0.28249999999999997</v>
      </c>
      <c r="F1607" s="107">
        <v>0</v>
      </c>
      <c r="G1607" s="338">
        <v>756165.75630352437</v>
      </c>
      <c r="H1607"/>
    </row>
    <row r="1608" spans="2:11">
      <c r="B1608" s="336" t="s">
        <v>333</v>
      </c>
      <c r="C1608" s="104">
        <v>0</v>
      </c>
      <c r="D1608" s="72">
        <v>0</v>
      </c>
      <c r="E1608" s="184">
        <v>0.28249999999999997</v>
      </c>
      <c r="F1608" s="107">
        <v>0</v>
      </c>
      <c r="G1608" s="338">
        <v>0</v>
      </c>
      <c r="H1608"/>
    </row>
    <row r="1609" spans="2:11">
      <c r="B1609" s="336" t="s">
        <v>334</v>
      </c>
      <c r="C1609" s="104">
        <v>0.15843524702092751</v>
      </c>
      <c r="D1609" s="72">
        <v>61273247.432873502</v>
      </c>
      <c r="E1609" s="184">
        <v>0.28249999999999997</v>
      </c>
      <c r="F1609" s="107">
        <v>0</v>
      </c>
      <c r="G1609" s="338">
        <v>17309692.399786763</v>
      </c>
      <c r="H1609"/>
    </row>
    <row r="1610" spans="2:11">
      <c r="B1610" s="336" t="s">
        <v>339</v>
      </c>
      <c r="C1610" s="104">
        <v>6.6867945399170705E-3</v>
      </c>
      <c r="D1610" s="72">
        <v>2586050.9203675278</v>
      </c>
      <c r="E1610" s="184">
        <v>0.28249999999999997</v>
      </c>
      <c r="F1610" s="107">
        <v>0</v>
      </c>
      <c r="G1610" s="338">
        <v>730559.38500382646</v>
      </c>
      <c r="H1610"/>
    </row>
    <row r="1611" spans="2:11">
      <c r="B1611" s="350" t="s">
        <v>340</v>
      </c>
      <c r="C1611" s="104">
        <v>1.1037945422639295E-3</v>
      </c>
      <c r="D1611" s="72">
        <v>426881.50127515208</v>
      </c>
      <c r="E1611" s="184">
        <v>0.28249999999999997</v>
      </c>
      <c r="F1611" s="107">
        <v>0</v>
      </c>
      <c r="G1611" s="338">
        <v>120594.02411023046</v>
      </c>
      <c r="H1611"/>
    </row>
    <row r="1612" spans="2:11" ht="17.100000000000001" thickBot="1">
      <c r="B1612" s="350" t="s">
        <v>341</v>
      </c>
      <c r="C1612" s="104">
        <v>1.6917046347038028E-2</v>
      </c>
      <c r="D1612" s="72">
        <v>6542498.5042534871</v>
      </c>
      <c r="E1612" s="184">
        <v>0.28249999999999997</v>
      </c>
      <c r="F1612" s="107">
        <v>0</v>
      </c>
      <c r="G1612" s="338">
        <v>1848255.82745161</v>
      </c>
      <c r="H1612"/>
    </row>
    <row r="1613" spans="2:11" ht="17.100000000000001" thickBot="1">
      <c r="B1613" s="339"/>
      <c r="C1613" s="340"/>
      <c r="D1613" s="361">
        <v>381141610.73174518</v>
      </c>
      <c r="E1613" s="343">
        <v>0.28249999999999986</v>
      </c>
      <c r="F1613" s="351"/>
      <c r="G1613" s="362">
        <v>107672505.03171797</v>
      </c>
      <c r="H1613"/>
    </row>
    <row r="1614" spans="2:11">
      <c r="B1614" s="25"/>
      <c r="C1614" s="298"/>
      <c r="D1614" s="374"/>
      <c r="E1614" s="107"/>
      <c r="F1614" s="374"/>
      <c r="G1614" s="379"/>
      <c r="H1614" s="374"/>
    </row>
    <row r="1615" spans="2:11">
      <c r="B1615" s="2" t="s">
        <v>565</v>
      </c>
      <c r="C1615" s="355"/>
      <c r="D1615" s="356"/>
      <c r="E1615" s="357"/>
      <c r="F1615" s="355"/>
      <c r="G1615" s="355"/>
      <c r="H1615" s="358"/>
      <c r="I1615" s="2"/>
      <c r="J1615" s="359"/>
      <c r="K1615" s="359">
        <v>0.1359296237729698</v>
      </c>
    </row>
    <row r="1616" spans="2:11">
      <c r="B1616" s="2" t="s">
        <v>566</v>
      </c>
      <c r="C1616" s="355"/>
      <c r="D1616" s="356"/>
      <c r="E1616" s="357"/>
      <c r="F1616" s="355"/>
      <c r="G1616" s="355"/>
      <c r="H1616" s="358"/>
      <c r="I1616" s="2"/>
      <c r="J1616" s="359"/>
      <c r="K1616" s="359">
        <v>0</v>
      </c>
    </row>
    <row r="1617" spans="2:11">
      <c r="B1617" s="2" t="s">
        <v>567</v>
      </c>
      <c r="C1617" s="355"/>
      <c r="D1617" s="356"/>
      <c r="E1617" s="357"/>
      <c r="F1617" s="355"/>
      <c r="G1617" s="355"/>
      <c r="H1617" s="358"/>
      <c r="I1617" s="2"/>
      <c r="J1617" s="359"/>
      <c r="K1617" s="359">
        <v>0</v>
      </c>
    </row>
    <row r="1618" spans="2:11">
      <c r="B1618" s="2" t="s">
        <v>568</v>
      </c>
      <c r="C1618" s="355"/>
      <c r="D1618" s="356"/>
      <c r="E1618" s="357"/>
      <c r="F1618" s="355"/>
      <c r="G1618" s="355"/>
      <c r="H1618" s="358"/>
      <c r="I1618" s="2"/>
      <c r="J1618" s="359"/>
      <c r="K1618" s="359">
        <v>0</v>
      </c>
    </row>
    <row r="1619" spans="2:11">
      <c r="B1619" s="2" t="s">
        <v>569</v>
      </c>
      <c r="C1619" s="355"/>
      <c r="D1619" s="356"/>
      <c r="E1619" s="357"/>
      <c r="F1619" s="355"/>
      <c r="G1619" s="355"/>
      <c r="H1619" s="358"/>
      <c r="I1619" s="2"/>
      <c r="J1619" s="359"/>
      <c r="K1619" s="359">
        <v>0</v>
      </c>
    </row>
    <row r="1620" spans="2:11">
      <c r="B1620" s="2" t="s">
        <v>570</v>
      </c>
      <c r="C1620" s="355"/>
      <c r="D1620" s="356"/>
      <c r="E1620" s="357"/>
      <c r="F1620" s="355"/>
      <c r="G1620" s="355"/>
      <c r="H1620" s="358"/>
      <c r="I1620" s="2"/>
      <c r="J1620" s="359"/>
      <c r="K1620" s="359">
        <v>0</v>
      </c>
    </row>
    <row r="1621" spans="2:11">
      <c r="B1621" s="2" t="s">
        <v>571</v>
      </c>
      <c r="C1621" s="355"/>
      <c r="D1621" s="356"/>
      <c r="E1621" s="357"/>
      <c r="F1621" s="355"/>
      <c r="G1621" s="355"/>
      <c r="H1621" s="358"/>
      <c r="I1621" s="2"/>
      <c r="J1621" s="359"/>
      <c r="K1621" s="359">
        <v>0</v>
      </c>
    </row>
    <row r="1622" spans="2:11">
      <c r="B1622" s="2" t="s">
        <v>572</v>
      </c>
      <c r="C1622" s="355"/>
      <c r="D1622" s="356"/>
      <c r="E1622" s="357"/>
      <c r="F1622" s="355"/>
      <c r="G1622" s="355"/>
      <c r="H1622" s="358"/>
      <c r="I1622" s="2"/>
      <c r="J1622" s="359"/>
      <c r="K1622" s="359">
        <v>0</v>
      </c>
    </row>
    <row r="1623" spans="2:11">
      <c r="B1623" s="355" t="s">
        <v>573</v>
      </c>
      <c r="C1623" s="355"/>
      <c r="D1623" s="356"/>
      <c r="E1623" s="357"/>
      <c r="F1623" s="355"/>
      <c r="G1623" s="355"/>
      <c r="H1623" s="358"/>
      <c r="I1623" s="2"/>
      <c r="J1623" s="359"/>
      <c r="K1623" s="359">
        <v>0</v>
      </c>
    </row>
    <row r="1624" spans="2:11">
      <c r="B1624" s="355"/>
      <c r="C1624" s="355"/>
      <c r="D1624" s="356"/>
      <c r="E1624" s="357"/>
      <c r="F1624" s="355"/>
      <c r="G1624" s="355"/>
      <c r="H1624" s="358"/>
      <c r="I1624" s="2"/>
      <c r="J1624" s="359"/>
      <c r="K1624" s="359"/>
    </row>
    <row r="1625" spans="2:11">
      <c r="B1625" s="541" t="s">
        <v>574</v>
      </c>
      <c r="C1625" s="541"/>
      <c r="D1625" s="25"/>
      <c r="E1625" s="299"/>
      <c r="F1625" s="25"/>
      <c r="G1625" s="300"/>
      <c r="H1625" s="25"/>
    </row>
    <row r="1626" spans="2:11" ht="17.100000000000001" thickBot="1">
      <c r="B1626" s="25"/>
      <c r="C1626" s="25"/>
      <c r="D1626" s="25"/>
      <c r="E1626" s="299"/>
      <c r="F1626" s="25"/>
      <c r="G1626" s="300"/>
      <c r="H1626" s="301"/>
    </row>
    <row r="1627" spans="2:11" ht="51.95" thickBot="1">
      <c r="B1627" s="302" t="s">
        <v>305</v>
      </c>
      <c r="C1627" s="246"/>
      <c r="D1627" s="246" t="s">
        <v>306</v>
      </c>
      <c r="E1627" s="303" t="s">
        <v>307</v>
      </c>
      <c r="F1627" s="246" t="s">
        <v>308</v>
      </c>
      <c r="G1627" s="247" t="s">
        <v>309</v>
      </c>
    </row>
    <row r="1628" spans="2:11">
      <c r="B1628" s="304" t="s">
        <v>310</v>
      </c>
      <c r="C1628" s="117"/>
      <c r="D1628" s="305">
        <v>6514131.3821035661</v>
      </c>
      <c r="E1628" s="306">
        <v>0.1275063678097699</v>
      </c>
      <c r="F1628" s="307">
        <v>830593.23196766211</v>
      </c>
      <c r="G1628" s="255"/>
    </row>
    <row r="1629" spans="2:11">
      <c r="B1629" s="308" t="s">
        <v>311</v>
      </c>
      <c r="C1629" s="25"/>
      <c r="D1629" s="309">
        <v>443485868.61789656</v>
      </c>
      <c r="E1629" s="107">
        <v>0.28349999999999997</v>
      </c>
      <c r="F1629" s="309">
        <v>125728243.75317366</v>
      </c>
      <c r="G1629" s="310"/>
    </row>
    <row r="1630" spans="2:11">
      <c r="B1630" s="311" t="s">
        <v>312</v>
      </c>
      <c r="C1630" s="25"/>
      <c r="D1630" s="312">
        <v>450000000.00000012</v>
      </c>
      <c r="E1630" s="313">
        <v>0.28124185996698065</v>
      </c>
      <c r="F1630" s="312">
        <v>126558836.98514132</v>
      </c>
      <c r="G1630" s="314"/>
    </row>
    <row r="1631" spans="2:11">
      <c r="B1631" s="308"/>
      <c r="C1631" s="25"/>
      <c r="D1631" s="25"/>
      <c r="E1631" s="315"/>
      <c r="F1631" s="25"/>
      <c r="G1631" s="316"/>
    </row>
    <row r="1632" spans="2:11">
      <c r="B1632" s="317" t="s">
        <v>313</v>
      </c>
      <c r="C1632" s="25"/>
      <c r="D1632" s="318">
        <v>450000000.00000012</v>
      </c>
      <c r="E1632" s="319">
        <v>0</v>
      </c>
      <c r="F1632" s="365">
        <v>0</v>
      </c>
      <c r="G1632" s="320"/>
    </row>
    <row r="1633" spans="2:8">
      <c r="B1633" s="317"/>
      <c r="C1633" s="25"/>
      <c r="D1633" s="318"/>
      <c r="E1633" s="319"/>
      <c r="F1633" s="365"/>
      <c r="G1633" s="320"/>
    </row>
    <row r="1634" spans="2:8">
      <c r="B1634" s="317" t="s">
        <v>314</v>
      </c>
      <c r="C1634" s="25"/>
      <c r="D1634" s="318">
        <v>10552325.812673347</v>
      </c>
      <c r="E1634" s="319">
        <v>0.28124185996698065</v>
      </c>
      <c r="F1634" s="318">
        <v>-2967755.7385338326</v>
      </c>
      <c r="G1634" s="320"/>
    </row>
    <row r="1635" spans="2:8" ht="17.100000000000001" thickBot="1">
      <c r="B1635" s="321" t="s">
        <v>111</v>
      </c>
      <c r="C1635" s="286"/>
      <c r="D1635" s="322">
        <v>450000000.00000012</v>
      </c>
      <c r="E1635" s="323">
        <v>0.28124185996698065</v>
      </c>
      <c r="F1635" s="322">
        <v>123591081.2466075</v>
      </c>
      <c r="G1635" s="378">
        <v>131083289.13344659</v>
      </c>
      <c r="H1635" s="325" t="s">
        <v>315</v>
      </c>
    </row>
    <row r="1636" spans="2:8" ht="17.100000000000001" thickBot="1">
      <c r="B1636" s="25"/>
      <c r="C1636" s="25"/>
      <c r="D1636" s="25"/>
      <c r="E1636" s="376"/>
      <c r="F1636" s="222"/>
      <c r="G1636" s="222"/>
      <c r="H1636" s="222"/>
    </row>
    <row r="1637" spans="2:8" ht="51.95" thickBot="1">
      <c r="B1637" s="327"/>
      <c r="C1637" s="328" t="s">
        <v>316</v>
      </c>
      <c r="D1637" s="328" t="s">
        <v>306</v>
      </c>
      <c r="E1637" s="329" t="s">
        <v>405</v>
      </c>
      <c r="F1637" s="328" t="s">
        <v>368</v>
      </c>
      <c r="G1637" s="330" t="s">
        <v>369</v>
      </c>
      <c r="H1637"/>
    </row>
    <row r="1638" spans="2:8">
      <c r="B1638" s="331" t="s">
        <v>321</v>
      </c>
      <c r="C1638" s="332"/>
      <c r="D1638" s="332"/>
      <c r="E1638" s="333"/>
      <c r="F1638" s="333"/>
      <c r="G1638" s="335"/>
      <c r="H1638"/>
    </row>
    <row r="1639" spans="2:8">
      <c r="B1639" s="336" t="s">
        <v>322</v>
      </c>
      <c r="C1639" s="104">
        <v>0</v>
      </c>
      <c r="D1639" s="72">
        <v>0</v>
      </c>
      <c r="E1639" s="337">
        <v>0.1275</v>
      </c>
      <c r="F1639" s="107">
        <v>0</v>
      </c>
      <c r="G1639" s="338">
        <v>0</v>
      </c>
      <c r="H1639"/>
    </row>
    <row r="1640" spans="2:8">
      <c r="B1640" s="336" t="s">
        <v>324</v>
      </c>
      <c r="C1640" s="104">
        <v>2.6336983782472956E-6</v>
      </c>
      <c r="D1640" s="72">
        <v>1185.1642702112831</v>
      </c>
      <c r="E1640" s="337">
        <v>0.16250000000000001</v>
      </c>
      <c r="F1640" s="107">
        <v>0</v>
      </c>
      <c r="G1640" s="338">
        <v>192.58919390933352</v>
      </c>
      <c r="H1640"/>
    </row>
    <row r="1641" spans="2:8">
      <c r="B1641" s="336" t="s">
        <v>326</v>
      </c>
      <c r="C1641" s="104">
        <v>6.6837019138776942E-3</v>
      </c>
      <c r="D1641" s="72">
        <v>3007665.8612449626</v>
      </c>
      <c r="E1641" s="337">
        <v>0.1275</v>
      </c>
      <c r="F1641" s="107">
        <v>0</v>
      </c>
      <c r="G1641" s="338">
        <v>383477.39730873273</v>
      </c>
      <c r="H1641"/>
    </row>
    <row r="1642" spans="2:8">
      <c r="B1642" s="336" t="s">
        <v>327</v>
      </c>
      <c r="C1642" s="104">
        <v>0</v>
      </c>
      <c r="D1642" s="72">
        <v>0</v>
      </c>
      <c r="E1642" s="337">
        <v>0.1275</v>
      </c>
      <c r="F1642" s="107">
        <v>0</v>
      </c>
      <c r="G1642" s="338">
        <v>0</v>
      </c>
      <c r="H1642"/>
    </row>
    <row r="1643" spans="2:8">
      <c r="B1643" s="336" t="s">
        <v>328</v>
      </c>
      <c r="C1643" s="104">
        <v>0</v>
      </c>
      <c r="D1643" s="72">
        <v>0</v>
      </c>
      <c r="E1643" s="337">
        <v>0.1275</v>
      </c>
      <c r="F1643" s="107">
        <v>0</v>
      </c>
      <c r="G1643" s="338">
        <v>0</v>
      </c>
      <c r="H1643"/>
    </row>
    <row r="1644" spans="2:8">
      <c r="B1644" s="336" t="s">
        <v>329</v>
      </c>
      <c r="C1644" s="104">
        <v>7.7895119035297613E-3</v>
      </c>
      <c r="D1644" s="72">
        <v>3505280.3565883925</v>
      </c>
      <c r="E1644" s="337">
        <v>0.1275</v>
      </c>
      <c r="F1644" s="107">
        <v>0</v>
      </c>
      <c r="G1644" s="338">
        <v>446923.24546502007</v>
      </c>
      <c r="H1644"/>
    </row>
    <row r="1645" spans="2:8">
      <c r="B1645" s="336" t="s">
        <v>330</v>
      </c>
      <c r="C1645" s="104">
        <v>0</v>
      </c>
      <c r="D1645" s="72">
        <v>0</v>
      </c>
      <c r="E1645" s="337">
        <v>0.16250000000000001</v>
      </c>
      <c r="F1645" s="107">
        <v>0</v>
      </c>
      <c r="G1645" s="338">
        <v>0</v>
      </c>
      <c r="H1645"/>
    </row>
    <row r="1646" spans="2:8">
      <c r="B1646" s="336" t="s">
        <v>331</v>
      </c>
      <c r="C1646" s="104">
        <v>0</v>
      </c>
      <c r="D1646" s="72">
        <v>0</v>
      </c>
      <c r="E1646" s="337">
        <v>0.1275</v>
      </c>
      <c r="F1646" s="107">
        <v>0</v>
      </c>
      <c r="G1646" s="338">
        <v>0</v>
      </c>
      <c r="H1646"/>
    </row>
    <row r="1647" spans="2:8">
      <c r="B1647" s="336" t="s">
        <v>332</v>
      </c>
      <c r="C1647" s="104">
        <v>0</v>
      </c>
      <c r="D1647" s="72">
        <v>0</v>
      </c>
      <c r="E1647" s="337">
        <v>0.16250000000000001</v>
      </c>
      <c r="F1647" s="107">
        <v>0</v>
      </c>
      <c r="G1647" s="338">
        <v>0</v>
      </c>
      <c r="H1647"/>
    </row>
    <row r="1648" spans="2:8">
      <c r="B1648" s="336" t="s">
        <v>333</v>
      </c>
      <c r="C1648" s="104">
        <v>0</v>
      </c>
      <c r="D1648" s="72">
        <v>0</v>
      </c>
      <c r="E1648" s="337">
        <v>0.16250000000000001</v>
      </c>
      <c r="F1648" s="107">
        <v>0</v>
      </c>
      <c r="G1648" s="338">
        <v>0</v>
      </c>
      <c r="H1648"/>
    </row>
    <row r="1649" spans="2:8" ht="17.100000000000001" thickBot="1">
      <c r="B1649" s="336" t="s">
        <v>334</v>
      </c>
      <c r="C1649" s="104">
        <v>0</v>
      </c>
      <c r="D1649" s="72">
        <v>0</v>
      </c>
      <c r="E1649" s="337">
        <v>0.1275</v>
      </c>
      <c r="F1649" s="107">
        <v>0</v>
      </c>
      <c r="G1649" s="338">
        <v>0</v>
      </c>
      <c r="H1649"/>
    </row>
    <row r="1650" spans="2:8" ht="17.100000000000001" thickBot="1">
      <c r="B1650" s="339"/>
      <c r="C1650" s="340"/>
      <c r="D1650" s="361">
        <v>6514131.3821035661</v>
      </c>
      <c r="E1650" s="343">
        <v>0.1275063678097699</v>
      </c>
      <c r="F1650" s="369"/>
      <c r="G1650" s="362">
        <v>830593.23196766211</v>
      </c>
      <c r="H1650"/>
    </row>
    <row r="1651" spans="2:8">
      <c r="B1651" s="331" t="s">
        <v>335</v>
      </c>
      <c r="C1651" s="346"/>
      <c r="D1651" s="363"/>
      <c r="E1651" s="348"/>
      <c r="F1651" s="333"/>
      <c r="G1651" s="364"/>
      <c r="H1651"/>
    </row>
    <row r="1652" spans="2:8">
      <c r="B1652" s="336" t="s">
        <v>336</v>
      </c>
      <c r="C1652" s="104">
        <v>9.8146684510953667E-4</v>
      </c>
      <c r="D1652" s="72">
        <v>441660.08029929153</v>
      </c>
      <c r="E1652" s="184">
        <v>0.28349999999999997</v>
      </c>
      <c r="F1652" s="107">
        <v>0</v>
      </c>
      <c r="G1652" s="338">
        <v>125210.63276484914</v>
      </c>
      <c r="H1652"/>
    </row>
    <row r="1653" spans="2:8">
      <c r="B1653" s="336" t="s">
        <v>322</v>
      </c>
      <c r="C1653" s="104">
        <v>0.24491909730380415</v>
      </c>
      <c r="D1653" s="72">
        <v>110213593.78671187</v>
      </c>
      <c r="E1653" s="184">
        <v>0.28349999999999997</v>
      </c>
      <c r="F1653" s="107">
        <v>0</v>
      </c>
      <c r="G1653" s="338">
        <v>31245553.838532813</v>
      </c>
      <c r="H1653"/>
    </row>
    <row r="1654" spans="2:8">
      <c r="B1654" s="336" t="s">
        <v>324</v>
      </c>
      <c r="C1654" s="104">
        <v>0.1431193293866381</v>
      </c>
      <c r="D1654" s="72">
        <v>64403698.223987147</v>
      </c>
      <c r="E1654" s="184">
        <v>0.28349999999999997</v>
      </c>
      <c r="F1654" s="107">
        <v>0</v>
      </c>
      <c r="G1654" s="338">
        <v>18258448.446500354</v>
      </c>
      <c r="H1654"/>
    </row>
    <row r="1655" spans="2:8">
      <c r="B1655" s="336" t="s">
        <v>326</v>
      </c>
      <c r="C1655" s="104">
        <v>0.16701898830722722</v>
      </c>
      <c r="D1655" s="72">
        <v>75158544.738252252</v>
      </c>
      <c r="E1655" s="184">
        <v>0.28349999999999997</v>
      </c>
      <c r="F1655" s="107">
        <v>0</v>
      </c>
      <c r="G1655" s="338">
        <v>21307447.433294512</v>
      </c>
      <c r="H1655"/>
    </row>
    <row r="1656" spans="2:8">
      <c r="B1656" s="336" t="s">
        <v>327</v>
      </c>
      <c r="C1656" s="104">
        <v>4.3576804119552205E-2</v>
      </c>
      <c r="D1656" s="72">
        <v>19609561.853798494</v>
      </c>
      <c r="E1656" s="184">
        <v>0.28349999999999997</v>
      </c>
      <c r="F1656" s="107">
        <v>0</v>
      </c>
      <c r="G1656" s="338">
        <v>5559310.7855518721</v>
      </c>
      <c r="H1656"/>
    </row>
    <row r="1657" spans="2:8">
      <c r="B1657" s="336" t="s">
        <v>328</v>
      </c>
      <c r="C1657" s="104">
        <v>4.0548494060953282E-2</v>
      </c>
      <c r="D1657" s="72">
        <v>18246822.327428978</v>
      </c>
      <c r="E1657" s="184">
        <v>0.28349999999999997</v>
      </c>
      <c r="F1657" s="107">
        <v>0</v>
      </c>
      <c r="G1657" s="338">
        <v>5172974.1298261145</v>
      </c>
      <c r="H1657"/>
    </row>
    <row r="1658" spans="2:8">
      <c r="B1658" s="336" t="s">
        <v>329</v>
      </c>
      <c r="C1658" s="104">
        <v>4.8031242319435653E-2</v>
      </c>
      <c r="D1658" s="72">
        <v>21614059.043746043</v>
      </c>
      <c r="E1658" s="184">
        <v>0.28349999999999997</v>
      </c>
      <c r="F1658" s="107">
        <v>0</v>
      </c>
      <c r="G1658" s="338">
        <v>6127585.7389020026</v>
      </c>
      <c r="H1658"/>
    </row>
    <row r="1659" spans="2:8">
      <c r="B1659" s="336" t="s">
        <v>337</v>
      </c>
      <c r="C1659" s="104">
        <v>1.8959628300503257E-2</v>
      </c>
      <c r="D1659" s="72">
        <v>8531832.7352264654</v>
      </c>
      <c r="E1659" s="184">
        <v>0.28349999999999997</v>
      </c>
      <c r="F1659" s="107">
        <v>0</v>
      </c>
      <c r="G1659" s="338">
        <v>2418774.5804367028</v>
      </c>
      <c r="H1659"/>
    </row>
    <row r="1660" spans="2:8">
      <c r="B1660" s="336" t="s">
        <v>330</v>
      </c>
      <c r="C1660" s="104">
        <v>8.7959287224159011E-3</v>
      </c>
      <c r="D1660" s="72">
        <v>3958167.9250871553</v>
      </c>
      <c r="E1660" s="184">
        <v>0.28349999999999997</v>
      </c>
      <c r="F1660" s="107">
        <v>0</v>
      </c>
      <c r="G1660" s="338">
        <v>1122140.6067622085</v>
      </c>
      <c r="H1660"/>
    </row>
    <row r="1661" spans="2:8">
      <c r="B1661" s="336" t="s">
        <v>331</v>
      </c>
      <c r="C1661" s="104">
        <v>7.4637825937517568E-2</v>
      </c>
      <c r="D1661" s="72">
        <v>33587021.671882905</v>
      </c>
      <c r="E1661" s="184">
        <v>0.28349999999999997</v>
      </c>
      <c r="F1661" s="107">
        <v>0</v>
      </c>
      <c r="G1661" s="338">
        <v>9521920.6439788025</v>
      </c>
      <c r="H1661"/>
    </row>
    <row r="1662" spans="2:8">
      <c r="B1662" s="336" t="s">
        <v>338</v>
      </c>
      <c r="C1662" s="104">
        <v>4.871295618154828E-3</v>
      </c>
      <c r="D1662" s="72">
        <v>2192083.0281696725</v>
      </c>
      <c r="E1662" s="184">
        <v>0.28349999999999997</v>
      </c>
      <c r="F1662" s="107">
        <v>0</v>
      </c>
      <c r="G1662" s="338">
        <v>621455.53848610213</v>
      </c>
      <c r="H1662"/>
    </row>
    <row r="1663" spans="2:8">
      <c r="B1663" s="336" t="s">
        <v>332</v>
      </c>
      <c r="C1663" s="104">
        <v>6.9211691127562267E-3</v>
      </c>
      <c r="D1663" s="72">
        <v>3114526.1007403019</v>
      </c>
      <c r="E1663" s="184">
        <v>0.28349999999999997</v>
      </c>
      <c r="F1663" s="107">
        <v>0</v>
      </c>
      <c r="G1663" s="338">
        <v>882968.14955987548</v>
      </c>
      <c r="H1663"/>
    </row>
    <row r="1664" spans="2:8">
      <c r="B1664" s="336" t="s">
        <v>333</v>
      </c>
      <c r="C1664" s="104">
        <v>0</v>
      </c>
      <c r="D1664" s="72">
        <v>0</v>
      </c>
      <c r="E1664" s="184">
        <v>0.28349999999999997</v>
      </c>
      <c r="F1664" s="107">
        <v>0</v>
      </c>
      <c r="G1664" s="338">
        <v>0</v>
      </c>
      <c r="H1664"/>
    </row>
    <row r="1665" spans="2:11">
      <c r="B1665" s="336" t="s">
        <v>334</v>
      </c>
      <c r="C1665" s="104">
        <v>0.15843524702092751</v>
      </c>
      <c r="D1665" s="72">
        <v>71295861.159417376</v>
      </c>
      <c r="E1665" s="184">
        <v>0.28349999999999997</v>
      </c>
      <c r="F1665" s="107">
        <v>0</v>
      </c>
      <c r="G1665" s="338">
        <v>20212376.638694823</v>
      </c>
      <c r="H1665"/>
    </row>
    <row r="1666" spans="2:11">
      <c r="B1666" s="336" t="s">
        <v>339</v>
      </c>
      <c r="C1666" s="104">
        <v>6.6867945399170705E-3</v>
      </c>
      <c r="D1666" s="72">
        <v>3009057.5429626815</v>
      </c>
      <c r="E1666" s="184">
        <v>0.28349999999999997</v>
      </c>
      <c r="F1666" s="107">
        <v>0</v>
      </c>
      <c r="G1666" s="338">
        <v>853067.81342992012</v>
      </c>
      <c r="H1666"/>
    </row>
    <row r="1667" spans="2:11">
      <c r="B1667" s="350" t="s">
        <v>340</v>
      </c>
      <c r="C1667" s="104">
        <v>1.1037945422639295E-3</v>
      </c>
      <c r="D1667" s="72">
        <v>496707.54401876824</v>
      </c>
      <c r="E1667" s="184">
        <v>0.28349999999999997</v>
      </c>
      <c r="F1667" s="107">
        <v>0</v>
      </c>
      <c r="G1667" s="338">
        <v>140816.58872932079</v>
      </c>
      <c r="H1667"/>
    </row>
    <row r="1668" spans="2:11" ht="17.100000000000001" thickBot="1">
      <c r="B1668" s="350" t="s">
        <v>341</v>
      </c>
      <c r="C1668" s="104">
        <v>1.6917046347038028E-2</v>
      </c>
      <c r="D1668" s="72">
        <v>7612670.8561671125</v>
      </c>
      <c r="E1668" s="184">
        <v>0.28349999999999997</v>
      </c>
      <c r="F1668" s="107">
        <v>0</v>
      </c>
      <c r="G1668" s="338">
        <v>2158192.1877233763</v>
      </c>
      <c r="H1668"/>
    </row>
    <row r="1669" spans="2:11" ht="17.100000000000001" thickBot="1">
      <c r="B1669" s="339"/>
      <c r="C1669" s="340"/>
      <c r="D1669" s="361">
        <v>443485868.61789656</v>
      </c>
      <c r="E1669" s="343">
        <v>0.28349999999999997</v>
      </c>
      <c r="F1669" s="351"/>
      <c r="G1669" s="362">
        <v>125728243.75317366</v>
      </c>
      <c r="H1669"/>
    </row>
    <row r="1670" spans="2:11">
      <c r="B1670" s="25"/>
      <c r="C1670" s="298"/>
      <c r="D1670" s="374"/>
      <c r="E1670" s="107"/>
      <c r="F1670" s="374"/>
      <c r="G1670" s="379"/>
      <c r="H1670" s="374"/>
    </row>
    <row r="1671" spans="2:11">
      <c r="B1671" s="2" t="s">
        <v>575</v>
      </c>
      <c r="C1671" s="355"/>
      <c r="D1671" s="356"/>
      <c r="E1671" s="357"/>
      <c r="F1671" s="355"/>
      <c r="G1671" s="355"/>
      <c r="H1671" s="358"/>
      <c r="I1671" s="2"/>
      <c r="J1671" s="359"/>
      <c r="K1671" s="359">
        <v>0.1359296237729698</v>
      </c>
    </row>
    <row r="1672" spans="2:11">
      <c r="B1672" s="2" t="s">
        <v>576</v>
      </c>
      <c r="C1672" s="355"/>
      <c r="D1672" s="356"/>
      <c r="E1672" s="357"/>
      <c r="F1672" s="355"/>
      <c r="G1672" s="355"/>
      <c r="H1672" s="358"/>
      <c r="I1672" s="2"/>
      <c r="J1672" s="359"/>
      <c r="K1672" s="359">
        <v>0</v>
      </c>
    </row>
    <row r="1673" spans="2:11">
      <c r="B1673" s="2" t="s">
        <v>577</v>
      </c>
      <c r="C1673" s="355"/>
      <c r="D1673" s="356"/>
      <c r="E1673" s="357"/>
      <c r="F1673" s="355"/>
      <c r="G1673" s="355"/>
      <c r="H1673" s="358"/>
      <c r="I1673" s="2"/>
      <c r="J1673" s="359"/>
      <c r="K1673" s="359">
        <v>0</v>
      </c>
    </row>
    <row r="1674" spans="2:11">
      <c r="B1674" s="2" t="s">
        <v>578</v>
      </c>
      <c r="C1674" s="355"/>
      <c r="D1674" s="356"/>
      <c r="E1674" s="357"/>
      <c r="F1674" s="355"/>
      <c r="G1674" s="355"/>
      <c r="H1674" s="358"/>
      <c r="I1674" s="2"/>
      <c r="J1674" s="359"/>
      <c r="K1674" s="359">
        <v>0</v>
      </c>
    </row>
    <row r="1675" spans="2:11">
      <c r="B1675" s="2" t="s">
        <v>579</v>
      </c>
      <c r="C1675" s="355"/>
      <c r="D1675" s="356"/>
      <c r="E1675" s="357"/>
      <c r="F1675" s="355"/>
      <c r="G1675" s="355"/>
      <c r="H1675" s="358"/>
      <c r="I1675" s="2"/>
      <c r="J1675" s="359"/>
      <c r="K1675" s="359">
        <v>0</v>
      </c>
    </row>
    <row r="1676" spans="2:11">
      <c r="B1676" s="2" t="s">
        <v>580</v>
      </c>
      <c r="C1676" s="355"/>
      <c r="D1676" s="356"/>
      <c r="E1676" s="357"/>
      <c r="F1676" s="355"/>
      <c r="G1676" s="355"/>
      <c r="H1676" s="358"/>
      <c r="I1676" s="2"/>
      <c r="J1676" s="359"/>
      <c r="K1676" s="359">
        <v>0</v>
      </c>
    </row>
    <row r="1677" spans="2:11">
      <c r="B1677" s="2" t="s">
        <v>581</v>
      </c>
      <c r="C1677" s="355"/>
      <c r="D1677" s="356"/>
      <c r="E1677" s="357"/>
      <c r="F1677" s="355"/>
      <c r="G1677" s="355"/>
      <c r="H1677" s="358"/>
      <c r="I1677" s="2"/>
      <c r="J1677" s="359"/>
      <c r="K1677" s="359">
        <v>0</v>
      </c>
    </row>
    <row r="1678" spans="2:11">
      <c r="B1678" s="2" t="s">
        <v>582</v>
      </c>
      <c r="C1678" s="355"/>
      <c r="D1678" s="356"/>
      <c r="E1678" s="357"/>
      <c r="F1678" s="355"/>
      <c r="G1678" s="355"/>
      <c r="H1678" s="358"/>
      <c r="I1678" s="2"/>
      <c r="J1678" s="359"/>
      <c r="K1678" s="359">
        <v>0</v>
      </c>
    </row>
    <row r="1679" spans="2:11">
      <c r="B1679" s="355" t="s">
        <v>583</v>
      </c>
      <c r="C1679" s="355"/>
      <c r="D1679" s="356"/>
      <c r="E1679" s="357"/>
      <c r="F1679" s="355"/>
      <c r="G1679" s="355"/>
      <c r="H1679" s="358"/>
      <c r="I1679" s="2"/>
      <c r="J1679" s="359"/>
      <c r="K1679" s="359">
        <v>0</v>
      </c>
    </row>
    <row r="1680" spans="2:11">
      <c r="B1680" s="355"/>
      <c r="C1680" s="355"/>
      <c r="D1680" s="356"/>
      <c r="E1680" s="357"/>
      <c r="F1680" s="355"/>
      <c r="G1680" s="355"/>
      <c r="H1680" s="358"/>
      <c r="I1680" s="2"/>
      <c r="J1680" s="359"/>
      <c r="K1680" s="359"/>
    </row>
    <row r="1681" spans="2:8">
      <c r="B1681" s="541" t="s">
        <v>584</v>
      </c>
      <c r="C1681" s="541"/>
      <c r="D1681" s="25"/>
      <c r="E1681" s="299"/>
      <c r="F1681" s="25"/>
      <c r="G1681" s="300"/>
      <c r="H1681" s="25"/>
    </row>
    <row r="1682" spans="2:8" ht="17.100000000000001" thickBot="1">
      <c r="B1682" s="25"/>
      <c r="C1682" s="25"/>
      <c r="D1682" s="25"/>
      <c r="E1682" s="299"/>
      <c r="F1682" s="25"/>
      <c r="G1682" s="300"/>
      <c r="H1682" s="301"/>
    </row>
    <row r="1683" spans="2:8" ht="51.95" thickBot="1">
      <c r="B1683" s="302" t="s">
        <v>305</v>
      </c>
      <c r="C1683" s="246"/>
      <c r="D1683" s="246" t="s">
        <v>306</v>
      </c>
      <c r="E1683" s="303" t="s">
        <v>307</v>
      </c>
      <c r="F1683" s="246" t="s">
        <v>308</v>
      </c>
      <c r="G1683" s="247" t="s">
        <v>309</v>
      </c>
    </row>
    <row r="1684" spans="2:8">
      <c r="B1684" s="304" t="s">
        <v>310</v>
      </c>
      <c r="C1684" s="117"/>
      <c r="D1684" s="305">
        <v>7961716.1336821374</v>
      </c>
      <c r="E1684" s="306">
        <v>0.1275063678097699</v>
      </c>
      <c r="F1684" s="307">
        <v>1015169.5057382537</v>
      </c>
      <c r="G1684" s="255"/>
    </row>
    <row r="1685" spans="2:8">
      <c r="B1685" s="308" t="s">
        <v>311</v>
      </c>
      <c r="C1685" s="25"/>
      <c r="D1685" s="309">
        <v>542038283.86631799</v>
      </c>
      <c r="E1685" s="107">
        <v>0.28350000000000003</v>
      </c>
      <c r="F1685" s="309">
        <v>153667853.47610116</v>
      </c>
      <c r="G1685" s="310"/>
    </row>
    <row r="1686" spans="2:8">
      <c r="B1686" s="311" t="s">
        <v>312</v>
      </c>
      <c r="C1686" s="25"/>
      <c r="D1686" s="312">
        <v>550000000.00000012</v>
      </c>
      <c r="E1686" s="313">
        <v>0.2812418599669807</v>
      </c>
      <c r="F1686" s="312">
        <v>154683022.98183942</v>
      </c>
      <c r="G1686" s="314"/>
    </row>
    <row r="1687" spans="2:8">
      <c r="B1687" s="308"/>
      <c r="C1687" s="25"/>
      <c r="D1687" s="25"/>
      <c r="E1687" s="315"/>
      <c r="F1687" s="25"/>
      <c r="G1687" s="316"/>
    </row>
    <row r="1688" spans="2:8">
      <c r="B1688" s="317" t="s">
        <v>313</v>
      </c>
      <c r="C1688" s="25"/>
      <c r="D1688" s="318">
        <v>550000000.00000012</v>
      </c>
      <c r="E1688" s="319">
        <v>0</v>
      </c>
      <c r="F1688" s="365">
        <v>0</v>
      </c>
      <c r="G1688" s="320"/>
    </row>
    <row r="1689" spans="2:8">
      <c r="B1689" s="317"/>
      <c r="C1689" s="25"/>
      <c r="D1689" s="318"/>
      <c r="E1689" s="319"/>
      <c r="F1689" s="365"/>
      <c r="G1689" s="320"/>
    </row>
    <row r="1690" spans="2:8">
      <c r="B1690" s="317" t="s">
        <v>314</v>
      </c>
      <c r="C1690" s="25"/>
      <c r="D1690" s="318">
        <v>12897287.104378534</v>
      </c>
      <c r="E1690" s="319">
        <v>0.2812418599669807</v>
      </c>
      <c r="F1690" s="318">
        <v>-3627257.013763574</v>
      </c>
      <c r="G1690" s="320"/>
    </row>
    <row r="1691" spans="2:8" ht="17.100000000000001" thickBot="1">
      <c r="B1691" s="321" t="s">
        <v>111</v>
      </c>
      <c r="C1691" s="286"/>
      <c r="D1691" s="322">
        <v>550000000.00000012</v>
      </c>
      <c r="E1691" s="323">
        <v>0.2812418599669807</v>
      </c>
      <c r="F1691" s="322">
        <v>151055765.96807584</v>
      </c>
      <c r="G1691" s="378">
        <v>160212908.9408792</v>
      </c>
      <c r="H1691" s="325" t="s">
        <v>315</v>
      </c>
    </row>
    <row r="1692" spans="2:8" ht="17.100000000000001" thickBot="1">
      <c r="B1692" s="25"/>
      <c r="C1692" s="25"/>
      <c r="D1692" s="25"/>
      <c r="E1692" s="376"/>
      <c r="F1692" s="222"/>
      <c r="G1692" s="222"/>
      <c r="H1692" s="222"/>
    </row>
    <row r="1693" spans="2:8" ht="51.95" thickBot="1">
      <c r="B1693" s="327"/>
      <c r="C1693" s="328" t="s">
        <v>316</v>
      </c>
      <c r="D1693" s="328" t="s">
        <v>306</v>
      </c>
      <c r="E1693" s="329" t="s">
        <v>405</v>
      </c>
      <c r="F1693" s="328" t="s">
        <v>368</v>
      </c>
      <c r="G1693" s="330" t="s">
        <v>369</v>
      </c>
      <c r="H1693"/>
    </row>
    <row r="1694" spans="2:8">
      <c r="B1694" s="331" t="s">
        <v>321</v>
      </c>
      <c r="C1694" s="332"/>
      <c r="D1694" s="332"/>
      <c r="E1694" s="333"/>
      <c r="F1694" s="333"/>
      <c r="G1694" s="335"/>
      <c r="H1694"/>
    </row>
    <row r="1695" spans="2:8">
      <c r="B1695" s="336" t="s">
        <v>322</v>
      </c>
      <c r="C1695" s="104">
        <v>0</v>
      </c>
      <c r="D1695" s="72">
        <v>0</v>
      </c>
      <c r="E1695" s="337">
        <v>0.1275</v>
      </c>
      <c r="F1695" s="107">
        <v>0</v>
      </c>
      <c r="G1695" s="338">
        <v>0</v>
      </c>
      <c r="H1695"/>
    </row>
    <row r="1696" spans="2:8">
      <c r="B1696" s="336" t="s">
        <v>324</v>
      </c>
      <c r="C1696" s="104">
        <v>2.6336983782472956E-6</v>
      </c>
      <c r="D1696" s="72">
        <v>1448.5341080360126</v>
      </c>
      <c r="E1696" s="337">
        <v>0.16250000000000001</v>
      </c>
      <c r="F1696" s="107">
        <v>0</v>
      </c>
      <c r="G1696" s="338">
        <v>235.38679255585205</v>
      </c>
      <c r="H1696"/>
    </row>
    <row r="1697" spans="2:8">
      <c r="B1697" s="336" t="s">
        <v>326</v>
      </c>
      <c r="C1697" s="104">
        <v>6.6837019138776942E-3</v>
      </c>
      <c r="D1697" s="72">
        <v>3676036.0526327319</v>
      </c>
      <c r="E1697" s="337">
        <v>0.1275</v>
      </c>
      <c r="F1697" s="107">
        <v>0</v>
      </c>
      <c r="G1697" s="338">
        <v>468694.5967106733</v>
      </c>
      <c r="H1697"/>
    </row>
    <row r="1698" spans="2:8">
      <c r="B1698" s="336" t="s">
        <v>327</v>
      </c>
      <c r="C1698" s="104">
        <v>0</v>
      </c>
      <c r="D1698" s="72">
        <v>0</v>
      </c>
      <c r="E1698" s="337">
        <v>0.1275</v>
      </c>
      <c r="F1698" s="107">
        <v>0</v>
      </c>
      <c r="G1698" s="338">
        <v>0</v>
      </c>
      <c r="H1698"/>
    </row>
    <row r="1699" spans="2:8">
      <c r="B1699" s="336" t="s">
        <v>328</v>
      </c>
      <c r="C1699" s="104">
        <v>0</v>
      </c>
      <c r="D1699" s="72">
        <v>0</v>
      </c>
      <c r="E1699" s="337">
        <v>0.1275</v>
      </c>
      <c r="F1699" s="107">
        <v>0</v>
      </c>
      <c r="G1699" s="338">
        <v>0</v>
      </c>
      <c r="H1699"/>
    </row>
    <row r="1700" spans="2:8">
      <c r="B1700" s="336" t="s">
        <v>329</v>
      </c>
      <c r="C1700" s="104">
        <v>7.7895119035297613E-3</v>
      </c>
      <c r="D1700" s="72">
        <v>4284231.5469413688</v>
      </c>
      <c r="E1700" s="337">
        <v>0.1275</v>
      </c>
      <c r="F1700" s="107">
        <v>0</v>
      </c>
      <c r="G1700" s="338">
        <v>546239.52223502449</v>
      </c>
      <c r="H1700"/>
    </row>
    <row r="1701" spans="2:8">
      <c r="B1701" s="336" t="s">
        <v>330</v>
      </c>
      <c r="C1701" s="104">
        <v>0</v>
      </c>
      <c r="D1701" s="72">
        <v>0</v>
      </c>
      <c r="E1701" s="337">
        <v>0.16250000000000001</v>
      </c>
      <c r="F1701" s="107">
        <v>0</v>
      </c>
      <c r="G1701" s="338">
        <v>0</v>
      </c>
      <c r="H1701"/>
    </row>
    <row r="1702" spans="2:8">
      <c r="B1702" s="336" t="s">
        <v>331</v>
      </c>
      <c r="C1702" s="104">
        <v>0</v>
      </c>
      <c r="D1702" s="72">
        <v>0</v>
      </c>
      <c r="E1702" s="337">
        <v>0.1275</v>
      </c>
      <c r="F1702" s="107">
        <v>0</v>
      </c>
      <c r="G1702" s="338">
        <v>0</v>
      </c>
      <c r="H1702"/>
    </row>
    <row r="1703" spans="2:8">
      <c r="B1703" s="336" t="s">
        <v>332</v>
      </c>
      <c r="C1703" s="104">
        <v>0</v>
      </c>
      <c r="D1703" s="72">
        <v>0</v>
      </c>
      <c r="E1703" s="337">
        <v>0.16250000000000001</v>
      </c>
      <c r="F1703" s="107">
        <v>0</v>
      </c>
      <c r="G1703" s="338">
        <v>0</v>
      </c>
      <c r="H1703"/>
    </row>
    <row r="1704" spans="2:8">
      <c r="B1704" s="336" t="s">
        <v>333</v>
      </c>
      <c r="C1704" s="104">
        <v>0</v>
      </c>
      <c r="D1704" s="72">
        <v>0</v>
      </c>
      <c r="E1704" s="337">
        <v>0.16250000000000001</v>
      </c>
      <c r="F1704" s="107">
        <v>0</v>
      </c>
      <c r="G1704" s="338">
        <v>0</v>
      </c>
      <c r="H1704"/>
    </row>
    <row r="1705" spans="2:8" ht="17.100000000000001" thickBot="1">
      <c r="B1705" s="336" t="s">
        <v>334</v>
      </c>
      <c r="C1705" s="104">
        <v>0</v>
      </c>
      <c r="D1705" s="72">
        <v>0</v>
      </c>
      <c r="E1705" s="337">
        <v>0.1275</v>
      </c>
      <c r="F1705" s="107">
        <v>0</v>
      </c>
      <c r="G1705" s="338">
        <v>0</v>
      </c>
      <c r="H1705"/>
    </row>
    <row r="1706" spans="2:8" ht="17.100000000000001" thickBot="1">
      <c r="B1706" s="339"/>
      <c r="C1706" s="340"/>
      <c r="D1706" s="361">
        <v>7961716.1336821374</v>
      </c>
      <c r="E1706" s="343">
        <v>0.1275063678097699</v>
      </c>
      <c r="F1706" s="369"/>
      <c r="G1706" s="362">
        <v>1015169.5057382537</v>
      </c>
      <c r="H1706"/>
    </row>
    <row r="1707" spans="2:8">
      <c r="B1707" s="331" t="s">
        <v>335</v>
      </c>
      <c r="C1707" s="346"/>
      <c r="D1707" s="363"/>
      <c r="E1707" s="348"/>
      <c r="F1707" s="333"/>
      <c r="G1707" s="364"/>
      <c r="H1707"/>
    </row>
    <row r="1708" spans="2:8">
      <c r="B1708" s="336" t="s">
        <v>336</v>
      </c>
      <c r="C1708" s="104">
        <v>9.8146684510953667E-4</v>
      </c>
      <c r="D1708" s="72">
        <v>539806.76481024513</v>
      </c>
      <c r="E1708" s="184">
        <v>0.28349999999999997</v>
      </c>
      <c r="F1708" s="107">
        <v>0</v>
      </c>
      <c r="G1708" s="338">
        <v>153035.21782370447</v>
      </c>
      <c r="H1708"/>
    </row>
    <row r="1709" spans="2:8">
      <c r="B1709" s="336" t="s">
        <v>322</v>
      </c>
      <c r="C1709" s="104">
        <v>0.24491909730380415</v>
      </c>
      <c r="D1709" s="72">
        <v>134705503.51709229</v>
      </c>
      <c r="E1709" s="184">
        <v>0.28349999999999997</v>
      </c>
      <c r="F1709" s="107">
        <v>0</v>
      </c>
      <c r="G1709" s="338">
        <v>38189010.247095659</v>
      </c>
      <c r="H1709"/>
    </row>
    <row r="1710" spans="2:8">
      <c r="B1710" s="336" t="s">
        <v>324</v>
      </c>
      <c r="C1710" s="104">
        <v>0.1431193293866381</v>
      </c>
      <c r="D1710" s="72">
        <v>78715631.162650958</v>
      </c>
      <c r="E1710" s="184">
        <v>0.28349999999999997</v>
      </c>
      <c r="F1710" s="107">
        <v>0</v>
      </c>
      <c r="G1710" s="338">
        <v>22315881.434611544</v>
      </c>
      <c r="H1710"/>
    </row>
    <row r="1711" spans="2:8">
      <c r="B1711" s="336" t="s">
        <v>326</v>
      </c>
      <c r="C1711" s="104">
        <v>0.16701898830722722</v>
      </c>
      <c r="D1711" s="72">
        <v>91860443.568974972</v>
      </c>
      <c r="E1711" s="184">
        <v>0.28349999999999997</v>
      </c>
      <c r="F1711" s="107">
        <v>0</v>
      </c>
      <c r="G1711" s="338">
        <v>26042435.751804404</v>
      </c>
      <c r="H1711"/>
    </row>
    <row r="1712" spans="2:8">
      <c r="B1712" s="336" t="s">
        <v>327</v>
      </c>
      <c r="C1712" s="104">
        <v>4.3576804119552205E-2</v>
      </c>
      <c r="D1712" s="72">
        <v>23967242.265753713</v>
      </c>
      <c r="E1712" s="184">
        <v>0.28349999999999997</v>
      </c>
      <c r="F1712" s="107">
        <v>0</v>
      </c>
      <c r="G1712" s="338">
        <v>6794713.182341177</v>
      </c>
      <c r="H1712"/>
    </row>
    <row r="1713" spans="2:11">
      <c r="B1713" s="336" t="s">
        <v>328</v>
      </c>
      <c r="C1713" s="104">
        <v>4.0548494060953282E-2</v>
      </c>
      <c r="D1713" s="72">
        <v>22301671.733524304</v>
      </c>
      <c r="E1713" s="184">
        <v>0.28349999999999997</v>
      </c>
      <c r="F1713" s="107">
        <v>0</v>
      </c>
      <c r="G1713" s="338">
        <v>6322523.9364541396</v>
      </c>
      <c r="H1713"/>
    </row>
    <row r="1714" spans="2:11">
      <c r="B1714" s="336" t="s">
        <v>329</v>
      </c>
      <c r="C1714" s="104">
        <v>4.8031242319435653E-2</v>
      </c>
      <c r="D1714" s="72">
        <v>26417183.275689609</v>
      </c>
      <c r="E1714" s="184">
        <v>0.28349999999999997</v>
      </c>
      <c r="F1714" s="107">
        <v>0</v>
      </c>
      <c r="G1714" s="338">
        <v>7489271.4586580032</v>
      </c>
      <c r="H1714"/>
    </row>
    <row r="1715" spans="2:11">
      <c r="B1715" s="336" t="s">
        <v>337</v>
      </c>
      <c r="C1715" s="104">
        <v>1.8959628300503257E-2</v>
      </c>
      <c r="D1715" s="72">
        <v>10427795.56527679</v>
      </c>
      <c r="E1715" s="184">
        <v>0.28349999999999997</v>
      </c>
      <c r="F1715" s="107">
        <v>0</v>
      </c>
      <c r="G1715" s="338">
        <v>2956280.0427559698</v>
      </c>
      <c r="H1715"/>
    </row>
    <row r="1716" spans="2:11">
      <c r="B1716" s="336" t="s">
        <v>330</v>
      </c>
      <c r="C1716" s="104">
        <v>8.7959287224159011E-3</v>
      </c>
      <c r="D1716" s="72">
        <v>4837760.7973287459</v>
      </c>
      <c r="E1716" s="184">
        <v>0.28349999999999997</v>
      </c>
      <c r="F1716" s="107">
        <v>0</v>
      </c>
      <c r="G1716" s="338">
        <v>1371505.1860426993</v>
      </c>
      <c r="H1716"/>
    </row>
    <row r="1717" spans="2:11">
      <c r="B1717" s="336" t="s">
        <v>331</v>
      </c>
      <c r="C1717" s="104">
        <v>7.4637825937517568E-2</v>
      </c>
      <c r="D1717" s="72">
        <v>41050804.265634663</v>
      </c>
      <c r="E1717" s="184">
        <v>0.28349999999999997</v>
      </c>
      <c r="F1717" s="107">
        <v>0</v>
      </c>
      <c r="G1717" s="338">
        <v>11637903.009307425</v>
      </c>
      <c r="H1717"/>
    </row>
    <row r="1718" spans="2:11">
      <c r="B1718" s="336" t="s">
        <v>338</v>
      </c>
      <c r="C1718" s="104">
        <v>4.871295618154828E-3</v>
      </c>
      <c r="D1718" s="72">
        <v>2679212.5899851555</v>
      </c>
      <c r="E1718" s="184">
        <v>0.28349999999999997</v>
      </c>
      <c r="F1718" s="107">
        <v>0</v>
      </c>
      <c r="G1718" s="338">
        <v>759556.76926079148</v>
      </c>
      <c r="H1718"/>
    </row>
    <row r="1719" spans="2:11">
      <c r="B1719" s="336" t="s">
        <v>332</v>
      </c>
      <c r="C1719" s="104">
        <v>6.9211691127562267E-3</v>
      </c>
      <c r="D1719" s="72">
        <v>3806643.0120159248</v>
      </c>
      <c r="E1719" s="184">
        <v>0.28349999999999997</v>
      </c>
      <c r="F1719" s="107">
        <v>0</v>
      </c>
      <c r="G1719" s="338">
        <v>1079183.2939065145</v>
      </c>
      <c r="H1719"/>
    </row>
    <row r="1720" spans="2:11">
      <c r="B1720" s="336" t="s">
        <v>333</v>
      </c>
      <c r="C1720" s="104">
        <v>0</v>
      </c>
      <c r="D1720" s="72">
        <v>0</v>
      </c>
      <c r="E1720" s="184">
        <v>0.28349999999999997</v>
      </c>
      <c r="F1720" s="107">
        <v>0</v>
      </c>
      <c r="G1720" s="338">
        <v>0</v>
      </c>
      <c r="H1720"/>
    </row>
    <row r="1721" spans="2:11">
      <c r="B1721" s="336" t="s">
        <v>334</v>
      </c>
      <c r="C1721" s="104">
        <v>0.15843524702092751</v>
      </c>
      <c r="D1721" s="72">
        <v>87139385.861510128</v>
      </c>
      <c r="E1721" s="184">
        <v>0.28349999999999997</v>
      </c>
      <c r="F1721" s="107">
        <v>0</v>
      </c>
      <c r="G1721" s="338">
        <v>24704015.89173812</v>
      </c>
      <c r="H1721"/>
    </row>
    <row r="1722" spans="2:11">
      <c r="B1722" s="336" t="s">
        <v>339</v>
      </c>
      <c r="C1722" s="104">
        <v>6.6867945399170705E-3</v>
      </c>
      <c r="D1722" s="72">
        <v>3677736.9969543889</v>
      </c>
      <c r="E1722" s="184">
        <v>0.28349999999999997</v>
      </c>
      <c r="F1722" s="107">
        <v>0</v>
      </c>
      <c r="G1722" s="338">
        <v>1042638.4386365692</v>
      </c>
      <c r="H1722"/>
    </row>
    <row r="1723" spans="2:11">
      <c r="B1723" s="350" t="s">
        <v>340</v>
      </c>
      <c r="C1723" s="104">
        <v>1.1037945422639295E-3</v>
      </c>
      <c r="D1723" s="72">
        <v>607086.99824516126</v>
      </c>
      <c r="E1723" s="184">
        <v>0.28349999999999997</v>
      </c>
      <c r="F1723" s="107">
        <v>0</v>
      </c>
      <c r="G1723" s="338">
        <v>172109.16400250321</v>
      </c>
      <c r="H1723"/>
    </row>
    <row r="1724" spans="2:11" ht="17.100000000000001" thickBot="1">
      <c r="B1724" s="350" t="s">
        <v>341</v>
      </c>
      <c r="C1724" s="104">
        <v>1.6917046347038028E-2</v>
      </c>
      <c r="D1724" s="72">
        <v>9304375.4908709154</v>
      </c>
      <c r="E1724" s="184">
        <v>0.28349999999999997</v>
      </c>
      <c r="F1724" s="107">
        <v>0</v>
      </c>
      <c r="G1724" s="338">
        <v>2637790.4516619043</v>
      </c>
      <c r="H1724"/>
    </row>
    <row r="1725" spans="2:11" ht="17.100000000000001" thickBot="1">
      <c r="B1725" s="339"/>
      <c r="C1725" s="340"/>
      <c r="D1725" s="361">
        <v>542038283.86631799</v>
      </c>
      <c r="E1725" s="343">
        <v>0.28350000000000003</v>
      </c>
      <c r="F1725" s="351"/>
      <c r="G1725" s="362">
        <v>153667853.47610116</v>
      </c>
      <c r="H1725"/>
    </row>
    <row r="1726" spans="2:11">
      <c r="B1726" s="25"/>
      <c r="C1726" s="298"/>
      <c r="D1726" s="374"/>
      <c r="E1726" s="107"/>
      <c r="F1726" s="374"/>
      <c r="G1726" s="379"/>
      <c r="H1726" s="374"/>
    </row>
    <row r="1727" spans="2:11">
      <c r="B1727" s="2" t="s">
        <v>585</v>
      </c>
      <c r="C1727" s="355"/>
      <c r="D1727" s="356"/>
      <c r="E1727" s="357"/>
      <c r="F1727" s="355"/>
      <c r="G1727" s="355"/>
      <c r="H1727" s="358"/>
      <c r="I1727" s="2"/>
      <c r="J1727" s="359"/>
      <c r="K1727" s="359">
        <v>0.1359296237729698</v>
      </c>
    </row>
    <row r="1728" spans="2:11">
      <c r="B1728" s="2" t="s">
        <v>586</v>
      </c>
      <c r="C1728" s="355"/>
      <c r="D1728" s="356"/>
      <c r="E1728" s="357"/>
      <c r="F1728" s="355"/>
      <c r="G1728" s="355"/>
      <c r="H1728" s="358"/>
      <c r="I1728" s="2"/>
      <c r="J1728" s="359"/>
      <c r="K1728" s="359">
        <v>0</v>
      </c>
    </row>
    <row r="1729" spans="2:11">
      <c r="B1729" s="2" t="s">
        <v>587</v>
      </c>
      <c r="C1729" s="355"/>
      <c r="D1729" s="356"/>
      <c r="E1729" s="357"/>
      <c r="F1729" s="355"/>
      <c r="G1729" s="355"/>
      <c r="H1729" s="358"/>
      <c r="I1729" s="2"/>
      <c r="J1729" s="359"/>
      <c r="K1729" s="359">
        <v>0</v>
      </c>
    </row>
    <row r="1730" spans="2:11">
      <c r="B1730" s="2" t="s">
        <v>588</v>
      </c>
      <c r="C1730" s="355"/>
      <c r="D1730" s="356"/>
      <c r="E1730" s="357"/>
      <c r="F1730" s="355"/>
      <c r="G1730" s="355"/>
      <c r="H1730" s="358"/>
      <c r="I1730" s="2"/>
      <c r="J1730" s="359"/>
      <c r="K1730" s="359">
        <v>0</v>
      </c>
    </row>
    <row r="1731" spans="2:11">
      <c r="B1731" s="2" t="s">
        <v>589</v>
      </c>
      <c r="C1731" s="355"/>
      <c r="D1731" s="356"/>
      <c r="E1731" s="357"/>
      <c r="F1731" s="355"/>
      <c r="G1731" s="355"/>
      <c r="H1731" s="358"/>
      <c r="I1731" s="2"/>
      <c r="J1731" s="359"/>
      <c r="K1731" s="359">
        <v>0</v>
      </c>
    </row>
    <row r="1732" spans="2:11">
      <c r="B1732" s="2" t="s">
        <v>590</v>
      </c>
      <c r="C1732" s="355"/>
      <c r="D1732" s="356"/>
      <c r="E1732" s="357"/>
      <c r="F1732" s="355"/>
      <c r="G1732" s="355"/>
      <c r="H1732" s="358"/>
      <c r="I1732" s="2"/>
      <c r="J1732" s="359"/>
      <c r="K1732" s="359">
        <v>0</v>
      </c>
    </row>
    <row r="1733" spans="2:11">
      <c r="B1733" s="2" t="s">
        <v>591</v>
      </c>
      <c r="C1733" s="355"/>
      <c r="D1733" s="356"/>
      <c r="E1733" s="357"/>
      <c r="F1733" s="355"/>
      <c r="G1733" s="355"/>
      <c r="H1733" s="358"/>
      <c r="I1733" s="2"/>
      <c r="J1733" s="359"/>
      <c r="K1733" s="359">
        <v>0</v>
      </c>
    </row>
    <row r="1734" spans="2:11">
      <c r="B1734" s="2" t="s">
        <v>592</v>
      </c>
      <c r="C1734" s="355"/>
      <c r="D1734" s="356"/>
      <c r="E1734" s="357"/>
      <c r="F1734" s="355"/>
      <c r="G1734" s="355"/>
      <c r="H1734" s="358"/>
      <c r="I1734" s="2"/>
      <c r="J1734" s="359"/>
      <c r="K1734" s="359">
        <v>0</v>
      </c>
    </row>
    <row r="1735" spans="2:11">
      <c r="B1735" s="355" t="s">
        <v>593</v>
      </c>
      <c r="C1735" s="355"/>
      <c r="D1735" s="356"/>
      <c r="E1735" s="357"/>
      <c r="F1735" s="355"/>
      <c r="G1735" s="355"/>
      <c r="H1735" s="358"/>
      <c r="I1735" s="2"/>
      <c r="J1735" s="359"/>
      <c r="K1735" s="359">
        <v>0</v>
      </c>
    </row>
    <row r="1737" spans="2:11">
      <c r="B1737" s="541" t="s">
        <v>594</v>
      </c>
      <c r="C1737" s="541"/>
      <c r="D1737" s="541"/>
      <c r="E1737" s="299"/>
      <c r="F1737" s="25"/>
      <c r="G1737" s="300"/>
      <c r="H1737" s="25"/>
    </row>
    <row r="1738" spans="2:11" ht="17.100000000000001" thickBot="1">
      <c r="B1738" s="25"/>
      <c r="C1738" s="25"/>
      <c r="D1738" s="25"/>
      <c r="E1738" s="299"/>
      <c r="F1738" s="25"/>
      <c r="G1738" s="300"/>
      <c r="H1738" s="301"/>
    </row>
    <row r="1739" spans="2:11" ht="51.95" thickBot="1">
      <c r="B1739" s="302" t="s">
        <v>305</v>
      </c>
      <c r="C1739" s="246"/>
      <c r="D1739" s="246" t="s">
        <v>306</v>
      </c>
      <c r="E1739" s="303" t="s">
        <v>307</v>
      </c>
      <c r="F1739" s="246" t="s">
        <v>308</v>
      </c>
      <c r="G1739" s="247" t="s">
        <v>309</v>
      </c>
    </row>
    <row r="1740" spans="2:11">
      <c r="B1740" s="304" t="s">
        <v>310</v>
      </c>
      <c r="C1740" s="117"/>
      <c r="D1740" s="305">
        <v>0</v>
      </c>
      <c r="E1740" s="306">
        <v>0</v>
      </c>
      <c r="F1740" s="307">
        <v>0</v>
      </c>
      <c r="G1740" s="255"/>
    </row>
    <row r="1741" spans="2:11">
      <c r="B1741" s="308" t="s">
        <v>311</v>
      </c>
      <c r="C1741" s="25"/>
      <c r="D1741" s="309">
        <v>250000000.00000003</v>
      </c>
      <c r="E1741" s="107">
        <v>0.28593767886861238</v>
      </c>
      <c r="F1741" s="309">
        <v>71484419.717153102</v>
      </c>
      <c r="G1741" s="310"/>
    </row>
    <row r="1742" spans="2:11">
      <c r="B1742" s="311" t="s">
        <v>312</v>
      </c>
      <c r="C1742" s="25"/>
      <c r="D1742" s="312">
        <v>250000000.00000003</v>
      </c>
      <c r="E1742" s="313">
        <v>0.28593767886861238</v>
      </c>
      <c r="F1742" s="312">
        <v>71484419.717153102</v>
      </c>
      <c r="G1742" s="314"/>
    </row>
    <row r="1743" spans="2:11">
      <c r="B1743" s="308"/>
      <c r="C1743" s="25"/>
      <c r="D1743" s="25"/>
      <c r="E1743" s="315"/>
      <c r="F1743" s="25"/>
      <c r="G1743" s="316"/>
    </row>
    <row r="1744" spans="2:11">
      <c r="B1744" s="317" t="s">
        <v>313</v>
      </c>
      <c r="C1744" s="25"/>
      <c r="D1744" s="318">
        <v>250000000.00000003</v>
      </c>
      <c r="E1744" s="319">
        <v>0</v>
      </c>
      <c r="F1744" s="365">
        <v>0</v>
      </c>
      <c r="G1744" s="320"/>
    </row>
    <row r="1745" spans="2:8">
      <c r="B1745" s="317"/>
      <c r="C1745" s="25"/>
      <c r="D1745" s="318"/>
      <c r="E1745" s="319"/>
      <c r="F1745" s="365"/>
      <c r="G1745" s="320"/>
    </row>
    <row r="1746" spans="2:8">
      <c r="B1746" s="317" t="s">
        <v>314</v>
      </c>
      <c r="C1746" s="25"/>
      <c r="D1746" s="318"/>
      <c r="E1746" s="319"/>
      <c r="F1746" s="365"/>
      <c r="G1746" s="320"/>
    </row>
    <row r="1747" spans="2:8" ht="17.100000000000001" thickBot="1">
      <c r="B1747" s="321" t="s">
        <v>111</v>
      </c>
      <c r="C1747" s="286"/>
      <c r="D1747" s="322">
        <v>250000000.00000003</v>
      </c>
      <c r="E1747" s="323">
        <v>0.28593767886861238</v>
      </c>
      <c r="F1747" s="322">
        <v>71484419.717153102</v>
      </c>
      <c r="G1747" s="378">
        <v>75646757.432063714</v>
      </c>
      <c r="H1747" s="325" t="s">
        <v>315</v>
      </c>
    </row>
    <row r="1748" spans="2:8" ht="17.100000000000001" thickBot="1">
      <c r="B1748" s="25"/>
      <c r="C1748" s="25"/>
      <c r="D1748" s="25"/>
      <c r="E1748" s="376"/>
      <c r="F1748" s="222"/>
      <c r="G1748" s="222"/>
      <c r="H1748" s="222"/>
    </row>
    <row r="1749" spans="2:8" ht="51.95" thickBot="1">
      <c r="B1749" s="327"/>
      <c r="C1749" s="328" t="s">
        <v>316</v>
      </c>
      <c r="D1749" s="328" t="s">
        <v>306</v>
      </c>
      <c r="E1749" s="329" t="s">
        <v>318</v>
      </c>
      <c r="F1749" s="328" t="s">
        <v>319</v>
      </c>
      <c r="G1749" s="330" t="s">
        <v>320</v>
      </c>
    </row>
    <row r="1750" spans="2:8">
      <c r="B1750" s="331" t="s">
        <v>321</v>
      </c>
      <c r="C1750" s="332"/>
      <c r="D1750" s="332"/>
      <c r="E1750" s="380"/>
      <c r="F1750" s="334"/>
      <c r="G1750" s="335"/>
    </row>
    <row r="1751" spans="2:8">
      <c r="B1751" s="336" t="s">
        <v>322</v>
      </c>
      <c r="C1751" s="104">
        <v>0</v>
      </c>
      <c r="D1751" s="72">
        <v>0</v>
      </c>
      <c r="E1751" s="107">
        <v>0.14249999999999999</v>
      </c>
      <c r="F1751" s="337">
        <v>0</v>
      </c>
      <c r="G1751" s="338">
        <v>0</v>
      </c>
    </row>
    <row r="1752" spans="2:8">
      <c r="B1752" s="336" t="s">
        <v>324</v>
      </c>
      <c r="C1752" s="104">
        <v>0</v>
      </c>
      <c r="D1752" s="72">
        <v>0</v>
      </c>
      <c r="E1752" s="107">
        <v>0.3725</v>
      </c>
      <c r="F1752" s="337">
        <v>0</v>
      </c>
      <c r="G1752" s="338">
        <v>0</v>
      </c>
    </row>
    <row r="1753" spans="2:8">
      <c r="B1753" s="336" t="s">
        <v>326</v>
      </c>
      <c r="C1753" s="104">
        <v>0</v>
      </c>
      <c r="D1753" s="72">
        <v>0</v>
      </c>
      <c r="E1753" s="107">
        <v>0.14249999999999999</v>
      </c>
      <c r="F1753" s="337">
        <v>0</v>
      </c>
      <c r="G1753" s="338">
        <v>0</v>
      </c>
    </row>
    <row r="1754" spans="2:8">
      <c r="B1754" s="336" t="s">
        <v>327</v>
      </c>
      <c r="C1754" s="104">
        <v>0</v>
      </c>
      <c r="D1754" s="72">
        <v>0</v>
      </c>
      <c r="E1754" s="107">
        <v>0.14249999999999999</v>
      </c>
      <c r="F1754" s="337">
        <v>0</v>
      </c>
      <c r="G1754" s="338">
        <v>0</v>
      </c>
    </row>
    <row r="1755" spans="2:8">
      <c r="B1755" s="336" t="s">
        <v>328</v>
      </c>
      <c r="C1755" s="104">
        <v>0</v>
      </c>
      <c r="D1755" s="72">
        <v>0</v>
      </c>
      <c r="E1755" s="107">
        <v>0.14249999999999999</v>
      </c>
      <c r="F1755" s="337">
        <v>0</v>
      </c>
      <c r="G1755" s="338">
        <v>0</v>
      </c>
    </row>
    <row r="1756" spans="2:8">
      <c r="B1756" s="336" t="s">
        <v>329</v>
      </c>
      <c r="C1756" s="104">
        <v>0</v>
      </c>
      <c r="D1756" s="72">
        <v>0</v>
      </c>
      <c r="E1756" s="107">
        <v>0.14249999999999999</v>
      </c>
      <c r="F1756" s="337">
        <v>0</v>
      </c>
      <c r="G1756" s="338">
        <v>0</v>
      </c>
    </row>
    <row r="1757" spans="2:8">
      <c r="B1757" s="336" t="s">
        <v>330</v>
      </c>
      <c r="C1757" s="104">
        <v>0</v>
      </c>
      <c r="D1757" s="72">
        <v>0</v>
      </c>
      <c r="E1757" s="107">
        <v>0.3725</v>
      </c>
      <c r="F1757" s="337">
        <v>0</v>
      </c>
      <c r="G1757" s="338">
        <v>0</v>
      </c>
    </row>
    <row r="1758" spans="2:8">
      <c r="B1758" s="336" t="s">
        <v>331</v>
      </c>
      <c r="C1758" s="104">
        <v>0</v>
      </c>
      <c r="D1758" s="72">
        <v>0</v>
      </c>
      <c r="E1758" s="107">
        <v>0.14249999999999999</v>
      </c>
      <c r="F1758" s="337">
        <v>0</v>
      </c>
      <c r="G1758" s="338">
        <v>0</v>
      </c>
    </row>
    <row r="1759" spans="2:8">
      <c r="B1759" s="336" t="s">
        <v>332</v>
      </c>
      <c r="C1759" s="104">
        <v>0</v>
      </c>
      <c r="D1759" s="72">
        <v>0</v>
      </c>
      <c r="E1759" s="107">
        <v>0.3725</v>
      </c>
      <c r="F1759" s="337">
        <v>0</v>
      </c>
      <c r="G1759" s="338">
        <v>0</v>
      </c>
    </row>
    <row r="1760" spans="2:8">
      <c r="B1760" s="336" t="s">
        <v>333</v>
      </c>
      <c r="C1760" s="104">
        <v>0</v>
      </c>
      <c r="D1760" s="72">
        <v>0</v>
      </c>
      <c r="E1760" s="107">
        <v>0.3725</v>
      </c>
      <c r="F1760" s="337">
        <v>0</v>
      </c>
      <c r="G1760" s="338">
        <v>0</v>
      </c>
    </row>
    <row r="1761" spans="2:7" ht="17.100000000000001" thickBot="1">
      <c r="B1761" s="336" t="s">
        <v>334</v>
      </c>
      <c r="C1761" s="104">
        <v>0</v>
      </c>
      <c r="D1761" s="72">
        <v>0</v>
      </c>
      <c r="E1761" s="107">
        <v>0.14249999999999999</v>
      </c>
      <c r="F1761" s="337">
        <v>0</v>
      </c>
      <c r="G1761" s="338">
        <v>0</v>
      </c>
    </row>
    <row r="1762" spans="2:7" ht="17.100000000000001" thickBot="1">
      <c r="B1762" s="339"/>
      <c r="C1762" s="340"/>
      <c r="D1762" s="361">
        <v>0</v>
      </c>
      <c r="E1762" s="343"/>
      <c r="F1762" s="369"/>
      <c r="G1762" s="362">
        <v>0</v>
      </c>
    </row>
    <row r="1763" spans="2:7">
      <c r="B1763" s="331" t="s">
        <v>335</v>
      </c>
      <c r="C1763" s="346"/>
      <c r="D1763" s="363"/>
      <c r="E1763" s="381"/>
      <c r="F1763" s="348"/>
      <c r="G1763" s="364"/>
    </row>
    <row r="1764" spans="2:7">
      <c r="B1764" s="336" t="s">
        <v>336</v>
      </c>
      <c r="C1764" s="104">
        <v>0</v>
      </c>
      <c r="D1764" s="72">
        <v>0</v>
      </c>
      <c r="E1764" s="107">
        <v>0.27500000000000002</v>
      </c>
      <c r="F1764" s="184">
        <v>0</v>
      </c>
      <c r="G1764" s="338">
        <v>0</v>
      </c>
    </row>
    <row r="1765" spans="2:7">
      <c r="B1765" s="336" t="s">
        <v>322</v>
      </c>
      <c r="C1765" s="104">
        <v>0.45404887745150757</v>
      </c>
      <c r="D1765" s="72">
        <v>113512219.36287689</v>
      </c>
      <c r="E1765" s="107">
        <v>0.27500000000000002</v>
      </c>
      <c r="F1765" s="184">
        <v>0</v>
      </c>
      <c r="G1765" s="338">
        <v>31215860.324791148</v>
      </c>
    </row>
    <row r="1766" spans="2:7">
      <c r="B1766" s="336" t="s">
        <v>324</v>
      </c>
      <c r="C1766" s="104">
        <v>7.0169585780126831E-2</v>
      </c>
      <c r="D1766" s="72">
        <v>17542396.445031706</v>
      </c>
      <c r="E1766" s="107">
        <v>0.375</v>
      </c>
      <c r="F1766" s="184">
        <v>0</v>
      </c>
      <c r="G1766" s="338">
        <v>6578398.6668868903</v>
      </c>
    </row>
    <row r="1767" spans="2:7">
      <c r="B1767" s="336" t="s">
        <v>326</v>
      </c>
      <c r="C1767" s="104">
        <v>0.16401506243709105</v>
      </c>
      <c r="D1767" s="72">
        <v>41003765.609272763</v>
      </c>
      <c r="E1767" s="107">
        <v>0.27500000000000002</v>
      </c>
      <c r="F1767" s="184">
        <v>0</v>
      </c>
      <c r="G1767" s="338">
        <v>11276035.542550011</v>
      </c>
    </row>
    <row r="1768" spans="2:7">
      <c r="B1768" s="336" t="s">
        <v>327</v>
      </c>
      <c r="C1768" s="104">
        <v>6.9885185412632621E-4</v>
      </c>
      <c r="D1768" s="72">
        <v>174712.96353158154</v>
      </c>
      <c r="E1768" s="107">
        <v>0.27500000000000002</v>
      </c>
      <c r="F1768" s="184">
        <v>0</v>
      </c>
      <c r="G1768" s="338">
        <v>48046.064971184926</v>
      </c>
    </row>
    <row r="1769" spans="2:7">
      <c r="B1769" s="336" t="s">
        <v>328</v>
      </c>
      <c r="C1769" s="104">
        <v>1.4645354197879306E-4</v>
      </c>
      <c r="D1769" s="72">
        <v>36613.385494698268</v>
      </c>
      <c r="E1769" s="107">
        <v>0.27500000000000002</v>
      </c>
      <c r="F1769" s="184">
        <v>0</v>
      </c>
      <c r="G1769" s="338">
        <v>10068.681011042025</v>
      </c>
    </row>
    <row r="1770" spans="2:7">
      <c r="B1770" s="336" t="s">
        <v>329</v>
      </c>
      <c r="C1770" s="104">
        <v>0.17200183592649937</v>
      </c>
      <c r="D1770" s="72">
        <v>43000458.981624842</v>
      </c>
      <c r="E1770" s="107">
        <v>0.27500000000000002</v>
      </c>
      <c r="F1770" s="184">
        <v>0</v>
      </c>
      <c r="G1770" s="338">
        <v>11825126.219946833</v>
      </c>
    </row>
    <row r="1771" spans="2:7">
      <c r="B1771" s="336" t="s">
        <v>337</v>
      </c>
      <c r="C1771" s="104">
        <v>1.0032157937631764E-2</v>
      </c>
      <c r="D1771" s="72">
        <v>2508039.4844079409</v>
      </c>
      <c r="E1771" s="107">
        <v>0.375</v>
      </c>
      <c r="F1771" s="184">
        <v>0</v>
      </c>
      <c r="G1771" s="338">
        <v>940514.80665297783</v>
      </c>
    </row>
    <row r="1772" spans="2:7">
      <c r="B1772" s="336" t="s">
        <v>330</v>
      </c>
      <c r="C1772" s="104">
        <v>0</v>
      </c>
      <c r="D1772" s="72">
        <v>0</v>
      </c>
      <c r="E1772" s="107">
        <v>0.375</v>
      </c>
      <c r="F1772" s="184">
        <v>0</v>
      </c>
      <c r="G1772" s="338">
        <v>0</v>
      </c>
    </row>
    <row r="1773" spans="2:7">
      <c r="B1773" s="336" t="s">
        <v>331</v>
      </c>
      <c r="C1773" s="104">
        <v>9.4798947501019692E-2</v>
      </c>
      <c r="D1773" s="72">
        <v>23699736.875254922</v>
      </c>
      <c r="E1773" s="107">
        <v>0.27500000000000002</v>
      </c>
      <c r="F1773" s="184">
        <v>0</v>
      </c>
      <c r="G1773" s="338">
        <v>6517427.6406951044</v>
      </c>
    </row>
    <row r="1774" spans="2:7">
      <c r="B1774" s="336" t="s">
        <v>338</v>
      </c>
      <c r="C1774" s="104">
        <v>4.3710382359015655E-3</v>
      </c>
      <c r="D1774" s="72">
        <v>1092759.5589753913</v>
      </c>
      <c r="E1774" s="107">
        <v>0.27500000000000002</v>
      </c>
      <c r="F1774" s="184">
        <v>0</v>
      </c>
      <c r="G1774" s="338">
        <v>300508.87871823262</v>
      </c>
    </row>
    <row r="1775" spans="2:7">
      <c r="B1775" s="336" t="s">
        <v>332</v>
      </c>
      <c r="C1775" s="104">
        <v>1.108573017825343E-4</v>
      </c>
      <c r="D1775" s="72">
        <v>27714.325445633574</v>
      </c>
      <c r="E1775" s="107">
        <v>0.375</v>
      </c>
      <c r="F1775" s="184">
        <v>0</v>
      </c>
      <c r="G1775" s="338">
        <v>10392.872042112591</v>
      </c>
    </row>
    <row r="1776" spans="2:7">
      <c r="B1776" s="336" t="s">
        <v>333</v>
      </c>
      <c r="C1776" s="104">
        <v>0</v>
      </c>
      <c r="D1776" s="72">
        <v>0</v>
      </c>
      <c r="E1776" s="107">
        <v>0.375</v>
      </c>
      <c r="F1776" s="184">
        <v>0</v>
      </c>
      <c r="G1776" s="338">
        <v>0</v>
      </c>
    </row>
    <row r="1777" spans="2:11">
      <c r="B1777" s="336" t="s">
        <v>334</v>
      </c>
      <c r="C1777" s="104">
        <v>4.274868042595404E-4</v>
      </c>
      <c r="D1777" s="72">
        <v>106871.7010648851</v>
      </c>
      <c r="E1777" s="107">
        <v>0.27500000000000002</v>
      </c>
      <c r="F1777" s="184">
        <v>0</v>
      </c>
      <c r="G1777" s="338">
        <v>29389.717792843403</v>
      </c>
    </row>
    <row r="1778" spans="2:11">
      <c r="B1778" s="336" t="s">
        <v>339</v>
      </c>
      <c r="C1778" s="104">
        <v>0</v>
      </c>
      <c r="D1778" s="72">
        <v>0</v>
      </c>
      <c r="E1778" s="107">
        <v>0.27500000000000002</v>
      </c>
      <c r="F1778" s="184">
        <v>0</v>
      </c>
      <c r="G1778" s="338">
        <v>0</v>
      </c>
    </row>
    <row r="1779" spans="2:11">
      <c r="B1779" s="350" t="s">
        <v>340</v>
      </c>
      <c r="C1779" s="104">
        <v>1.1465756149237774E-4</v>
      </c>
      <c r="D1779" s="72">
        <v>28664.390373094433</v>
      </c>
      <c r="E1779" s="107">
        <v>0.27500000000000002</v>
      </c>
      <c r="F1779" s="184">
        <v>0</v>
      </c>
      <c r="G1779" s="338">
        <v>7882.7073526009699</v>
      </c>
    </row>
    <row r="1780" spans="2:11" ht="17.100000000000001" thickBot="1">
      <c r="B1780" s="350" t="s">
        <v>341</v>
      </c>
      <c r="C1780" s="104">
        <v>2.906418766658269E-2</v>
      </c>
      <c r="D1780" s="72">
        <v>7266046.9166456722</v>
      </c>
      <c r="E1780" s="107">
        <v>0.375</v>
      </c>
      <c r="F1780" s="184">
        <v>0</v>
      </c>
      <c r="G1780" s="338">
        <v>2724767.5937421271</v>
      </c>
    </row>
    <row r="1781" spans="2:11" ht="17.100000000000001" thickBot="1">
      <c r="B1781" s="339"/>
      <c r="C1781" s="340"/>
      <c r="D1781" s="361">
        <v>250000000.00000003</v>
      </c>
      <c r="E1781" s="343">
        <v>0.28593767886861238</v>
      </c>
      <c r="F1781" s="351"/>
      <c r="G1781" s="362">
        <v>71484419.717153102</v>
      </c>
    </row>
    <row r="1782" spans="2:11">
      <c r="B1782" s="360"/>
      <c r="E1782" s="169"/>
      <c r="F1782" s="296"/>
      <c r="G1782" s="25"/>
      <c r="H1782" s="222"/>
    </row>
    <row r="1783" spans="2:11">
      <c r="B1783" s="2" t="s">
        <v>595</v>
      </c>
      <c r="C1783" s="355"/>
      <c r="D1783" s="356"/>
      <c r="E1783" s="357"/>
      <c r="F1783" s="355"/>
      <c r="G1783" s="355"/>
      <c r="H1783" s="358"/>
      <c r="I1783" s="2"/>
      <c r="J1783" s="359"/>
      <c r="K1783" s="359">
        <v>0</v>
      </c>
    </row>
    <row r="1784" spans="2:11">
      <c r="B1784" s="2" t="s">
        <v>596</v>
      </c>
      <c r="C1784" s="355"/>
      <c r="D1784" s="356"/>
      <c r="E1784" s="357"/>
      <c r="F1784" s="355"/>
      <c r="G1784" s="355"/>
      <c r="H1784" s="358"/>
      <c r="I1784" s="2"/>
      <c r="J1784" s="359"/>
      <c r="K1784" s="359">
        <v>0</v>
      </c>
    </row>
    <row r="1785" spans="2:11">
      <c r="B1785" s="2" t="s">
        <v>597</v>
      </c>
      <c r="C1785" s="355"/>
      <c r="D1785" s="356"/>
      <c r="E1785" s="357"/>
      <c r="F1785" s="355"/>
      <c r="G1785" s="355"/>
      <c r="H1785" s="358"/>
      <c r="I1785" s="2"/>
      <c r="J1785" s="359"/>
      <c r="K1785" s="359">
        <v>0</v>
      </c>
    </row>
    <row r="1786" spans="2:11">
      <c r="B1786" s="2" t="s">
        <v>598</v>
      </c>
      <c r="C1786" s="355"/>
      <c r="D1786" s="356"/>
      <c r="E1786" s="357"/>
      <c r="F1786" s="355"/>
      <c r="G1786" s="355"/>
      <c r="H1786" s="358"/>
      <c r="I1786" s="2"/>
      <c r="J1786" s="359"/>
      <c r="K1786" s="359">
        <v>0</v>
      </c>
    </row>
    <row r="1787" spans="2:11">
      <c r="B1787" s="2" t="s">
        <v>599</v>
      </c>
      <c r="C1787" s="355"/>
      <c r="D1787" s="356"/>
      <c r="E1787" s="357"/>
      <c r="F1787" s="355"/>
      <c r="G1787" s="355"/>
      <c r="H1787" s="358"/>
      <c r="I1787" s="2"/>
      <c r="J1787" s="359"/>
      <c r="K1787" s="359">
        <v>0</v>
      </c>
    </row>
    <row r="1788" spans="2:11">
      <c r="B1788" s="2" t="s">
        <v>600</v>
      </c>
      <c r="C1788" s="355"/>
      <c r="D1788" s="356"/>
      <c r="E1788" s="357"/>
      <c r="F1788" s="355"/>
      <c r="G1788" s="355"/>
      <c r="H1788" s="358"/>
      <c r="I1788" s="2"/>
      <c r="J1788" s="359"/>
      <c r="K1788" s="359">
        <v>0</v>
      </c>
    </row>
    <row r="1789" spans="2:11">
      <c r="B1789" s="2" t="s">
        <v>601</v>
      </c>
      <c r="C1789" s="355"/>
      <c r="D1789" s="356"/>
      <c r="E1789" s="357"/>
      <c r="F1789" s="355"/>
      <c r="G1789" s="355"/>
      <c r="H1789" s="358"/>
      <c r="I1789" s="2"/>
      <c r="J1789" s="359"/>
      <c r="K1789" s="359">
        <v>0</v>
      </c>
    </row>
    <row r="1790" spans="2:11">
      <c r="B1790" s="355" t="s">
        <v>602</v>
      </c>
      <c r="C1790" s="355"/>
      <c r="D1790" s="356"/>
      <c r="E1790" s="357"/>
      <c r="F1790" s="355"/>
      <c r="G1790" s="355"/>
      <c r="H1790" s="358"/>
      <c r="I1790" s="2"/>
      <c r="J1790" s="359"/>
      <c r="K1790" s="359">
        <v>0</v>
      </c>
    </row>
    <row r="1791" spans="2:11">
      <c r="B1791" s="355" t="s">
        <v>603</v>
      </c>
      <c r="C1791" s="355"/>
      <c r="D1791" s="356"/>
      <c r="E1791" s="357"/>
      <c r="F1791" s="355"/>
      <c r="G1791" s="355"/>
      <c r="H1791" s="358"/>
      <c r="I1791" s="2"/>
      <c r="J1791" s="359"/>
      <c r="K1791" s="359">
        <v>0</v>
      </c>
    </row>
    <row r="1792" spans="2:11">
      <c r="B1792" s="360"/>
      <c r="E1792" s="169"/>
      <c r="F1792" s="296"/>
      <c r="G1792" s="25"/>
      <c r="H1792" s="222"/>
    </row>
    <row r="1836" hidden="1"/>
    <row r="1837" hidden="1"/>
    <row r="1838" hidden="1"/>
    <row r="1839" hidden="1"/>
    <row r="1840" hidden="1"/>
    <row r="1841" spans="12:12" hidden="1"/>
    <row r="1842" spans="12:12" hidden="1"/>
    <row r="1843" spans="12:12" hidden="1"/>
    <row r="1844" spans="12:12" hidden="1"/>
    <row r="1845" spans="12:12" hidden="1"/>
    <row r="1855" spans="12:12">
      <c r="L1855" s="218"/>
    </row>
  </sheetData>
  <mergeCells count="34">
    <mergeCell ref="B1569:C1569"/>
    <mergeCell ref="B1625:C1625"/>
    <mergeCell ref="B1681:C1681"/>
    <mergeCell ref="B1737:D1737"/>
    <mergeCell ref="B1226:C1226"/>
    <mergeCell ref="B1284:C1284"/>
    <mergeCell ref="B1342:C1342"/>
    <mergeCell ref="B1400:C1400"/>
    <mergeCell ref="B1457:C1457"/>
    <mergeCell ref="B1513:C1513"/>
    <mergeCell ref="B1180:C1180"/>
    <mergeCell ref="B587:C587"/>
    <mergeCell ref="B645:C645"/>
    <mergeCell ref="B692:C692"/>
    <mergeCell ref="B750:C750"/>
    <mergeCell ref="B808:C808"/>
    <mergeCell ref="B855:C855"/>
    <mergeCell ref="B912:C912"/>
    <mergeCell ref="B959:C959"/>
    <mergeCell ref="B1017:C1017"/>
    <mergeCell ref="B1064:C1064"/>
    <mergeCell ref="B1122:C1122"/>
    <mergeCell ref="B539:C539"/>
    <mergeCell ref="A1:K1"/>
    <mergeCell ref="B4:C4"/>
    <mergeCell ref="B62:C62"/>
    <mergeCell ref="B109:C109"/>
    <mergeCell ref="B166:C166"/>
    <mergeCell ref="B213:C213"/>
    <mergeCell ref="B271:C271"/>
    <mergeCell ref="B318:C318"/>
    <mergeCell ref="B376:C376"/>
    <mergeCell ref="B434:C434"/>
    <mergeCell ref="B481:C481"/>
  </mergeCells>
  <conditionalFormatting sqref="H14">
    <cfRule type="containsText" dxfId="80" priority="65" operator="containsText" text="Fail">
      <formula>NOT(ISERROR(SEARCH("Fail",H14)))</formula>
    </cfRule>
    <cfRule type="containsText" dxfId="79" priority="66" operator="containsText" text="Pass">
      <formula>NOT(ISERROR(SEARCH("Pass",H14)))</formula>
    </cfRule>
  </conditionalFormatting>
  <conditionalFormatting sqref="H119">
    <cfRule type="containsText" dxfId="78" priority="63" operator="containsText" text="Fail">
      <formula>NOT(ISERROR(SEARCH("Fail",H119)))</formula>
    </cfRule>
    <cfRule type="containsText" dxfId="77" priority="64" operator="containsText" text="Pass">
      <formula>NOT(ISERROR(SEARCH("Pass",H119)))</formula>
    </cfRule>
  </conditionalFormatting>
  <conditionalFormatting sqref="H223">
    <cfRule type="containsText" dxfId="76" priority="61" operator="containsText" text="Fail">
      <formula>NOT(ISERROR(SEARCH("Fail",H223)))</formula>
    </cfRule>
    <cfRule type="containsText" dxfId="75" priority="62" operator="containsText" text="Pass">
      <formula>NOT(ISERROR(SEARCH("Pass",H223)))</formula>
    </cfRule>
  </conditionalFormatting>
  <conditionalFormatting sqref="H281">
    <cfRule type="containsText" dxfId="74" priority="59" operator="containsText" text="Fail">
      <formula>NOT(ISERROR(SEARCH("Fail",H281)))</formula>
    </cfRule>
    <cfRule type="containsText" dxfId="73" priority="60" operator="containsText" text="Pass">
      <formula>NOT(ISERROR(SEARCH("Pass",H281)))</formula>
    </cfRule>
  </conditionalFormatting>
  <conditionalFormatting sqref="H328">
    <cfRule type="containsText" dxfId="72" priority="57" operator="containsText" text="Fail">
      <formula>NOT(ISERROR(SEARCH("Fail",H328)))</formula>
    </cfRule>
    <cfRule type="containsText" dxfId="71" priority="58" operator="containsText" text="Pass">
      <formula>NOT(ISERROR(SEARCH("Pass",H328)))</formula>
    </cfRule>
  </conditionalFormatting>
  <conditionalFormatting sqref="H386">
    <cfRule type="containsText" dxfId="70" priority="55" operator="containsText" text="Fail">
      <formula>NOT(ISERROR(SEARCH("Fail",H386)))</formula>
    </cfRule>
    <cfRule type="containsText" dxfId="69" priority="56" operator="containsText" text="Pass">
      <formula>NOT(ISERROR(SEARCH("Pass",H386)))</formula>
    </cfRule>
  </conditionalFormatting>
  <conditionalFormatting sqref="H491">
    <cfRule type="containsText" dxfId="68" priority="53" operator="containsText" text="Fail">
      <formula>NOT(ISERROR(SEARCH("Fail",H491)))</formula>
    </cfRule>
    <cfRule type="containsText" dxfId="67" priority="54" operator="containsText" text="Pass">
      <formula>NOT(ISERROR(SEARCH("Pass",H491)))</formula>
    </cfRule>
  </conditionalFormatting>
  <conditionalFormatting sqref="H597">
    <cfRule type="containsText" dxfId="66" priority="51" operator="containsText" text="Fail">
      <formula>NOT(ISERROR(SEARCH("Fail",H597)))</formula>
    </cfRule>
    <cfRule type="containsText" dxfId="65" priority="52" operator="containsText" text="Pass">
      <formula>NOT(ISERROR(SEARCH("Pass",H597)))</formula>
    </cfRule>
  </conditionalFormatting>
  <conditionalFormatting sqref="H655">
    <cfRule type="containsText" dxfId="64" priority="49" operator="containsText" text="Fail">
      <formula>NOT(ISERROR(SEARCH("Fail",H655)))</formula>
    </cfRule>
    <cfRule type="containsText" dxfId="63" priority="50" operator="containsText" text="Pass">
      <formula>NOT(ISERROR(SEARCH("Pass",H655)))</formula>
    </cfRule>
  </conditionalFormatting>
  <conditionalFormatting sqref="H702">
    <cfRule type="containsText" dxfId="62" priority="47" operator="containsText" text="Fail">
      <formula>NOT(ISERROR(SEARCH("Fail",H702)))</formula>
    </cfRule>
    <cfRule type="containsText" dxfId="61" priority="48" operator="containsText" text="Pass">
      <formula>NOT(ISERROR(SEARCH("Pass",H702)))</formula>
    </cfRule>
  </conditionalFormatting>
  <conditionalFormatting sqref="H760">
    <cfRule type="containsText" dxfId="60" priority="45" operator="containsText" text="Fail">
      <formula>NOT(ISERROR(SEARCH("Fail",H760)))</formula>
    </cfRule>
    <cfRule type="containsText" dxfId="59" priority="46" operator="containsText" text="Pass">
      <formula>NOT(ISERROR(SEARCH("Pass",H760)))</formula>
    </cfRule>
  </conditionalFormatting>
  <conditionalFormatting sqref="H818">
    <cfRule type="containsText" dxfId="58" priority="43" operator="containsText" text="Fail">
      <formula>NOT(ISERROR(SEARCH("Fail",H818)))</formula>
    </cfRule>
    <cfRule type="containsText" dxfId="57" priority="44" operator="containsText" text="Pass">
      <formula>NOT(ISERROR(SEARCH("Pass",H818)))</formula>
    </cfRule>
  </conditionalFormatting>
  <conditionalFormatting sqref="H865">
    <cfRule type="containsText" dxfId="56" priority="41" operator="containsText" text="Fail">
      <formula>NOT(ISERROR(SEARCH("Fail",H865)))</formula>
    </cfRule>
    <cfRule type="containsText" dxfId="55" priority="42" operator="containsText" text="Pass">
      <formula>NOT(ISERROR(SEARCH("Pass",H865)))</formula>
    </cfRule>
  </conditionalFormatting>
  <conditionalFormatting sqref="H969">
    <cfRule type="containsText" dxfId="54" priority="39" operator="containsText" text="Fail">
      <formula>NOT(ISERROR(SEARCH("Fail",H969)))</formula>
    </cfRule>
    <cfRule type="containsText" dxfId="53" priority="40" operator="containsText" text="Pass">
      <formula>NOT(ISERROR(SEARCH("Pass",H969)))</formula>
    </cfRule>
  </conditionalFormatting>
  <conditionalFormatting sqref="H1027">
    <cfRule type="containsText" dxfId="52" priority="37" operator="containsText" text="Fail">
      <formula>NOT(ISERROR(SEARCH("Fail",H1027)))</formula>
    </cfRule>
    <cfRule type="containsText" dxfId="51" priority="38" operator="containsText" text="Pass">
      <formula>NOT(ISERROR(SEARCH("Pass",H1027)))</formula>
    </cfRule>
  </conditionalFormatting>
  <conditionalFormatting sqref="H1074">
    <cfRule type="containsText" dxfId="50" priority="35" operator="containsText" text="Fail">
      <formula>NOT(ISERROR(SEARCH("Fail",H1074)))</formula>
    </cfRule>
    <cfRule type="containsText" dxfId="49" priority="36" operator="containsText" text="Pass">
      <formula>NOT(ISERROR(SEARCH("Pass",H1074)))</formula>
    </cfRule>
  </conditionalFormatting>
  <conditionalFormatting sqref="H1132">
    <cfRule type="containsText" dxfId="48" priority="33" operator="containsText" text="Fail">
      <formula>NOT(ISERROR(SEARCH("Fail",H1132)))</formula>
    </cfRule>
    <cfRule type="containsText" dxfId="47" priority="34" operator="containsText" text="Pass">
      <formula>NOT(ISERROR(SEARCH("Pass",H1132)))</formula>
    </cfRule>
  </conditionalFormatting>
  <conditionalFormatting sqref="H1747">
    <cfRule type="containsText" dxfId="46" priority="31" operator="containsText" text="Fail">
      <formula>NOT(ISERROR(SEARCH("Fail",H1747)))</formula>
    </cfRule>
    <cfRule type="containsText" dxfId="45" priority="32" operator="containsText" text="Pass">
      <formula>NOT(ISERROR(SEARCH("Pass",H1747)))</formula>
    </cfRule>
  </conditionalFormatting>
  <conditionalFormatting sqref="H1236">
    <cfRule type="containsText" dxfId="44" priority="29" operator="containsText" text="Fail">
      <formula>NOT(ISERROR(SEARCH("Fail",H1236)))</formula>
    </cfRule>
    <cfRule type="containsText" dxfId="43" priority="30" operator="containsText" text="Pass">
      <formula>NOT(ISERROR(SEARCH("Pass",H1236)))</formula>
    </cfRule>
  </conditionalFormatting>
  <conditionalFormatting sqref="H1190">
    <cfRule type="containsText" dxfId="42" priority="27" operator="containsText" text="Fail">
      <formula>NOT(ISERROR(SEARCH("Fail",H1190)))</formula>
    </cfRule>
    <cfRule type="containsText" dxfId="41" priority="28" operator="containsText" text="Pass">
      <formula>NOT(ISERROR(SEARCH("Pass",H1190)))</formula>
    </cfRule>
  </conditionalFormatting>
  <conditionalFormatting sqref="H72">
    <cfRule type="containsText" dxfId="40" priority="25" operator="containsText" text="Fail">
      <formula>NOT(ISERROR(SEARCH("Fail",H72)))</formula>
    </cfRule>
    <cfRule type="containsText" dxfId="39" priority="26" operator="containsText" text="Pass">
      <formula>NOT(ISERROR(SEARCH("Pass",H72)))</formula>
    </cfRule>
  </conditionalFormatting>
  <conditionalFormatting sqref="H176">
    <cfRule type="containsText" dxfId="38" priority="23" operator="containsText" text="Fail">
      <formula>NOT(ISERROR(SEARCH("Fail",H176)))</formula>
    </cfRule>
    <cfRule type="containsText" dxfId="37" priority="24" operator="containsText" text="Pass">
      <formula>NOT(ISERROR(SEARCH("Pass",H176)))</formula>
    </cfRule>
  </conditionalFormatting>
  <conditionalFormatting sqref="H1294">
    <cfRule type="containsText" dxfId="36" priority="21" operator="containsText" text="Fail">
      <formula>NOT(ISERROR(SEARCH("Fail",H1294)))</formula>
    </cfRule>
    <cfRule type="containsText" dxfId="35" priority="22" operator="containsText" text="Pass">
      <formula>NOT(ISERROR(SEARCH("Pass",H1294)))</formula>
    </cfRule>
  </conditionalFormatting>
  <conditionalFormatting sqref="H444">
    <cfRule type="containsText" dxfId="34" priority="19" operator="containsText" text="Fail">
      <formula>NOT(ISERROR(SEARCH("Fail",H444)))</formula>
    </cfRule>
    <cfRule type="containsText" dxfId="33" priority="20" operator="containsText" text="Pass">
      <formula>NOT(ISERROR(SEARCH("Pass",H444)))</formula>
    </cfRule>
  </conditionalFormatting>
  <conditionalFormatting sqref="H549">
    <cfRule type="containsText" dxfId="32" priority="17" operator="containsText" text="Fail">
      <formula>NOT(ISERROR(SEARCH("Fail",H549)))</formula>
    </cfRule>
    <cfRule type="containsText" dxfId="31" priority="18" operator="containsText" text="Pass">
      <formula>NOT(ISERROR(SEARCH("Pass",H549)))</formula>
    </cfRule>
  </conditionalFormatting>
  <conditionalFormatting sqref="H922">
    <cfRule type="containsText" dxfId="30" priority="15" operator="containsText" text="Fail">
      <formula>NOT(ISERROR(SEARCH("Fail",H922)))</formula>
    </cfRule>
    <cfRule type="containsText" dxfId="29" priority="16" operator="containsText" text="Pass">
      <formula>NOT(ISERROR(SEARCH("Pass",H922)))</formula>
    </cfRule>
  </conditionalFormatting>
  <conditionalFormatting sqref="H1352">
    <cfRule type="containsText" dxfId="28" priority="13" operator="containsText" text="Fail">
      <formula>NOT(ISERROR(SEARCH("Fail",H1352)))</formula>
    </cfRule>
    <cfRule type="containsText" dxfId="27" priority="14" operator="containsText" text="Pass">
      <formula>NOT(ISERROR(SEARCH("Pass",H1352)))</formula>
    </cfRule>
  </conditionalFormatting>
  <conditionalFormatting sqref="H1410">
    <cfRule type="containsText" dxfId="26" priority="11" operator="containsText" text="Fail">
      <formula>NOT(ISERROR(SEARCH("Fail",H1410)))</formula>
    </cfRule>
    <cfRule type="containsText" dxfId="25" priority="12" operator="containsText" text="Pass">
      <formula>NOT(ISERROR(SEARCH("Pass",H1410)))</formula>
    </cfRule>
  </conditionalFormatting>
  <conditionalFormatting sqref="H1467">
    <cfRule type="containsText" dxfId="24" priority="9" operator="containsText" text="Fail">
      <formula>NOT(ISERROR(SEARCH("Fail",H1467)))</formula>
    </cfRule>
    <cfRule type="containsText" dxfId="23" priority="10" operator="containsText" text="Pass">
      <formula>NOT(ISERROR(SEARCH("Pass",H1467)))</formula>
    </cfRule>
  </conditionalFormatting>
  <conditionalFormatting sqref="H1523">
    <cfRule type="containsText" dxfId="22" priority="7" operator="containsText" text="Fail">
      <formula>NOT(ISERROR(SEARCH("Fail",H1523)))</formula>
    </cfRule>
    <cfRule type="containsText" dxfId="21" priority="8" operator="containsText" text="Pass">
      <formula>NOT(ISERROR(SEARCH("Pass",H1523)))</formula>
    </cfRule>
  </conditionalFormatting>
  <conditionalFormatting sqref="H1579">
    <cfRule type="containsText" dxfId="20" priority="5" operator="containsText" text="Fail">
      <formula>NOT(ISERROR(SEARCH("Fail",H1579)))</formula>
    </cfRule>
    <cfRule type="containsText" dxfId="19" priority="6" operator="containsText" text="Pass">
      <formula>NOT(ISERROR(SEARCH("Pass",H1579)))</formula>
    </cfRule>
  </conditionalFormatting>
  <conditionalFormatting sqref="H1635">
    <cfRule type="containsText" dxfId="18" priority="3" operator="containsText" text="Fail">
      <formula>NOT(ISERROR(SEARCH("Fail",H1635)))</formula>
    </cfRule>
    <cfRule type="containsText" dxfId="17" priority="4" operator="containsText" text="Pass">
      <formula>NOT(ISERROR(SEARCH("Pass",H1635)))</formula>
    </cfRule>
  </conditionalFormatting>
  <conditionalFormatting sqref="H1691">
    <cfRule type="containsText" dxfId="16" priority="1" operator="containsText" text="Fail">
      <formula>NOT(ISERROR(SEARCH("Fail",H1691)))</formula>
    </cfRule>
    <cfRule type="containsText" dxfId="15" priority="2" operator="containsText" text="Pass">
      <formula>NOT(ISERROR(SEARCH("Pass",H1691)))</formula>
    </cfRule>
  </conditionalFormatting>
  <hyperlinks>
    <hyperlink ref="A1:K1" location="Index!C34" display="EXHIBIT A: SUPPLIMENTAL ENHANCEMENT DATA" xr:uid="{28A97AD2-DCBE-4FD4-8A0F-1C1D031609A9}"/>
  </hyperlinks>
  <pageMargins left="1" right="1" top="1" bottom="1" header="0.5" footer="0.5"/>
  <pageSetup scale="32" orientation="portrait" r:id="rId1"/>
  <headerFooter alignWithMargins="0">
    <oddFooter>&amp;C&amp;R&amp;P</oddFooter>
  </headerFooter>
  <rowBreaks count="26" manualBreakCount="26">
    <brk id="60" max="10" man="1"/>
    <brk id="107" max="16383" man="1"/>
    <brk id="164" max="10" man="1"/>
    <brk id="211" max="16383" man="1"/>
    <brk id="269" max="16383" man="1"/>
    <brk id="316" max="16383" man="1"/>
    <brk id="374" max="16383" man="1"/>
    <brk id="479" max="16383" man="1"/>
    <brk id="585" max="16383" man="1"/>
    <brk id="643" max="16383" man="1"/>
    <brk id="690" max="16383" man="1"/>
    <brk id="748" max="16383" man="1"/>
    <brk id="806" max="16383" man="1"/>
    <brk id="853" max="16383" man="1"/>
    <brk id="957" max="10" man="1"/>
    <brk id="1015" max="16383" man="1"/>
    <brk id="1062" max="16383" man="1"/>
    <brk id="1120" max="16383" man="1"/>
    <brk id="1178" max="10" man="1"/>
    <brk id="1282" max="10" man="1"/>
    <brk id="1398" max="10" man="1"/>
    <brk id="1511" max="10" man="1"/>
    <brk id="1567" max="10" man="1"/>
    <brk id="1623" max="10" man="1"/>
    <brk id="1735" max="16383" man="1"/>
    <brk id="1793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55A4-10CC-4786-94AE-090909C9E319}">
  <sheetPr>
    <tabColor theme="3" tint="-0.249977111117893"/>
  </sheetPr>
  <dimension ref="A1:Q503"/>
  <sheetViews>
    <sheetView showGridLines="0" view="pageBreakPreview" topLeftCell="A51" zoomScaleNormal="100" zoomScaleSheetLayoutView="100" workbookViewId="0">
      <selection activeCell="B64" sqref="B64"/>
    </sheetView>
  </sheetViews>
  <sheetFormatPr defaultColWidth="8.42578125" defaultRowHeight="14.1"/>
  <cols>
    <col min="1" max="1" width="4.42578125" style="2" customWidth="1"/>
    <col min="2" max="2" width="14.42578125" style="2" customWidth="1"/>
    <col min="3" max="3" width="15.42578125" style="2" bestFit="1" customWidth="1"/>
    <col min="4" max="4" width="14.42578125" style="2" customWidth="1"/>
    <col min="5" max="5" width="15.42578125" style="2" customWidth="1"/>
    <col min="6" max="6" width="9.42578125" style="2" bestFit="1" customWidth="1"/>
    <col min="7" max="7" width="2.42578125" style="2" customWidth="1"/>
    <col min="8" max="8" width="7.42578125" style="2" bestFit="1" customWidth="1"/>
    <col min="9" max="10" width="12.42578125" style="2" customWidth="1"/>
    <col min="11" max="11" width="2.42578125" style="2" customWidth="1"/>
    <col min="12" max="12" width="9.42578125" style="2" customWidth="1"/>
    <col min="13" max="13" width="14.42578125" style="2" customWidth="1"/>
    <col min="14" max="14" width="12.42578125" style="2" customWidth="1"/>
    <col min="15" max="15" width="15.42578125" style="2" customWidth="1"/>
    <col min="16" max="16384" width="8.42578125" style="2"/>
  </cols>
  <sheetData>
    <row r="1" spans="1:16" ht="15.75" customHeight="1">
      <c r="A1" s="543" t="s">
        <v>604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</row>
    <row r="2" spans="1:16" ht="15.95">
      <c r="A2" s="382"/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3"/>
      <c r="N2" s="383"/>
      <c r="O2" s="23"/>
      <c r="P2" s="23"/>
    </row>
    <row r="3" spans="1:16" ht="15.95">
      <c r="A3" s="355"/>
      <c r="B3" s="70" t="s">
        <v>605</v>
      </c>
      <c r="C3" s="70"/>
      <c r="D3" s="384">
        <v>11.660186057831304</v>
      </c>
      <c r="E3" s="385"/>
      <c r="F3" s="385"/>
      <c r="G3" s="386"/>
      <c r="H3" s="386"/>
      <c r="I3" s="386"/>
    </row>
    <row r="4" spans="1:16" ht="15.95">
      <c r="A4" s="355"/>
      <c r="B4" s="387"/>
      <c r="C4" s="387"/>
      <c r="D4" s="385"/>
      <c r="E4" s="385"/>
      <c r="F4" s="385"/>
      <c r="G4" s="386"/>
      <c r="H4" s="386"/>
      <c r="I4" s="386"/>
    </row>
    <row r="5" spans="1:16" ht="15.95">
      <c r="A5" s="388"/>
      <c r="B5" s="70" t="s">
        <v>606</v>
      </c>
      <c r="C5" s="70"/>
      <c r="D5" s="389">
        <v>484563</v>
      </c>
      <c r="E5" s="390"/>
      <c r="F5" s="390"/>
      <c r="G5" s="386"/>
      <c r="H5" s="386"/>
      <c r="I5" s="386"/>
    </row>
    <row r="6" spans="1:16" ht="15" thickBot="1">
      <c r="A6" s="391"/>
      <c r="G6" s="386"/>
      <c r="H6" s="386"/>
      <c r="I6" s="386"/>
    </row>
    <row r="7" spans="1:16" ht="15.95">
      <c r="A7" s="355"/>
      <c r="B7" s="544"/>
      <c r="C7" s="546" t="s">
        <v>607</v>
      </c>
      <c r="D7" s="544" t="s">
        <v>608</v>
      </c>
      <c r="E7" s="546"/>
      <c r="F7" s="548"/>
      <c r="G7" s="392"/>
      <c r="H7" s="544" t="s">
        <v>609</v>
      </c>
      <c r="I7" s="546"/>
      <c r="J7" s="548"/>
      <c r="K7" s="392"/>
      <c r="L7" s="544" t="s">
        <v>111</v>
      </c>
      <c r="M7" s="546"/>
      <c r="N7" s="548"/>
      <c r="O7" s="549" t="s">
        <v>610</v>
      </c>
    </row>
    <row r="8" spans="1:16" ht="18" thickBot="1">
      <c r="A8" s="355"/>
      <c r="B8" s="545"/>
      <c r="C8" s="547"/>
      <c r="D8" s="393" t="s">
        <v>611</v>
      </c>
      <c r="E8" s="394" t="s">
        <v>612</v>
      </c>
      <c r="F8" s="395" t="s">
        <v>613</v>
      </c>
      <c r="G8" s="394"/>
      <c r="H8" s="393" t="s">
        <v>611</v>
      </c>
      <c r="I8" s="394" t="s">
        <v>612</v>
      </c>
      <c r="J8" s="395" t="s">
        <v>613</v>
      </c>
      <c r="K8" s="394"/>
      <c r="L8" s="393" t="s">
        <v>611</v>
      </c>
      <c r="M8" s="394" t="s">
        <v>612</v>
      </c>
      <c r="N8" s="395" t="s">
        <v>613</v>
      </c>
      <c r="O8" s="550"/>
    </row>
    <row r="9" spans="1:16">
      <c r="A9" s="355"/>
      <c r="B9" s="396" t="s">
        <v>614</v>
      </c>
      <c r="C9" s="2" t="s">
        <v>322</v>
      </c>
      <c r="D9" s="397">
        <v>0</v>
      </c>
      <c r="E9" s="397">
        <v>0</v>
      </c>
      <c r="F9" s="398">
        <v>0</v>
      </c>
      <c r="G9" s="399"/>
      <c r="H9" s="397">
        <v>0</v>
      </c>
      <c r="I9" s="397">
        <v>0</v>
      </c>
      <c r="J9" s="398">
        <v>0</v>
      </c>
      <c r="K9" s="398"/>
      <c r="L9" s="397">
        <v>0</v>
      </c>
      <c r="M9" s="397">
        <v>0</v>
      </c>
      <c r="N9" s="400">
        <v>0</v>
      </c>
      <c r="O9" s="400" t="s">
        <v>235</v>
      </c>
    </row>
    <row r="10" spans="1:16">
      <c r="A10" s="355"/>
      <c r="B10" s="401"/>
      <c r="C10" s="2" t="s">
        <v>324</v>
      </c>
      <c r="D10" s="397">
        <v>1</v>
      </c>
      <c r="E10" s="397">
        <v>35651.550000000003</v>
      </c>
      <c r="F10" s="398">
        <v>2.6336983782472956E-6</v>
      </c>
      <c r="G10" s="399"/>
      <c r="H10" s="397">
        <v>0</v>
      </c>
      <c r="I10" s="397">
        <v>0</v>
      </c>
      <c r="J10" s="398">
        <v>0</v>
      </c>
      <c r="K10" s="398"/>
      <c r="L10" s="397">
        <v>1</v>
      </c>
      <c r="M10" s="397">
        <v>35651.550000000003</v>
      </c>
      <c r="N10" s="400">
        <v>2.559927977277239E-6</v>
      </c>
      <c r="O10" s="400" t="s">
        <v>235</v>
      </c>
    </row>
    <row r="11" spans="1:16">
      <c r="A11" s="355"/>
      <c r="B11" s="401"/>
      <c r="C11" s="2" t="s">
        <v>326</v>
      </c>
      <c r="D11" s="397">
        <v>2390</v>
      </c>
      <c r="E11" s="397">
        <v>90475179.290000007</v>
      </c>
      <c r="F11" s="398">
        <v>6.6837019138776942E-3</v>
      </c>
      <c r="G11" s="399"/>
      <c r="H11" s="397">
        <v>0</v>
      </c>
      <c r="I11" s="397">
        <v>0</v>
      </c>
      <c r="J11" s="398">
        <v>0</v>
      </c>
      <c r="K11" s="398"/>
      <c r="L11" s="397">
        <v>2390</v>
      </c>
      <c r="M11" s="397">
        <v>90475179.290000007</v>
      </c>
      <c r="N11" s="400">
        <v>6.4964901305453833E-3</v>
      </c>
      <c r="O11" s="400" t="s">
        <v>235</v>
      </c>
    </row>
    <row r="12" spans="1:16">
      <c r="A12" s="355"/>
      <c r="B12" s="401"/>
      <c r="C12" s="2" t="s">
        <v>327</v>
      </c>
      <c r="D12" s="397">
        <v>0</v>
      </c>
      <c r="E12" s="397">
        <v>0</v>
      </c>
      <c r="F12" s="398">
        <v>0</v>
      </c>
      <c r="G12" s="399"/>
      <c r="H12" s="397">
        <v>0</v>
      </c>
      <c r="I12" s="397">
        <v>0</v>
      </c>
      <c r="J12" s="398">
        <v>0</v>
      </c>
      <c r="K12" s="398"/>
      <c r="L12" s="397">
        <v>0</v>
      </c>
      <c r="M12" s="397">
        <v>0</v>
      </c>
      <c r="N12" s="400">
        <v>0</v>
      </c>
      <c r="O12" s="400" t="s">
        <v>235</v>
      </c>
    </row>
    <row r="13" spans="1:16">
      <c r="A13" s="355"/>
      <c r="B13" s="401"/>
      <c r="C13" s="2" t="s">
        <v>328</v>
      </c>
      <c r="D13" s="397">
        <v>0</v>
      </c>
      <c r="E13" s="397">
        <v>0</v>
      </c>
      <c r="F13" s="398">
        <v>0</v>
      </c>
      <c r="G13" s="399"/>
      <c r="H13" s="397">
        <v>0</v>
      </c>
      <c r="I13" s="397">
        <v>0</v>
      </c>
      <c r="J13" s="398">
        <v>0</v>
      </c>
      <c r="K13" s="398"/>
      <c r="L13" s="397">
        <v>0</v>
      </c>
      <c r="M13" s="397">
        <v>0</v>
      </c>
      <c r="N13" s="400">
        <v>0</v>
      </c>
      <c r="O13" s="400" t="s">
        <v>235</v>
      </c>
    </row>
    <row r="14" spans="1:16">
      <c r="A14" s="355"/>
      <c r="B14" s="401"/>
      <c r="C14" s="2" t="s">
        <v>329</v>
      </c>
      <c r="D14" s="397">
        <v>5619</v>
      </c>
      <c r="E14" s="397">
        <v>105444182.75</v>
      </c>
      <c r="F14" s="398">
        <v>7.7895119035297613E-3</v>
      </c>
      <c r="G14" s="399"/>
      <c r="H14" s="397">
        <v>0</v>
      </c>
      <c r="I14" s="397">
        <v>0</v>
      </c>
      <c r="J14" s="398">
        <v>0</v>
      </c>
      <c r="K14" s="398"/>
      <c r="L14" s="397">
        <v>5619</v>
      </c>
      <c r="M14" s="397">
        <v>105444182.75</v>
      </c>
      <c r="N14" s="400">
        <v>7.5713261685076529E-3</v>
      </c>
      <c r="O14" s="400" t="s">
        <v>235</v>
      </c>
    </row>
    <row r="15" spans="1:16">
      <c r="A15" s="355"/>
      <c r="B15" s="401"/>
      <c r="C15" s="2" t="s">
        <v>330</v>
      </c>
      <c r="D15" s="397">
        <v>0</v>
      </c>
      <c r="E15" s="397">
        <v>0</v>
      </c>
      <c r="F15" s="398">
        <v>0</v>
      </c>
      <c r="G15" s="399"/>
      <c r="H15" s="397">
        <v>0</v>
      </c>
      <c r="I15" s="397">
        <v>0</v>
      </c>
      <c r="J15" s="398">
        <v>0</v>
      </c>
      <c r="K15" s="398"/>
      <c r="L15" s="397">
        <v>0</v>
      </c>
      <c r="M15" s="397">
        <v>0</v>
      </c>
      <c r="N15" s="400">
        <v>0</v>
      </c>
      <c r="O15" s="400" t="s">
        <v>235</v>
      </c>
    </row>
    <row r="16" spans="1:16">
      <c r="A16" s="355"/>
      <c r="B16" s="401"/>
      <c r="C16" s="2" t="s">
        <v>331</v>
      </c>
      <c r="D16" s="397">
        <v>0</v>
      </c>
      <c r="E16" s="397">
        <v>0</v>
      </c>
      <c r="F16" s="398">
        <v>0</v>
      </c>
      <c r="G16" s="399"/>
      <c r="H16" s="397">
        <v>0</v>
      </c>
      <c r="I16" s="397">
        <v>0</v>
      </c>
      <c r="J16" s="398">
        <v>0</v>
      </c>
      <c r="K16" s="398"/>
      <c r="L16" s="397">
        <v>0</v>
      </c>
      <c r="M16" s="397">
        <v>0</v>
      </c>
      <c r="N16" s="400">
        <v>0</v>
      </c>
      <c r="O16" s="400" t="s">
        <v>235</v>
      </c>
    </row>
    <row r="17" spans="1:17">
      <c r="A17" s="355"/>
      <c r="B17" s="401"/>
      <c r="C17" s="2" t="s">
        <v>332</v>
      </c>
      <c r="D17" s="397">
        <v>0</v>
      </c>
      <c r="E17" s="397">
        <v>0</v>
      </c>
      <c r="F17" s="398">
        <v>0</v>
      </c>
      <c r="G17" s="399"/>
      <c r="H17" s="397">
        <v>0</v>
      </c>
      <c r="I17" s="397">
        <v>0</v>
      </c>
      <c r="J17" s="398">
        <v>0</v>
      </c>
      <c r="K17" s="398"/>
      <c r="L17" s="397">
        <v>0</v>
      </c>
      <c r="M17" s="397">
        <v>0</v>
      </c>
      <c r="N17" s="400">
        <v>0</v>
      </c>
      <c r="O17" s="400" t="s">
        <v>235</v>
      </c>
    </row>
    <row r="18" spans="1:17">
      <c r="A18" s="355"/>
      <c r="B18" s="401"/>
      <c r="C18" s="2" t="s">
        <v>333</v>
      </c>
      <c r="D18" s="397">
        <v>0</v>
      </c>
      <c r="E18" s="397">
        <v>0</v>
      </c>
      <c r="F18" s="398">
        <v>0</v>
      </c>
      <c r="G18" s="399"/>
      <c r="H18" s="397">
        <v>0</v>
      </c>
      <c r="I18" s="397">
        <v>0</v>
      </c>
      <c r="J18" s="398">
        <v>0</v>
      </c>
      <c r="K18" s="398"/>
      <c r="L18" s="397">
        <v>0</v>
      </c>
      <c r="M18" s="397">
        <v>0</v>
      </c>
      <c r="N18" s="400">
        <v>0</v>
      </c>
      <c r="O18" s="400" t="s">
        <v>235</v>
      </c>
    </row>
    <row r="19" spans="1:17" ht="15" thickBot="1">
      <c r="A19" s="355"/>
      <c r="B19" s="401"/>
      <c r="C19" s="2" t="s">
        <v>334</v>
      </c>
      <c r="D19" s="397">
        <v>0</v>
      </c>
      <c r="E19" s="397">
        <v>0</v>
      </c>
      <c r="F19" s="398">
        <v>0</v>
      </c>
      <c r="G19" s="399"/>
      <c r="H19" s="397">
        <v>0</v>
      </c>
      <c r="I19" s="397">
        <v>0</v>
      </c>
      <c r="J19" s="398">
        <v>0</v>
      </c>
      <c r="K19" s="398"/>
      <c r="L19" s="397">
        <v>0</v>
      </c>
      <c r="M19" s="397">
        <v>0</v>
      </c>
      <c r="N19" s="400">
        <v>0</v>
      </c>
      <c r="O19" s="400" t="s">
        <v>235</v>
      </c>
    </row>
    <row r="20" spans="1:17" ht="15" thickBot="1">
      <c r="A20" s="355"/>
      <c r="B20" s="402" t="s">
        <v>615</v>
      </c>
      <c r="C20" s="403"/>
      <c r="D20" s="404">
        <v>8010</v>
      </c>
      <c r="E20" s="404">
        <v>195955013.59</v>
      </c>
      <c r="F20" s="405">
        <v>1.4475847515785702E-2</v>
      </c>
      <c r="G20" s="406"/>
      <c r="H20" s="404">
        <v>0</v>
      </c>
      <c r="I20" s="404">
        <v>0</v>
      </c>
      <c r="J20" s="405">
        <v>0</v>
      </c>
      <c r="K20" s="405"/>
      <c r="L20" s="404">
        <v>8010</v>
      </c>
      <c r="M20" s="404">
        <v>195955013.59</v>
      </c>
      <c r="N20" s="407">
        <v>1.4070376227030314E-2</v>
      </c>
      <c r="O20" s="407"/>
      <c r="Q20" s="408"/>
    </row>
    <row r="21" spans="1:17" ht="9" customHeight="1" thickBot="1">
      <c r="A21" s="355"/>
      <c r="B21" s="401"/>
      <c r="D21" s="409"/>
      <c r="E21" s="409"/>
      <c r="H21" s="409"/>
      <c r="I21" s="409"/>
      <c r="L21" s="409"/>
      <c r="M21" s="409"/>
      <c r="N21" s="41"/>
      <c r="O21" s="41"/>
    </row>
    <row r="22" spans="1:17">
      <c r="A22" s="355"/>
      <c r="B22" s="410" t="s">
        <v>616</v>
      </c>
      <c r="C22" s="411"/>
      <c r="D22" s="412"/>
      <c r="E22" s="412"/>
      <c r="F22" s="411"/>
      <c r="G22" s="411"/>
      <c r="H22" s="412"/>
      <c r="I22" s="412"/>
      <c r="J22" s="411"/>
      <c r="K22" s="411"/>
      <c r="L22" s="412"/>
      <c r="M22" s="412"/>
      <c r="N22" s="413"/>
      <c r="O22" s="413"/>
    </row>
    <row r="23" spans="1:17">
      <c r="A23" s="355"/>
      <c r="B23" s="396"/>
      <c r="C23" s="2" t="s">
        <v>336</v>
      </c>
      <c r="D23" s="397">
        <v>417</v>
      </c>
      <c r="E23" s="397">
        <v>13285809.26</v>
      </c>
      <c r="F23" s="398">
        <v>9.8146684510953667E-4</v>
      </c>
      <c r="H23" s="397">
        <v>0</v>
      </c>
      <c r="I23" s="397">
        <v>0</v>
      </c>
      <c r="J23" s="398">
        <v>0</v>
      </c>
      <c r="L23" s="397">
        <v>417</v>
      </c>
      <c r="M23" s="397">
        <v>13285809.26</v>
      </c>
      <c r="N23" s="400">
        <v>9.5397576894813859E-4</v>
      </c>
      <c r="O23" s="400" t="s">
        <v>235</v>
      </c>
    </row>
    <row r="24" spans="1:17">
      <c r="A24" s="355"/>
      <c r="B24" s="401"/>
      <c r="C24" s="2" t="s">
        <v>322</v>
      </c>
      <c r="D24" s="397">
        <v>86958</v>
      </c>
      <c r="E24" s="397">
        <v>3315393104.8445811</v>
      </c>
      <c r="F24" s="398">
        <v>0.24491909730380415</v>
      </c>
      <c r="G24" s="399"/>
      <c r="H24" s="397">
        <v>5496</v>
      </c>
      <c r="I24" s="397">
        <v>177120725.88999999</v>
      </c>
      <c r="J24" s="398">
        <v>0.45404887745150757</v>
      </c>
      <c r="K24" s="398"/>
      <c r="L24" s="397">
        <v>92454</v>
      </c>
      <c r="M24" s="397">
        <v>3492513830.734581</v>
      </c>
      <c r="N24" s="400">
        <v>0.25077686289446482</v>
      </c>
      <c r="O24" s="400" t="s">
        <v>235</v>
      </c>
    </row>
    <row r="25" spans="1:17">
      <c r="A25" s="355"/>
      <c r="B25" s="401"/>
      <c r="C25" s="2" t="s">
        <v>324</v>
      </c>
      <c r="D25" s="397">
        <v>58149</v>
      </c>
      <c r="E25" s="397">
        <v>1937361533.020277</v>
      </c>
      <c r="F25" s="398">
        <v>0.1431193293866381</v>
      </c>
      <c r="G25" s="399"/>
      <c r="H25" s="397">
        <v>738</v>
      </c>
      <c r="I25" s="397">
        <v>27372577.240000002</v>
      </c>
      <c r="J25" s="398">
        <v>7.0169585780126831E-2</v>
      </c>
      <c r="K25" s="398"/>
      <c r="L25" s="397">
        <v>58887</v>
      </c>
      <c r="M25" s="397">
        <v>1964734110.260277</v>
      </c>
      <c r="N25" s="400">
        <v>0.14107599295868445</v>
      </c>
      <c r="O25" s="400" t="s">
        <v>235</v>
      </c>
    </row>
    <row r="26" spans="1:17">
      <c r="A26" s="355"/>
      <c r="B26" s="401"/>
      <c r="C26" s="2" t="s">
        <v>326</v>
      </c>
      <c r="D26" s="397">
        <v>72033</v>
      </c>
      <c r="E26" s="397">
        <v>2260883729.8017354</v>
      </c>
      <c r="F26" s="398">
        <v>0.16701898830722722</v>
      </c>
      <c r="G26" s="399"/>
      <c r="H26" s="397">
        <v>2733</v>
      </c>
      <c r="I26" s="397">
        <v>63980924.43</v>
      </c>
      <c r="J26" s="398">
        <v>0.16401506243709105</v>
      </c>
      <c r="K26" s="398"/>
      <c r="L26" s="397">
        <v>74766</v>
      </c>
      <c r="M26" s="397">
        <v>2324864654.2317352</v>
      </c>
      <c r="N26" s="400">
        <v>0.16693484776260201</v>
      </c>
      <c r="O26" s="400" t="s">
        <v>235</v>
      </c>
      <c r="P26" s="355"/>
    </row>
    <row r="27" spans="1:17">
      <c r="A27" s="355"/>
      <c r="B27" s="401"/>
      <c r="C27" s="2" t="s">
        <v>327</v>
      </c>
      <c r="D27" s="397">
        <v>24098</v>
      </c>
      <c r="E27" s="397">
        <v>589885547.92000008</v>
      </c>
      <c r="F27" s="398">
        <v>4.3576804119552205E-2</v>
      </c>
      <c r="G27" s="399"/>
      <c r="H27" s="397">
        <v>13</v>
      </c>
      <c r="I27" s="397">
        <v>272616.34999999998</v>
      </c>
      <c r="J27" s="398">
        <v>6.9885185412632621E-4</v>
      </c>
      <c r="K27" s="398"/>
      <c r="L27" s="397">
        <v>24111</v>
      </c>
      <c r="M27" s="397">
        <v>590158164.2700001</v>
      </c>
      <c r="N27" s="400">
        <v>4.2375784383381646E-2</v>
      </c>
      <c r="O27" s="400" t="s">
        <v>235</v>
      </c>
      <c r="P27" s="355"/>
    </row>
    <row r="28" spans="1:17">
      <c r="A28" s="355"/>
      <c r="B28" s="401"/>
      <c r="C28" s="2" t="s">
        <v>328</v>
      </c>
      <c r="D28" s="397">
        <v>19744</v>
      </c>
      <c r="E28" s="397">
        <v>548892263.2062465</v>
      </c>
      <c r="F28" s="398">
        <v>4.0548494060953282E-2</v>
      </c>
      <c r="G28" s="399"/>
      <c r="H28" s="397">
        <v>3</v>
      </c>
      <c r="I28" s="397">
        <v>57130.32</v>
      </c>
      <c r="J28" s="398">
        <v>1.4645354197879306E-4</v>
      </c>
      <c r="K28" s="398"/>
      <c r="L28" s="397">
        <v>19747</v>
      </c>
      <c r="M28" s="397">
        <v>548949393.52624655</v>
      </c>
      <c r="N28" s="400">
        <v>3.9416825091677959E-2</v>
      </c>
      <c r="O28" s="400" t="s">
        <v>235</v>
      </c>
      <c r="P28" s="355"/>
    </row>
    <row r="29" spans="1:17">
      <c r="A29" s="355"/>
      <c r="B29" s="401"/>
      <c r="C29" s="2" t="s">
        <v>329</v>
      </c>
      <c r="D29" s="397">
        <v>35816</v>
      </c>
      <c r="E29" s="397">
        <v>650183882.58000004</v>
      </c>
      <c r="F29" s="398">
        <v>4.8031242319435653E-2</v>
      </c>
      <c r="G29" s="399"/>
      <c r="H29" s="397">
        <v>3566</v>
      </c>
      <c r="I29" s="397">
        <v>67096498.960000001</v>
      </c>
      <c r="J29" s="398">
        <v>0.17200183592649937</v>
      </c>
      <c r="K29" s="398"/>
      <c r="L29" s="397">
        <v>39382</v>
      </c>
      <c r="M29" s="397">
        <v>717280381.54000008</v>
      </c>
      <c r="N29" s="400">
        <v>5.1503682624074933E-2</v>
      </c>
      <c r="O29" s="400" t="s">
        <v>235</v>
      </c>
      <c r="P29" s="355"/>
    </row>
    <row r="30" spans="1:17">
      <c r="A30" s="355"/>
      <c r="B30" s="401"/>
      <c r="C30" s="2" t="s">
        <v>337</v>
      </c>
      <c r="D30" s="397">
        <v>9718</v>
      </c>
      <c r="E30" s="397">
        <v>256650549.62999958</v>
      </c>
      <c r="F30" s="398">
        <v>1.8959628300503257E-2</v>
      </c>
      <c r="G30" s="399"/>
      <c r="H30" s="397">
        <v>200</v>
      </c>
      <c r="I30" s="397">
        <v>3913462.15</v>
      </c>
      <c r="J30" s="398">
        <v>1.0032157937631764E-2</v>
      </c>
      <c r="K30" s="398"/>
      <c r="L30" s="397">
        <v>9918</v>
      </c>
      <c r="M30" s="397">
        <v>260564011.77999958</v>
      </c>
      <c r="N30" s="400">
        <v>1.8709568128937367E-2</v>
      </c>
      <c r="O30" s="400" t="s">
        <v>235</v>
      </c>
      <c r="P30" s="355"/>
    </row>
    <row r="31" spans="1:17">
      <c r="A31" s="355"/>
      <c r="B31" s="401"/>
      <c r="C31" s="2" t="s">
        <v>330</v>
      </c>
      <c r="D31" s="397">
        <v>6764</v>
      </c>
      <c r="E31" s="397">
        <v>119067731.98999999</v>
      </c>
      <c r="F31" s="398">
        <v>8.7959287224159011E-3</v>
      </c>
      <c r="G31" s="399"/>
      <c r="H31" s="397">
        <v>0</v>
      </c>
      <c r="I31" s="397">
        <v>0</v>
      </c>
      <c r="J31" s="398">
        <v>0</v>
      </c>
      <c r="K31" s="398"/>
      <c r="L31" s="397">
        <v>6764</v>
      </c>
      <c r="M31" s="397">
        <v>119067731.98999999</v>
      </c>
      <c r="N31" s="400">
        <v>8.5495530576412265E-3</v>
      </c>
      <c r="O31" s="400" t="s">
        <v>235</v>
      </c>
      <c r="P31" s="355"/>
    </row>
    <row r="32" spans="1:17">
      <c r="A32" s="355"/>
      <c r="B32" s="401"/>
      <c r="C32" s="2" t="s">
        <v>331</v>
      </c>
      <c r="D32" s="397">
        <v>41549</v>
      </c>
      <c r="E32" s="397">
        <v>1010348871.1085995</v>
      </c>
      <c r="F32" s="398">
        <v>7.4637825937517568E-2</v>
      </c>
      <c r="G32" s="399"/>
      <c r="H32" s="397">
        <v>1754</v>
      </c>
      <c r="I32" s="397">
        <v>36980288.310000002</v>
      </c>
      <c r="J32" s="398">
        <v>9.4798947501019692E-2</v>
      </c>
      <c r="K32" s="398"/>
      <c r="L32" s="397">
        <v>43303</v>
      </c>
      <c r="M32" s="397">
        <v>1047329159.4185996</v>
      </c>
      <c r="N32" s="400">
        <v>7.5202542851963705E-2</v>
      </c>
      <c r="O32" s="400" t="s">
        <v>235</v>
      </c>
      <c r="P32" s="355"/>
    </row>
    <row r="33" spans="1:16">
      <c r="A33" s="355"/>
      <c r="B33" s="401"/>
      <c r="C33" s="2" t="s">
        <v>338</v>
      </c>
      <c r="D33" s="397">
        <v>1828</v>
      </c>
      <c r="E33" s="397">
        <v>65941202.960000001</v>
      </c>
      <c r="F33" s="398">
        <v>4.871295618154828E-3</v>
      </c>
      <c r="G33" s="399"/>
      <c r="H33" s="397">
        <v>37</v>
      </c>
      <c r="I33" s="397">
        <v>1705106</v>
      </c>
      <c r="J33" s="398">
        <v>4.3710382359015655E-3</v>
      </c>
      <c r="K33" s="398"/>
      <c r="L33" s="397">
        <v>1865</v>
      </c>
      <c r="M33" s="397">
        <v>67646308.960000008</v>
      </c>
      <c r="N33" s="400">
        <v>4.8572833121209033E-3</v>
      </c>
      <c r="O33" s="400" t="s">
        <v>235</v>
      </c>
      <c r="P33" s="355"/>
    </row>
    <row r="34" spans="1:16">
      <c r="A34" s="355"/>
      <c r="B34" s="401"/>
      <c r="C34" s="2" t="s">
        <v>332</v>
      </c>
      <c r="D34" s="397">
        <v>3455</v>
      </c>
      <c r="E34" s="397">
        <v>93689698.379999995</v>
      </c>
      <c r="F34" s="398">
        <v>6.9211691127562267E-3</v>
      </c>
      <c r="G34" s="399"/>
      <c r="H34" s="397">
        <v>2</v>
      </c>
      <c r="I34" s="397">
        <v>43244.52</v>
      </c>
      <c r="J34" s="398">
        <v>1.108573017825343E-4</v>
      </c>
      <c r="K34" s="398"/>
      <c r="L34" s="397">
        <v>3457</v>
      </c>
      <c r="M34" s="397">
        <v>93732942.899999991</v>
      </c>
      <c r="N34" s="400">
        <v>6.7304109617180715E-3</v>
      </c>
      <c r="O34" s="400" t="s">
        <v>235</v>
      </c>
      <c r="P34" s="355"/>
    </row>
    <row r="35" spans="1:16">
      <c r="A35" s="355"/>
      <c r="B35" s="401"/>
      <c r="C35" s="2" t="s">
        <v>333</v>
      </c>
      <c r="D35" s="397">
        <v>0</v>
      </c>
      <c r="E35" s="397">
        <v>0</v>
      </c>
      <c r="F35" s="398">
        <v>0</v>
      </c>
      <c r="G35" s="399"/>
      <c r="H35" s="397">
        <v>0</v>
      </c>
      <c r="I35" s="397">
        <v>0</v>
      </c>
      <c r="J35" s="398">
        <v>0</v>
      </c>
      <c r="K35" s="398"/>
      <c r="L35" s="397">
        <v>0</v>
      </c>
      <c r="M35" s="397">
        <v>0</v>
      </c>
      <c r="N35" s="400">
        <v>0</v>
      </c>
      <c r="O35" s="400" t="s">
        <v>235</v>
      </c>
      <c r="P35" s="355"/>
    </row>
    <row r="36" spans="1:16">
      <c r="A36" s="355"/>
      <c r="B36" s="401"/>
      <c r="C36" s="2" t="s">
        <v>334</v>
      </c>
      <c r="D36" s="397">
        <v>92033</v>
      </c>
      <c r="E36" s="397">
        <v>2144688312.6715341</v>
      </c>
      <c r="F36" s="398">
        <v>0.15843524702092751</v>
      </c>
      <c r="G36" s="399"/>
      <c r="H36" s="397">
        <v>8</v>
      </c>
      <c r="I36" s="397">
        <v>166759.07999999999</v>
      </c>
      <c r="J36" s="398">
        <v>4.274868042595404E-4</v>
      </c>
      <c r="K36" s="398"/>
      <c r="L36" s="397">
        <v>92041</v>
      </c>
      <c r="M36" s="397">
        <v>2144855071.751534</v>
      </c>
      <c r="N36" s="400">
        <v>0.154009419096273</v>
      </c>
      <c r="O36" s="400" t="s">
        <v>235</v>
      </c>
      <c r="P36" s="355"/>
    </row>
    <row r="37" spans="1:16">
      <c r="A37" s="355"/>
      <c r="B37" s="401"/>
      <c r="C37" s="2" t="s">
        <v>339</v>
      </c>
      <c r="D37" s="397">
        <v>4726</v>
      </c>
      <c r="E37" s="397">
        <v>90517043.200000018</v>
      </c>
      <c r="F37" s="398">
        <v>6.6867945399170705E-3</v>
      </c>
      <c r="G37" s="399"/>
      <c r="H37" s="397">
        <v>0</v>
      </c>
      <c r="I37" s="397">
        <v>0</v>
      </c>
      <c r="J37" s="398">
        <v>0</v>
      </c>
      <c r="K37" s="398"/>
      <c r="L37" s="397">
        <v>4726</v>
      </c>
      <c r="M37" s="397">
        <v>90517043.200000018</v>
      </c>
      <c r="N37" s="400">
        <v>6.4994961315312377E-3</v>
      </c>
      <c r="O37" s="400" t="s">
        <v>235</v>
      </c>
      <c r="P37" s="355"/>
    </row>
    <row r="38" spans="1:16">
      <c r="A38" s="355"/>
      <c r="B38" s="401"/>
      <c r="C38" s="2" t="s">
        <v>340</v>
      </c>
      <c r="D38" s="397">
        <v>361</v>
      </c>
      <c r="E38" s="397">
        <v>14941720.98</v>
      </c>
      <c r="F38" s="398">
        <v>1.1037945422639295E-3</v>
      </c>
      <c r="G38" s="399"/>
      <c r="H38" s="397">
        <v>3</v>
      </c>
      <c r="I38" s="397">
        <v>44726.97</v>
      </c>
      <c r="J38" s="398">
        <v>1.1465756149237774E-4</v>
      </c>
      <c r="K38" s="398"/>
      <c r="L38" s="397">
        <v>364</v>
      </c>
      <c r="M38" s="397">
        <v>14986447.950000001</v>
      </c>
      <c r="N38" s="400">
        <v>1.0760886241191231E-3</v>
      </c>
      <c r="O38" s="400" t="s">
        <v>235</v>
      </c>
      <c r="P38" s="355"/>
    </row>
    <row r="39" spans="1:16" ht="15" thickBot="1">
      <c r="A39" s="355"/>
      <c r="B39" s="401"/>
      <c r="C39" s="2" t="s">
        <v>341</v>
      </c>
      <c r="D39" s="397">
        <v>4091</v>
      </c>
      <c r="E39" s="397">
        <v>229000757.5184499</v>
      </c>
      <c r="F39" s="398">
        <v>1.6917046347038028E-2</v>
      </c>
      <c r="G39" s="414"/>
      <c r="H39" s="397">
        <v>260</v>
      </c>
      <c r="I39" s="397">
        <v>11337700.129999999</v>
      </c>
      <c r="J39" s="398">
        <v>2.906418766658269E-2</v>
      </c>
      <c r="K39" s="414"/>
      <c r="L39" s="397">
        <v>4351</v>
      </c>
      <c r="M39" s="397">
        <v>240338457.6484499</v>
      </c>
      <c r="N39" s="400">
        <v>1.7257290124831254E-2</v>
      </c>
      <c r="O39" s="400" t="s">
        <v>235</v>
      </c>
      <c r="P39" s="355"/>
    </row>
    <row r="40" spans="1:16" ht="15" thickBot="1">
      <c r="A40" s="355"/>
      <c r="B40" s="402" t="s">
        <v>617</v>
      </c>
      <c r="C40" s="403"/>
      <c r="D40" s="404">
        <v>461740</v>
      </c>
      <c r="E40" s="404">
        <v>13340731759.071421</v>
      </c>
      <c r="F40" s="405">
        <v>0.98552415248421443</v>
      </c>
      <c r="G40" s="406"/>
      <c r="H40" s="404">
        <v>14813</v>
      </c>
      <c r="I40" s="404">
        <v>390091760.34999996</v>
      </c>
      <c r="J40" s="405">
        <v>1.0000000000000002</v>
      </c>
      <c r="K40" s="405"/>
      <c r="L40" s="404">
        <v>476553</v>
      </c>
      <c r="M40" s="404">
        <v>13730823519.421425</v>
      </c>
      <c r="N40" s="407">
        <v>0.98592962377296978</v>
      </c>
      <c r="O40" s="407">
        <v>0.85</v>
      </c>
      <c r="P40" s="355"/>
    </row>
    <row r="41" spans="1:16" ht="8.25" customHeight="1" thickBot="1">
      <c r="A41" s="355"/>
      <c r="B41" s="401"/>
      <c r="D41" s="415"/>
      <c r="E41" s="415"/>
      <c r="F41" s="416"/>
      <c r="G41" s="399"/>
      <c r="H41" s="415"/>
      <c r="I41" s="415"/>
      <c r="J41" s="416"/>
      <c r="K41" s="416"/>
      <c r="L41" s="415"/>
      <c r="M41" s="415"/>
      <c r="N41" s="417"/>
      <c r="O41" s="417"/>
      <c r="P41" s="355"/>
    </row>
    <row r="42" spans="1:16">
      <c r="A42" s="355"/>
      <c r="B42" s="410" t="s">
        <v>223</v>
      </c>
      <c r="C42" s="411"/>
      <c r="D42" s="412"/>
      <c r="E42" s="412"/>
      <c r="F42" s="411"/>
      <c r="G42" s="411"/>
      <c r="H42" s="412"/>
      <c r="I42" s="412"/>
      <c r="J42" s="411"/>
      <c r="K42" s="411"/>
      <c r="L42" s="412"/>
      <c r="M42" s="412"/>
      <c r="N42" s="413"/>
      <c r="O42" s="413"/>
      <c r="P42" s="355"/>
    </row>
    <row r="43" spans="1:16">
      <c r="A43" s="355"/>
      <c r="B43" s="396"/>
      <c r="C43" s="2" t="s">
        <v>336</v>
      </c>
      <c r="D43" s="397">
        <v>417</v>
      </c>
      <c r="E43" s="397">
        <v>13285809.26</v>
      </c>
      <c r="F43" s="398">
        <v>9.8146684510953667E-4</v>
      </c>
      <c r="G43" s="399"/>
      <c r="H43" s="397">
        <v>0</v>
      </c>
      <c r="I43" s="397">
        <v>0</v>
      </c>
      <c r="J43" s="398">
        <v>0</v>
      </c>
      <c r="K43" s="398"/>
      <c r="L43" s="397">
        <v>417</v>
      </c>
      <c r="M43" s="397">
        <v>13285809.26</v>
      </c>
      <c r="N43" s="400">
        <v>9.5397576894813859E-4</v>
      </c>
      <c r="O43" s="400" t="s">
        <v>235</v>
      </c>
      <c r="P43" s="355"/>
    </row>
    <row r="44" spans="1:16">
      <c r="A44" s="355"/>
      <c r="B44" s="401"/>
      <c r="C44" s="2" t="s">
        <v>322</v>
      </c>
      <c r="D44" s="397">
        <v>86958</v>
      </c>
      <c r="E44" s="397">
        <v>3315393104.8445811</v>
      </c>
      <c r="F44" s="398">
        <v>0.24491909730380415</v>
      </c>
      <c r="G44" s="399"/>
      <c r="H44" s="397">
        <v>5496</v>
      </c>
      <c r="I44" s="397">
        <v>177120725.88999999</v>
      </c>
      <c r="J44" s="398">
        <v>0.45404887745150757</v>
      </c>
      <c r="K44" s="398"/>
      <c r="L44" s="397">
        <v>92454</v>
      </c>
      <c r="M44" s="397">
        <v>3492513830.734581</v>
      </c>
      <c r="N44" s="400">
        <v>0.25077686289446482</v>
      </c>
      <c r="O44" s="400" t="s">
        <v>235</v>
      </c>
      <c r="P44" s="355"/>
    </row>
    <row r="45" spans="1:16">
      <c r="A45" s="355"/>
      <c r="B45" s="401"/>
      <c r="C45" s="2" t="s">
        <v>324</v>
      </c>
      <c r="D45" s="397">
        <v>58150</v>
      </c>
      <c r="E45" s="397">
        <v>1937397184.570277</v>
      </c>
      <c r="F45" s="398">
        <v>0.14312196308501635</v>
      </c>
      <c r="G45" s="399"/>
      <c r="H45" s="397">
        <v>738</v>
      </c>
      <c r="I45" s="397">
        <v>27372577.240000002</v>
      </c>
      <c r="J45" s="398">
        <v>7.0169585780126831E-2</v>
      </c>
      <c r="K45" s="398"/>
      <c r="L45" s="397">
        <v>58888</v>
      </c>
      <c r="M45" s="397">
        <v>1964769761.810277</v>
      </c>
      <c r="N45" s="400">
        <v>0.14107855288666171</v>
      </c>
      <c r="O45" s="400" t="s">
        <v>235</v>
      </c>
      <c r="P45" s="355"/>
    </row>
    <row r="46" spans="1:16">
      <c r="A46" s="355"/>
      <c r="B46" s="401"/>
      <c r="C46" s="2" t="s">
        <v>326</v>
      </c>
      <c r="D46" s="397">
        <v>74423</v>
      </c>
      <c r="E46" s="397">
        <v>2351358909.0917354</v>
      </c>
      <c r="F46" s="398">
        <v>0.17370269022110491</v>
      </c>
      <c r="G46" s="399"/>
      <c r="H46" s="397">
        <v>2733</v>
      </c>
      <c r="I46" s="397">
        <v>63980924.43</v>
      </c>
      <c r="J46" s="398">
        <v>0.16401506243709105</v>
      </c>
      <c r="K46" s="398"/>
      <c r="L46" s="397">
        <v>77156</v>
      </c>
      <c r="M46" s="397">
        <v>2415339833.5217352</v>
      </c>
      <c r="N46" s="400">
        <v>0.17343133789314738</v>
      </c>
      <c r="O46" s="400" t="s">
        <v>235</v>
      </c>
      <c r="P46" s="355"/>
    </row>
    <row r="47" spans="1:16">
      <c r="A47" s="355"/>
      <c r="B47" s="401"/>
      <c r="C47" s="2" t="s">
        <v>327</v>
      </c>
      <c r="D47" s="397">
        <v>24098</v>
      </c>
      <c r="E47" s="397">
        <v>589885547.92000008</v>
      </c>
      <c r="F47" s="398">
        <v>4.3576804119552205E-2</v>
      </c>
      <c r="G47" s="399"/>
      <c r="H47" s="397">
        <v>13</v>
      </c>
      <c r="I47" s="397">
        <v>272616.34999999998</v>
      </c>
      <c r="J47" s="398">
        <v>6.9885185412632621E-4</v>
      </c>
      <c r="K47" s="398"/>
      <c r="L47" s="397">
        <v>24111</v>
      </c>
      <c r="M47" s="397">
        <v>590158164.2700001</v>
      </c>
      <c r="N47" s="400">
        <v>4.2375784383381646E-2</v>
      </c>
      <c r="O47" s="400" t="s">
        <v>235</v>
      </c>
      <c r="P47" s="355"/>
    </row>
    <row r="48" spans="1:16">
      <c r="A48" s="355"/>
      <c r="B48" s="401"/>
      <c r="C48" s="2" t="s">
        <v>328</v>
      </c>
      <c r="D48" s="397">
        <v>19744</v>
      </c>
      <c r="E48" s="397">
        <v>548892263.2062465</v>
      </c>
      <c r="F48" s="398">
        <v>4.0548494060953282E-2</v>
      </c>
      <c r="G48" s="399"/>
      <c r="H48" s="397">
        <v>3</v>
      </c>
      <c r="I48" s="397">
        <v>57130.32</v>
      </c>
      <c r="J48" s="398">
        <v>1.4645354197879306E-4</v>
      </c>
      <c r="K48" s="398"/>
      <c r="L48" s="397">
        <v>19747</v>
      </c>
      <c r="M48" s="397">
        <v>548949393.52624655</v>
      </c>
      <c r="N48" s="400">
        <v>3.9416825091677959E-2</v>
      </c>
      <c r="O48" s="400">
        <v>0.2</v>
      </c>
      <c r="P48" s="355"/>
    </row>
    <row r="49" spans="1:16">
      <c r="A49" s="355"/>
      <c r="B49" s="401"/>
      <c r="C49" s="2" t="s">
        <v>329</v>
      </c>
      <c r="D49" s="397">
        <v>41435</v>
      </c>
      <c r="E49" s="397">
        <v>755628065.33000004</v>
      </c>
      <c r="F49" s="398">
        <v>5.5820754222965417E-2</v>
      </c>
      <c r="G49" s="399"/>
      <c r="H49" s="397">
        <v>3566</v>
      </c>
      <c r="I49" s="397">
        <v>67096498.960000001</v>
      </c>
      <c r="J49" s="398">
        <v>0.17200183592649937</v>
      </c>
      <c r="K49" s="398"/>
      <c r="L49" s="397">
        <v>45001</v>
      </c>
      <c r="M49" s="397">
        <v>822724564.29000008</v>
      </c>
      <c r="N49" s="400">
        <v>5.9075008792582588E-2</v>
      </c>
      <c r="O49" s="400">
        <v>0.1</v>
      </c>
      <c r="P49" s="418"/>
    </row>
    <row r="50" spans="1:16">
      <c r="A50" s="355"/>
      <c r="B50" s="401"/>
      <c r="C50" s="2" t="s">
        <v>337</v>
      </c>
      <c r="D50" s="397">
        <v>9718</v>
      </c>
      <c r="E50" s="397">
        <v>256650549.62999958</v>
      </c>
      <c r="F50" s="398">
        <v>1.8959628300503257E-2</v>
      </c>
      <c r="G50" s="399"/>
      <c r="H50" s="397">
        <v>200</v>
      </c>
      <c r="I50" s="397">
        <v>3913462.15</v>
      </c>
      <c r="J50" s="398">
        <v>1.0032157937631764E-2</v>
      </c>
      <c r="K50" s="398"/>
      <c r="L50" s="397">
        <v>9918</v>
      </c>
      <c r="M50" s="397">
        <v>260564011.77999958</v>
      </c>
      <c r="N50" s="400">
        <v>1.8709568128937367E-2</v>
      </c>
      <c r="O50" s="400" t="s">
        <v>235</v>
      </c>
      <c r="P50" s="355"/>
    </row>
    <row r="51" spans="1:16">
      <c r="A51" s="355"/>
      <c r="B51" s="401"/>
      <c r="C51" s="2" t="s">
        <v>330</v>
      </c>
      <c r="D51" s="397">
        <v>6764</v>
      </c>
      <c r="E51" s="397">
        <v>119067731.98999999</v>
      </c>
      <c r="F51" s="398">
        <v>8.7959287224159011E-3</v>
      </c>
      <c r="G51" s="399"/>
      <c r="H51" s="397">
        <v>0</v>
      </c>
      <c r="I51" s="397">
        <v>0</v>
      </c>
      <c r="J51" s="398">
        <v>0</v>
      </c>
      <c r="K51" s="398"/>
      <c r="L51" s="397">
        <v>6764</v>
      </c>
      <c r="M51" s="397">
        <v>119067731.98999999</v>
      </c>
      <c r="N51" s="400">
        <v>8.5495530576412265E-3</v>
      </c>
      <c r="O51" s="400">
        <v>0.1</v>
      </c>
      <c r="P51" s="355"/>
    </row>
    <row r="52" spans="1:16">
      <c r="A52" s="355"/>
      <c r="B52" s="401"/>
      <c r="C52" s="2" t="s">
        <v>331</v>
      </c>
      <c r="D52" s="397">
        <v>41549</v>
      </c>
      <c r="E52" s="397">
        <v>1010348871.1085995</v>
      </c>
      <c r="F52" s="398">
        <v>7.4637825937517568E-2</v>
      </c>
      <c r="G52" s="399"/>
      <c r="H52" s="397">
        <v>1754</v>
      </c>
      <c r="I52" s="397">
        <v>36980288.310000002</v>
      </c>
      <c r="J52" s="398">
        <v>9.4798947501019692E-2</v>
      </c>
      <c r="K52" s="398"/>
      <c r="L52" s="397">
        <v>43303</v>
      </c>
      <c r="M52" s="397">
        <v>1047329159.4185996</v>
      </c>
      <c r="N52" s="400">
        <v>7.5202542851963705E-2</v>
      </c>
      <c r="O52" s="400" t="s">
        <v>235</v>
      </c>
      <c r="P52" s="355"/>
    </row>
    <row r="53" spans="1:16">
      <c r="A53" s="355"/>
      <c r="B53" s="401"/>
      <c r="C53" s="2" t="s">
        <v>338</v>
      </c>
      <c r="D53" s="397">
        <v>1828</v>
      </c>
      <c r="E53" s="397">
        <v>65941202.960000001</v>
      </c>
      <c r="F53" s="398">
        <v>4.871295618154828E-3</v>
      </c>
      <c r="G53" s="399"/>
      <c r="H53" s="397">
        <v>37</v>
      </c>
      <c r="I53" s="397">
        <v>1705106</v>
      </c>
      <c r="J53" s="398">
        <v>4.3710382359015655E-3</v>
      </c>
      <c r="K53" s="398"/>
      <c r="L53" s="397">
        <v>1865</v>
      </c>
      <c r="M53" s="397">
        <v>67646308.960000008</v>
      </c>
      <c r="N53" s="400">
        <v>4.8572833121209033E-3</v>
      </c>
      <c r="O53" s="400" t="s">
        <v>235</v>
      </c>
      <c r="P53" s="355"/>
    </row>
    <row r="54" spans="1:16">
      <c r="A54" s="355"/>
      <c r="B54" s="401"/>
      <c r="C54" s="2" t="s">
        <v>332</v>
      </c>
      <c r="D54" s="397">
        <v>3455</v>
      </c>
      <c r="E54" s="397">
        <v>93689698.379999995</v>
      </c>
      <c r="F54" s="398">
        <v>6.9211691127562267E-3</v>
      </c>
      <c r="G54" s="399"/>
      <c r="H54" s="397">
        <v>2</v>
      </c>
      <c r="I54" s="397">
        <v>43244.52</v>
      </c>
      <c r="J54" s="398">
        <v>1.108573017825343E-4</v>
      </c>
      <c r="K54" s="398"/>
      <c r="L54" s="397">
        <v>3457</v>
      </c>
      <c r="M54" s="397">
        <v>93732942.899999991</v>
      </c>
      <c r="N54" s="400">
        <v>6.7304109617180715E-3</v>
      </c>
      <c r="O54" s="400">
        <v>0.05</v>
      </c>
      <c r="P54" s="355"/>
    </row>
    <row r="55" spans="1:16">
      <c r="A55" s="355"/>
      <c r="B55" s="401"/>
      <c r="C55" s="2" t="s">
        <v>333</v>
      </c>
      <c r="D55" s="397">
        <v>0</v>
      </c>
      <c r="E55" s="397">
        <v>0</v>
      </c>
      <c r="F55" s="398">
        <v>0</v>
      </c>
      <c r="G55" s="399"/>
      <c r="H55" s="397">
        <v>0</v>
      </c>
      <c r="I55" s="397">
        <v>0</v>
      </c>
      <c r="J55" s="398">
        <v>0</v>
      </c>
      <c r="K55" s="398"/>
      <c r="L55" s="397">
        <v>0</v>
      </c>
      <c r="M55" s="397">
        <v>0</v>
      </c>
      <c r="N55" s="400">
        <v>0</v>
      </c>
      <c r="O55" s="400">
        <v>7.4999999999999997E-2</v>
      </c>
      <c r="P55" s="355"/>
    </row>
    <row r="56" spans="1:16">
      <c r="A56" s="355"/>
      <c r="B56" s="401"/>
      <c r="C56" s="2" t="s">
        <v>334</v>
      </c>
      <c r="D56" s="397">
        <v>92033</v>
      </c>
      <c r="E56" s="397">
        <v>2144688312.6715341</v>
      </c>
      <c r="F56" s="398">
        <v>0.15843524702092751</v>
      </c>
      <c r="G56" s="399"/>
      <c r="H56" s="397">
        <v>8</v>
      </c>
      <c r="I56" s="397">
        <v>166759.07999999999</v>
      </c>
      <c r="J56" s="398">
        <v>4.274868042595404E-4</v>
      </c>
      <c r="K56" s="398"/>
      <c r="L56" s="397">
        <v>92041</v>
      </c>
      <c r="M56" s="397">
        <v>2144855071.751534</v>
      </c>
      <c r="N56" s="400">
        <v>0.154009419096273</v>
      </c>
      <c r="O56" s="400" t="s">
        <v>235</v>
      </c>
      <c r="P56" s="355"/>
    </row>
    <row r="57" spans="1:16">
      <c r="A57" s="355"/>
      <c r="B57" s="401"/>
      <c r="C57" s="2" t="s">
        <v>339</v>
      </c>
      <c r="D57" s="397">
        <v>4726</v>
      </c>
      <c r="E57" s="397">
        <v>90517043.200000018</v>
      </c>
      <c r="F57" s="398">
        <v>6.6867945399170705E-3</v>
      </c>
      <c r="G57" s="399"/>
      <c r="H57" s="397">
        <v>0</v>
      </c>
      <c r="I57" s="397">
        <v>0</v>
      </c>
      <c r="J57" s="398">
        <v>0</v>
      </c>
      <c r="K57" s="398"/>
      <c r="L57" s="397">
        <v>4726</v>
      </c>
      <c r="M57" s="397">
        <v>90517043.200000018</v>
      </c>
      <c r="N57" s="400">
        <v>6.4994961315312377E-3</v>
      </c>
      <c r="O57" s="400" t="s">
        <v>235</v>
      </c>
      <c r="P57" s="355"/>
    </row>
    <row r="58" spans="1:16">
      <c r="A58" s="355"/>
      <c r="B58" s="401"/>
      <c r="C58" s="2" t="s">
        <v>340</v>
      </c>
      <c r="D58" s="397">
        <v>361</v>
      </c>
      <c r="E58" s="397">
        <v>14941720.98</v>
      </c>
      <c r="F58" s="398">
        <v>1.1037945422639295E-3</v>
      </c>
      <c r="G58" s="399"/>
      <c r="H58" s="397">
        <v>3</v>
      </c>
      <c r="I58" s="397">
        <v>44726.97</v>
      </c>
      <c r="J58" s="398">
        <v>1.1465756149237774E-4</v>
      </c>
      <c r="K58" s="398"/>
      <c r="L58" s="397">
        <v>364</v>
      </c>
      <c r="M58" s="397">
        <v>14986447.950000001</v>
      </c>
      <c r="N58" s="400">
        <v>1.0760886241191231E-3</v>
      </c>
      <c r="O58" s="400" t="s">
        <v>235</v>
      </c>
      <c r="P58" s="355"/>
    </row>
    <row r="59" spans="1:16" ht="15" thickBot="1">
      <c r="A59" s="355"/>
      <c r="B59" s="401"/>
      <c r="C59" s="2" t="s">
        <v>341</v>
      </c>
      <c r="D59" s="397">
        <v>4091</v>
      </c>
      <c r="E59" s="397">
        <v>229000757.5184499</v>
      </c>
      <c r="F59" s="398">
        <v>1.6917046347038028E-2</v>
      </c>
      <c r="G59" s="414"/>
      <c r="H59" s="397">
        <v>260</v>
      </c>
      <c r="I59" s="397">
        <v>11337700.129999999</v>
      </c>
      <c r="J59" s="398">
        <v>2.906418766658269E-2</v>
      </c>
      <c r="K59" s="419"/>
      <c r="L59" s="397">
        <v>4351</v>
      </c>
      <c r="M59" s="397">
        <v>240338457.6484499</v>
      </c>
      <c r="N59" s="400">
        <v>1.7257290124831254E-2</v>
      </c>
      <c r="O59" s="400">
        <v>0.03</v>
      </c>
      <c r="P59" s="355"/>
    </row>
    <row r="60" spans="1:16" ht="15" thickBot="1">
      <c r="A60" s="355"/>
      <c r="B60" s="420"/>
      <c r="C60" s="421"/>
      <c r="D60" s="422">
        <v>469750</v>
      </c>
      <c r="E60" s="422">
        <v>13536686772.661421</v>
      </c>
      <c r="F60" s="423">
        <v>1</v>
      </c>
      <c r="G60" s="424"/>
      <c r="H60" s="422">
        <v>14813</v>
      </c>
      <c r="I60" s="422">
        <v>390091760.34999996</v>
      </c>
      <c r="J60" s="423">
        <v>1.0000000000000002</v>
      </c>
      <c r="K60" s="423"/>
      <c r="L60" s="422">
        <v>484563</v>
      </c>
      <c r="M60" s="422">
        <v>13926778533.011425</v>
      </c>
      <c r="N60" s="425">
        <v>1</v>
      </c>
      <c r="O60" s="425"/>
      <c r="P60" s="355"/>
    </row>
    <row r="61" spans="1:16" ht="8.25" customHeight="1" thickBot="1">
      <c r="A61" s="355"/>
      <c r="B61" s="401"/>
      <c r="D61" s="415"/>
      <c r="E61" s="415"/>
      <c r="F61" s="416"/>
      <c r="G61" s="399"/>
      <c r="H61" s="415"/>
      <c r="I61" s="415"/>
      <c r="J61" s="416"/>
      <c r="K61" s="416"/>
      <c r="L61" s="415"/>
      <c r="M61" s="415"/>
      <c r="N61" s="417"/>
      <c r="O61" s="417"/>
      <c r="P61" s="355"/>
    </row>
    <row r="62" spans="1:16" ht="15" thickBot="1">
      <c r="A62" s="355"/>
      <c r="B62" s="426"/>
      <c r="C62" s="427" t="s">
        <v>618</v>
      </c>
      <c r="D62" s="428">
        <v>0</v>
      </c>
      <c r="E62" s="428">
        <v>0</v>
      </c>
      <c r="F62" s="429">
        <v>0</v>
      </c>
      <c r="G62" s="430"/>
      <c r="H62" s="428"/>
      <c r="I62" s="428"/>
      <c r="J62" s="431">
        <v>0</v>
      </c>
      <c r="K62" s="431"/>
      <c r="L62" s="428">
        <v>67103</v>
      </c>
      <c r="M62" s="428">
        <v>1833808637.2</v>
      </c>
      <c r="N62" s="432">
        <v>0.13167500530386267</v>
      </c>
      <c r="O62" s="432">
        <v>0.25</v>
      </c>
      <c r="P62" s="355"/>
    </row>
    <row r="63" spans="1:16">
      <c r="A63" s="355"/>
      <c r="B63" s="433" t="s">
        <v>619</v>
      </c>
      <c r="D63" s="434"/>
      <c r="E63" s="434"/>
      <c r="H63" s="434"/>
      <c r="I63" s="434"/>
      <c r="L63" s="434"/>
      <c r="M63" s="434"/>
      <c r="O63" s="355"/>
      <c r="P63" s="355"/>
    </row>
    <row r="64" spans="1:16">
      <c r="A64" s="355"/>
      <c r="B64" s="433" t="s">
        <v>620</v>
      </c>
      <c r="D64" s="434"/>
      <c r="E64" s="434"/>
      <c r="H64" s="434"/>
      <c r="I64" s="434"/>
      <c r="L64" s="434"/>
      <c r="M64" s="434"/>
      <c r="O64" s="355"/>
      <c r="P64" s="355"/>
    </row>
    <row r="65" spans="1:16">
      <c r="A65" s="355"/>
      <c r="B65" s="433"/>
      <c r="D65" s="434"/>
      <c r="E65" s="434"/>
      <c r="H65" s="434"/>
      <c r="I65" s="434"/>
      <c r="L65" s="434"/>
      <c r="M65" s="434"/>
      <c r="O65" s="355"/>
      <c r="P65" s="355"/>
    </row>
    <row r="66" spans="1:16" ht="15.95">
      <c r="B66" s="70" t="s">
        <v>621</v>
      </c>
      <c r="C66" s="70"/>
      <c r="D66" s="389"/>
      <c r="E66" s="389">
        <v>565370548.5</v>
      </c>
      <c r="F66" s="435">
        <v>4.1765799711183216E-2</v>
      </c>
      <c r="H66" s="436">
        <v>7.4999999999999997E-2</v>
      </c>
      <c r="J66" s="437"/>
      <c r="N66" s="437"/>
      <c r="O66" s="355"/>
      <c r="P66" s="355"/>
    </row>
    <row r="67" spans="1:16">
      <c r="A67" s="355"/>
      <c r="D67" s="415"/>
      <c r="E67" s="415"/>
      <c r="F67" s="437"/>
      <c r="H67" s="438"/>
      <c r="J67" s="437"/>
      <c r="N67" s="437"/>
      <c r="O67" s="355"/>
      <c r="P67" s="355"/>
    </row>
    <row r="68" spans="1:16">
      <c r="D68" s="415"/>
      <c r="E68" s="415"/>
      <c r="F68" s="437"/>
      <c r="J68" s="437"/>
      <c r="N68" s="437"/>
      <c r="O68" s="355"/>
      <c r="P68" s="355"/>
    </row>
    <row r="69" spans="1:16">
      <c r="D69" s="415"/>
      <c r="E69" s="415"/>
      <c r="F69" s="437"/>
      <c r="J69" s="437"/>
      <c r="N69" s="437"/>
      <c r="O69" s="355"/>
      <c r="P69" s="355"/>
    </row>
    <row r="70" spans="1:16">
      <c r="D70" s="415"/>
      <c r="E70" s="415"/>
      <c r="F70" s="437"/>
      <c r="J70" s="437"/>
      <c r="N70" s="437"/>
      <c r="O70" s="355"/>
      <c r="P70" s="355"/>
    </row>
    <row r="71" spans="1:16">
      <c r="D71" s="437"/>
      <c r="E71" s="415"/>
      <c r="F71" s="437"/>
      <c r="J71" s="437"/>
      <c r="N71" s="437"/>
      <c r="O71" s="355"/>
      <c r="P71" s="355"/>
    </row>
    <row r="72" spans="1:16">
      <c r="D72" s="437"/>
      <c r="E72" s="415"/>
      <c r="F72" s="437"/>
      <c r="J72" s="437"/>
      <c r="N72" s="437"/>
      <c r="O72" s="355"/>
      <c r="P72" s="355"/>
    </row>
    <row r="73" spans="1:16">
      <c r="D73" s="437"/>
      <c r="E73" s="415"/>
      <c r="F73" s="437"/>
      <c r="J73" s="437"/>
      <c r="N73" s="437"/>
      <c r="O73" s="355"/>
      <c r="P73" s="355"/>
    </row>
    <row r="74" spans="1:16">
      <c r="D74" s="437"/>
      <c r="E74" s="415"/>
      <c r="F74" s="437"/>
      <c r="J74" s="437"/>
      <c r="N74" s="437"/>
      <c r="O74" s="355"/>
      <c r="P74" s="355"/>
    </row>
    <row r="75" spans="1:16">
      <c r="D75" s="437"/>
      <c r="E75" s="415"/>
      <c r="F75" s="437"/>
      <c r="J75" s="437"/>
      <c r="N75" s="437"/>
      <c r="O75" s="355"/>
      <c r="P75" s="355"/>
    </row>
    <row r="76" spans="1:16">
      <c r="D76" s="437"/>
      <c r="E76" s="415"/>
      <c r="F76" s="437"/>
      <c r="J76" s="437"/>
      <c r="N76" s="437"/>
      <c r="O76" s="355"/>
      <c r="P76" s="355"/>
    </row>
    <row r="77" spans="1:16" hidden="1">
      <c r="A77" s="355"/>
      <c r="D77" s="437"/>
      <c r="E77" s="415"/>
      <c r="F77" s="437"/>
      <c r="J77" s="437"/>
      <c r="N77" s="437"/>
      <c r="O77" s="355"/>
      <c r="P77" s="355"/>
    </row>
    <row r="78" spans="1:16" hidden="1">
      <c r="A78" s="355"/>
      <c r="D78" s="437"/>
      <c r="E78" s="415"/>
      <c r="F78" s="437"/>
      <c r="J78" s="437"/>
      <c r="N78" s="437"/>
      <c r="O78" s="355"/>
      <c r="P78" s="355"/>
    </row>
    <row r="79" spans="1:16" hidden="1">
      <c r="A79" s="355"/>
      <c r="D79" s="437"/>
      <c r="E79" s="415"/>
      <c r="F79" s="437"/>
      <c r="J79" s="437"/>
      <c r="N79" s="437"/>
      <c r="O79" s="355"/>
      <c r="P79" s="355"/>
    </row>
    <row r="80" spans="1:16" hidden="1">
      <c r="A80" s="355"/>
      <c r="E80" s="434"/>
    </row>
    <row r="81" spans="1:14" hidden="1">
      <c r="A81" s="355" t="s">
        <v>605</v>
      </c>
      <c r="B81" s="355"/>
      <c r="D81" s="388" t="e">
        <v>#REF!</v>
      </c>
      <c r="E81" s="439"/>
      <c r="F81" s="388"/>
      <c r="G81" s="355"/>
      <c r="H81" s="355"/>
      <c r="I81" s="355"/>
      <c r="J81" s="355"/>
      <c r="K81" s="355"/>
      <c r="L81" s="355"/>
      <c r="M81" s="355"/>
      <c r="N81" s="355"/>
    </row>
    <row r="82" spans="1:14" hidden="1">
      <c r="A82" s="355"/>
      <c r="B82" s="355"/>
      <c r="C82" s="355"/>
      <c r="D82" s="355"/>
      <c r="E82" s="440"/>
      <c r="F82" s="355"/>
      <c r="G82" s="355"/>
      <c r="H82" s="355"/>
      <c r="I82" s="355"/>
      <c r="J82" s="355"/>
      <c r="K82" s="355"/>
      <c r="L82" s="355"/>
      <c r="M82" s="355"/>
      <c r="N82" s="355"/>
    </row>
    <row r="83" spans="1:14" hidden="1">
      <c r="A83" s="355" t="s">
        <v>622</v>
      </c>
      <c r="B83" s="355"/>
      <c r="C83" s="355"/>
      <c r="D83" s="355"/>
      <c r="E83" s="440"/>
      <c r="F83" s="355"/>
      <c r="G83" s="355"/>
      <c r="H83" s="355"/>
      <c r="I83" s="355"/>
      <c r="J83" s="355"/>
      <c r="K83" s="355"/>
      <c r="L83" s="355"/>
      <c r="M83" s="355"/>
      <c r="N83" s="355"/>
    </row>
    <row r="84" spans="1:14" hidden="1">
      <c r="A84" s="355"/>
      <c r="B84" s="355"/>
      <c r="C84" s="355"/>
      <c r="D84" s="355"/>
      <c r="E84" s="440"/>
      <c r="F84" s="355"/>
      <c r="G84" s="355"/>
      <c r="H84" s="355"/>
      <c r="I84" s="355"/>
      <c r="J84" s="355"/>
      <c r="K84" s="355"/>
      <c r="L84" s="355"/>
      <c r="M84" s="355"/>
      <c r="N84" s="355"/>
    </row>
    <row r="85" spans="1:14" hidden="1">
      <c r="A85" s="355"/>
      <c r="B85" s="355"/>
      <c r="C85" s="355"/>
      <c r="D85" s="355"/>
      <c r="E85" s="440"/>
      <c r="F85" s="355"/>
      <c r="G85" s="355"/>
      <c r="H85" s="355"/>
      <c r="I85" s="355"/>
      <c r="J85" s="355"/>
      <c r="K85" s="355"/>
      <c r="L85" s="355"/>
      <c r="M85" s="355"/>
      <c r="N85" s="355"/>
    </row>
    <row r="86" spans="1:14" hidden="1">
      <c r="A86" s="355"/>
      <c r="B86" s="355"/>
      <c r="C86" s="355"/>
      <c r="D86" s="355" t="s">
        <v>608</v>
      </c>
      <c r="E86" s="440"/>
      <c r="F86" s="355"/>
      <c r="G86" s="441"/>
      <c r="H86" s="441"/>
      <c r="I86" s="441"/>
      <c r="J86" s="355" t="s">
        <v>609</v>
      </c>
      <c r="K86" s="355"/>
      <c r="L86" s="355"/>
      <c r="M86" s="355"/>
      <c r="N86" s="355" t="s">
        <v>623</v>
      </c>
    </row>
    <row r="87" spans="1:14" hidden="1">
      <c r="B87" s="442" t="s">
        <v>614</v>
      </c>
      <c r="C87" s="443"/>
      <c r="D87" s="443"/>
      <c r="E87" s="444"/>
      <c r="F87" s="443"/>
    </row>
    <row r="88" spans="1:14" hidden="1">
      <c r="B88" s="442"/>
      <c r="C88" s="2" t="s">
        <v>322</v>
      </c>
      <c r="D88" s="419">
        <v>7.1224506996962797E-2</v>
      </c>
      <c r="E88" s="397"/>
      <c r="F88" s="419"/>
      <c r="G88" s="419"/>
      <c r="H88" s="419"/>
      <c r="I88" s="419"/>
      <c r="J88" s="419">
        <v>5.7509079650140738E-2</v>
      </c>
      <c r="K88" s="419"/>
      <c r="L88" s="419"/>
      <c r="M88" s="419"/>
      <c r="N88" s="419">
        <v>7.0834610779485385E-2</v>
      </c>
    </row>
    <row r="89" spans="1:14" hidden="1">
      <c r="C89" s="2" t="s">
        <v>324</v>
      </c>
      <c r="D89" s="419">
        <v>0.22462626839759861</v>
      </c>
      <c r="E89" s="397"/>
      <c r="F89" s="419"/>
      <c r="G89" s="419"/>
      <c r="H89" s="419"/>
      <c r="I89" s="419"/>
      <c r="J89" s="419">
        <v>0.3672791881722185</v>
      </c>
      <c r="K89" s="419"/>
      <c r="L89" s="419"/>
      <c r="M89" s="419"/>
      <c r="N89" s="419">
        <v>0.22868154370370269</v>
      </c>
    </row>
    <row r="90" spans="1:14" hidden="1">
      <c r="C90" s="2" t="s">
        <v>326</v>
      </c>
      <c r="D90" s="419">
        <v>0.25996037344860168</v>
      </c>
      <c r="E90" s="397"/>
      <c r="F90" s="419"/>
      <c r="G90" s="419"/>
      <c r="H90" s="419"/>
      <c r="I90" s="419"/>
      <c r="J90" s="419">
        <v>0.33105960690058417</v>
      </c>
      <c r="K90" s="419"/>
      <c r="L90" s="419"/>
      <c r="M90" s="419"/>
      <c r="N90" s="419">
        <v>0.26198155160714398</v>
      </c>
    </row>
    <row r="91" spans="1:14" hidden="1">
      <c r="C91" s="2" t="s">
        <v>331</v>
      </c>
      <c r="D91" s="419">
        <v>0</v>
      </c>
      <c r="E91" s="397"/>
      <c r="F91" s="419"/>
      <c r="G91" s="419"/>
      <c r="H91" s="419"/>
      <c r="I91" s="419"/>
      <c r="J91" s="419">
        <v>0</v>
      </c>
      <c r="K91" s="419"/>
      <c r="L91" s="419"/>
      <c r="M91" s="419"/>
      <c r="N91" s="419">
        <v>0</v>
      </c>
    </row>
    <row r="92" spans="1:14" hidden="1">
      <c r="C92" s="2" t="s">
        <v>334</v>
      </c>
      <c r="D92" s="419">
        <v>0</v>
      </c>
      <c r="E92" s="397"/>
      <c r="F92" s="419"/>
      <c r="G92" s="419"/>
      <c r="H92" s="419"/>
      <c r="I92" s="419"/>
      <c r="J92" s="419">
        <v>0</v>
      </c>
      <c r="K92" s="419"/>
      <c r="L92" s="419"/>
      <c r="M92" s="419"/>
      <c r="N92" s="419">
        <v>0</v>
      </c>
    </row>
    <row r="93" spans="1:14" hidden="1">
      <c r="E93" s="409"/>
      <c r="N93" s="445"/>
    </row>
    <row r="94" spans="1:14" ht="15" hidden="1" thickBot="1">
      <c r="D94" s="446">
        <v>0.55581114884316307</v>
      </c>
      <c r="E94" s="415"/>
      <c r="F94" s="437"/>
      <c r="J94" s="446">
        <v>0.75584787472294335</v>
      </c>
      <c r="N94" s="446">
        <v>0.56149770609033212</v>
      </c>
    </row>
    <row r="95" spans="1:14" hidden="1">
      <c r="E95" s="434"/>
      <c r="N95" s="445"/>
    </row>
    <row r="96" spans="1:14" hidden="1">
      <c r="B96" s="442" t="s">
        <v>616</v>
      </c>
      <c r="E96" s="434"/>
      <c r="N96" s="447"/>
    </row>
    <row r="97" spans="2:14" hidden="1">
      <c r="C97" s="2" t="s">
        <v>322</v>
      </c>
      <c r="D97" s="419">
        <v>4.2922296936975732E-2</v>
      </c>
      <c r="E97" s="397"/>
      <c r="F97" s="419"/>
      <c r="G97" s="419"/>
      <c r="H97" s="419"/>
      <c r="I97" s="419"/>
      <c r="J97" s="419">
        <v>0.11973450153555418</v>
      </c>
      <c r="K97" s="419"/>
      <c r="L97" s="419"/>
      <c r="M97" s="419"/>
      <c r="N97" s="419">
        <v>4.5105880960409447E-2</v>
      </c>
    </row>
    <row r="98" spans="2:14" hidden="1">
      <c r="C98" s="2" t="s">
        <v>324</v>
      </c>
      <c r="D98" s="419">
        <v>5.3153122615820621E-2</v>
      </c>
      <c r="E98" s="397"/>
      <c r="F98" s="419"/>
      <c r="G98" s="419"/>
      <c r="H98" s="419"/>
      <c r="I98" s="419"/>
      <c r="J98" s="419">
        <v>2.6950661525918145E-3</v>
      </c>
      <c r="K98" s="419"/>
      <c r="L98" s="419"/>
      <c r="M98" s="419"/>
      <c r="N98" s="419">
        <v>5.1718722880486602E-2</v>
      </c>
    </row>
    <row r="99" spans="2:14" hidden="1">
      <c r="C99" s="2" t="s">
        <v>326</v>
      </c>
      <c r="D99" s="419">
        <v>3.8697194939568927E-2</v>
      </c>
      <c r="E99" s="397"/>
      <c r="F99" s="419"/>
      <c r="G99" s="419"/>
      <c r="H99" s="419"/>
      <c r="I99" s="419"/>
      <c r="J99" s="419">
        <v>1.8456830876058587E-2</v>
      </c>
      <c r="K99" s="419"/>
      <c r="L99" s="419"/>
      <c r="M99" s="419"/>
      <c r="N99" s="419">
        <v>3.8121810652286259E-2</v>
      </c>
    </row>
    <row r="100" spans="2:14" hidden="1">
      <c r="C100" s="2" t="s">
        <v>327</v>
      </c>
      <c r="D100" s="419">
        <v>6.9547384149990432E-4</v>
      </c>
      <c r="E100" s="397"/>
      <c r="F100" s="419"/>
      <c r="G100" s="419"/>
      <c r="H100" s="419"/>
      <c r="I100" s="419"/>
      <c r="J100" s="419">
        <v>0</v>
      </c>
      <c r="K100" s="419"/>
      <c r="L100" s="419"/>
      <c r="M100" s="419"/>
      <c r="N100" s="419">
        <v>6.7570321290056105E-4</v>
      </c>
    </row>
    <row r="101" spans="2:14" hidden="1">
      <c r="C101" s="2" t="s">
        <v>328</v>
      </c>
      <c r="D101" s="419">
        <v>0.11219305685967527</v>
      </c>
      <c r="E101" s="397"/>
      <c r="F101" s="419"/>
      <c r="G101" s="419"/>
      <c r="H101" s="419"/>
      <c r="I101" s="419"/>
      <c r="J101" s="419">
        <v>0</v>
      </c>
      <c r="K101" s="419"/>
      <c r="L101" s="419"/>
      <c r="M101" s="419"/>
      <c r="N101" s="419">
        <v>0.10900368131995131</v>
      </c>
    </row>
    <row r="102" spans="2:14" hidden="1">
      <c r="C102" s="2" t="s">
        <v>329</v>
      </c>
      <c r="D102" s="419">
        <v>4.0815998525175874E-2</v>
      </c>
      <c r="E102" s="397"/>
      <c r="F102" s="419"/>
      <c r="G102" s="419"/>
      <c r="H102" s="419"/>
      <c r="I102" s="419"/>
      <c r="J102" s="419">
        <v>0</v>
      </c>
      <c r="K102" s="419"/>
      <c r="L102" s="419"/>
      <c r="M102" s="419"/>
      <c r="N102" s="419">
        <v>3.965569902920596E-2</v>
      </c>
    </row>
    <row r="103" spans="2:14" hidden="1">
      <c r="C103" s="2" t="s">
        <v>330</v>
      </c>
      <c r="D103" s="419">
        <v>2.0812131387780586E-2</v>
      </c>
      <c r="E103" s="397"/>
      <c r="F103" s="419"/>
      <c r="G103" s="419"/>
      <c r="H103" s="419"/>
      <c r="I103" s="419"/>
      <c r="J103" s="419">
        <v>0</v>
      </c>
      <c r="K103" s="419"/>
      <c r="L103" s="419"/>
      <c r="M103" s="419"/>
      <c r="N103" s="419">
        <v>2.0220493147093999E-2</v>
      </c>
    </row>
    <row r="104" spans="2:14" hidden="1">
      <c r="C104" s="2" t="s">
        <v>331</v>
      </c>
      <c r="D104" s="419">
        <v>6.5263225104398734E-2</v>
      </c>
      <c r="E104" s="397"/>
      <c r="F104" s="419"/>
      <c r="G104" s="419"/>
      <c r="H104" s="419"/>
      <c r="I104" s="419"/>
      <c r="J104" s="419">
        <v>0.10326572671285207</v>
      </c>
      <c r="K104" s="419"/>
      <c r="L104" s="419"/>
      <c r="M104" s="419"/>
      <c r="N104" s="419">
        <v>6.6343543730799273E-2</v>
      </c>
    </row>
    <row r="105" spans="2:14" hidden="1">
      <c r="C105" s="2" t="s">
        <v>624</v>
      </c>
      <c r="D105" s="419">
        <v>1.8617229291816739E-4</v>
      </c>
      <c r="E105" s="397"/>
      <c r="F105" s="419"/>
      <c r="G105" s="419"/>
      <c r="H105" s="419"/>
      <c r="I105" s="419"/>
      <c r="J105" s="419">
        <v>0</v>
      </c>
      <c r="K105" s="419"/>
      <c r="L105" s="419"/>
      <c r="M105" s="419"/>
      <c r="N105" s="419">
        <v>1.8087986775543934E-4</v>
      </c>
    </row>
    <row r="106" spans="2:14" hidden="1">
      <c r="C106" s="2" t="s">
        <v>332</v>
      </c>
      <c r="D106" s="419">
        <v>9.8326827971049746E-3</v>
      </c>
      <c r="E106" s="397"/>
      <c r="F106" s="419"/>
      <c r="G106" s="419"/>
      <c r="H106" s="419"/>
      <c r="I106" s="419"/>
      <c r="J106" s="419">
        <v>0</v>
      </c>
      <c r="K106" s="419"/>
      <c r="L106" s="419"/>
      <c r="M106" s="419"/>
      <c r="N106" s="419">
        <v>9.5531635569600648E-3</v>
      </c>
    </row>
    <row r="107" spans="2:14" hidden="1">
      <c r="C107" s="2" t="s">
        <v>333</v>
      </c>
      <c r="D107" s="419">
        <v>9.142084865138622E-4</v>
      </c>
      <c r="E107" s="397"/>
      <c r="F107" s="419"/>
      <c r="G107" s="419"/>
      <c r="H107" s="419"/>
      <c r="I107" s="419"/>
      <c r="J107" s="419">
        <v>0</v>
      </c>
      <c r="K107" s="419"/>
      <c r="L107" s="419"/>
      <c r="M107" s="419"/>
      <c r="N107" s="419">
        <v>8.8821976433524981E-4</v>
      </c>
    </row>
    <row r="108" spans="2:14" hidden="1">
      <c r="C108" s="2" t="s">
        <v>334</v>
      </c>
      <c r="D108" s="419">
        <v>5.1606000347202717E-2</v>
      </c>
      <c r="E108" s="397"/>
      <c r="F108" s="419"/>
      <c r="G108" s="419"/>
      <c r="H108" s="419"/>
      <c r="I108" s="419"/>
      <c r="J108" s="419">
        <v>0</v>
      </c>
      <c r="K108" s="419"/>
      <c r="L108" s="419"/>
      <c r="M108" s="419"/>
      <c r="N108" s="419">
        <v>5.013896736122913E-2</v>
      </c>
    </row>
    <row r="109" spans="2:14" hidden="1">
      <c r="C109" s="2" t="s">
        <v>339</v>
      </c>
      <c r="D109" s="419">
        <v>7.0972870222014315E-3</v>
      </c>
      <c r="E109" s="397"/>
      <c r="F109" s="419"/>
      <c r="G109" s="419"/>
      <c r="H109" s="419"/>
      <c r="I109" s="419"/>
      <c r="J109" s="419">
        <v>0</v>
      </c>
      <c r="K109" s="419"/>
      <c r="L109" s="419"/>
      <c r="M109" s="419"/>
      <c r="N109" s="419">
        <v>6.895528426254436E-3</v>
      </c>
    </row>
    <row r="110" spans="2:14" hidden="1">
      <c r="E110" s="434"/>
    </row>
    <row r="111" spans="2:14" ht="15" hidden="1" thickBot="1">
      <c r="D111" s="446">
        <v>0.44418885115683676</v>
      </c>
      <c r="E111" s="415"/>
      <c r="F111" s="437"/>
      <c r="J111" s="446">
        <v>0.24415212527705665</v>
      </c>
      <c r="N111" s="446">
        <v>0.43850229390966777</v>
      </c>
    </row>
    <row r="112" spans="2:14" hidden="1">
      <c r="B112" s="442" t="s">
        <v>223</v>
      </c>
      <c r="E112" s="434"/>
    </row>
    <row r="113" spans="1:14" hidden="1">
      <c r="C113" s="2" t="s">
        <v>322</v>
      </c>
      <c r="D113" s="419">
        <v>0.11414680393393853</v>
      </c>
      <c r="E113" s="397"/>
      <c r="F113" s="419"/>
      <c r="G113" s="419"/>
      <c r="H113" s="419"/>
      <c r="I113" s="419"/>
      <c r="J113" s="419">
        <v>0.17724358118569492</v>
      </c>
      <c r="K113" s="419"/>
      <c r="L113" s="419"/>
      <c r="M113" s="419"/>
      <c r="N113" s="419">
        <v>0.11594049173989483</v>
      </c>
    </row>
    <row r="114" spans="1:14" hidden="1">
      <c r="C114" s="2" t="s">
        <v>324</v>
      </c>
      <c r="D114" s="419">
        <v>0.27777939101341925</v>
      </c>
      <c r="E114" s="397"/>
      <c r="F114" s="419"/>
      <c r="G114" s="419"/>
      <c r="H114" s="419"/>
      <c r="I114" s="419"/>
      <c r="J114" s="419">
        <v>0.36997425432481029</v>
      </c>
      <c r="K114" s="419"/>
      <c r="L114" s="419"/>
      <c r="M114" s="419"/>
      <c r="N114" s="419">
        <v>0.28040026658418932</v>
      </c>
    </row>
    <row r="115" spans="1:14" hidden="1">
      <c r="C115" s="2" t="s">
        <v>326</v>
      </c>
      <c r="D115" s="419">
        <v>0.29865756838817059</v>
      </c>
      <c r="E115" s="397"/>
      <c r="F115" s="419"/>
      <c r="G115" s="419"/>
      <c r="H115" s="419"/>
      <c r="I115" s="419"/>
      <c r="J115" s="419">
        <v>0.34951643777664276</v>
      </c>
      <c r="K115" s="419"/>
      <c r="L115" s="419"/>
      <c r="M115" s="419"/>
      <c r="N115" s="419">
        <v>0.30010336225943024</v>
      </c>
    </row>
    <row r="116" spans="1:14" hidden="1">
      <c r="C116" s="2" t="s">
        <v>327</v>
      </c>
      <c r="D116" s="419">
        <v>6.9547384149990432E-4</v>
      </c>
      <c r="E116" s="397"/>
      <c r="F116" s="419"/>
      <c r="G116" s="419"/>
      <c r="H116" s="419"/>
      <c r="I116" s="419"/>
      <c r="J116" s="419">
        <v>0</v>
      </c>
      <c r="K116" s="419"/>
      <c r="L116" s="419"/>
      <c r="M116" s="419"/>
      <c r="N116" s="419">
        <v>6.7570321290056105E-4</v>
      </c>
    </row>
    <row r="117" spans="1:14" hidden="1">
      <c r="C117" s="2" t="s">
        <v>328</v>
      </c>
      <c r="D117" s="419">
        <v>0.11219305685967527</v>
      </c>
      <c r="E117" s="397"/>
      <c r="F117" s="419"/>
      <c r="G117" s="419"/>
      <c r="H117" s="419"/>
      <c r="I117" s="419"/>
      <c r="J117" s="419">
        <v>0</v>
      </c>
      <c r="K117" s="419"/>
      <c r="L117" s="419"/>
      <c r="M117" s="419"/>
      <c r="N117" s="419">
        <v>0.10900368131995131</v>
      </c>
    </row>
    <row r="118" spans="1:14" hidden="1">
      <c r="C118" s="2" t="s">
        <v>329</v>
      </c>
      <c r="D118" s="419">
        <v>4.0815998525175874E-2</v>
      </c>
      <c r="E118" s="397"/>
      <c r="F118" s="419"/>
      <c r="G118" s="419"/>
      <c r="H118" s="419"/>
      <c r="I118" s="419"/>
      <c r="J118" s="419">
        <v>0</v>
      </c>
      <c r="K118" s="419"/>
      <c r="L118" s="419"/>
      <c r="M118" s="419"/>
      <c r="N118" s="419">
        <v>3.965569902920596E-2</v>
      </c>
    </row>
    <row r="119" spans="1:14" hidden="1">
      <c r="C119" s="2" t="s">
        <v>330</v>
      </c>
      <c r="D119" s="419">
        <v>2.0812131387780586E-2</v>
      </c>
      <c r="E119" s="397"/>
      <c r="F119" s="419"/>
      <c r="G119" s="419"/>
      <c r="H119" s="419"/>
      <c r="I119" s="419"/>
      <c r="J119" s="419">
        <v>0</v>
      </c>
      <c r="K119" s="419"/>
      <c r="L119" s="419"/>
      <c r="M119" s="419"/>
      <c r="N119" s="419">
        <v>2.0220493147093999E-2</v>
      </c>
    </row>
    <row r="120" spans="1:14" hidden="1">
      <c r="C120" s="2" t="s">
        <v>331</v>
      </c>
      <c r="D120" s="419">
        <v>6.5263225104398734E-2</v>
      </c>
      <c r="E120" s="397"/>
      <c r="F120" s="419"/>
      <c r="G120" s="419"/>
      <c r="H120" s="419"/>
      <c r="I120" s="419"/>
      <c r="J120" s="419">
        <v>0.10326572671285207</v>
      </c>
      <c r="K120" s="419"/>
      <c r="L120" s="419"/>
      <c r="M120" s="419"/>
      <c r="N120" s="419">
        <v>6.6343543730799273E-2</v>
      </c>
    </row>
    <row r="121" spans="1:14" hidden="1">
      <c r="C121" s="2" t="s">
        <v>624</v>
      </c>
      <c r="D121" s="419">
        <v>1.8617229291816739E-4</v>
      </c>
      <c r="E121" s="397"/>
      <c r="F121" s="419"/>
      <c r="G121" s="419"/>
      <c r="H121" s="419"/>
      <c r="I121" s="419"/>
      <c r="J121" s="419">
        <v>0</v>
      </c>
      <c r="K121" s="419"/>
      <c r="L121" s="419"/>
      <c r="M121" s="419"/>
      <c r="N121" s="419">
        <v>1.8087986775543934E-4</v>
      </c>
    </row>
    <row r="122" spans="1:14" hidden="1">
      <c r="C122" s="2" t="s">
        <v>332</v>
      </c>
      <c r="D122" s="419">
        <v>9.8326827971049746E-3</v>
      </c>
      <c r="E122" s="397"/>
      <c r="F122" s="419"/>
      <c r="G122" s="419"/>
      <c r="H122" s="419"/>
      <c r="I122" s="419"/>
      <c r="J122" s="419">
        <v>0</v>
      </c>
      <c r="K122" s="419"/>
      <c r="L122" s="419"/>
      <c r="M122" s="419"/>
      <c r="N122" s="419">
        <v>9.5531635569600648E-3</v>
      </c>
    </row>
    <row r="123" spans="1:14" hidden="1">
      <c r="A123" s="355"/>
      <c r="C123" s="2" t="s">
        <v>333</v>
      </c>
      <c r="D123" s="419">
        <v>9.142084865138622E-4</v>
      </c>
      <c r="E123" s="397"/>
      <c r="F123" s="419"/>
      <c r="G123" s="419"/>
      <c r="H123" s="419"/>
      <c r="I123" s="419"/>
      <c r="J123" s="419">
        <v>0</v>
      </c>
      <c r="K123" s="419"/>
      <c r="L123" s="419"/>
      <c r="M123" s="419"/>
      <c r="N123" s="419">
        <v>8.8821976433524981E-4</v>
      </c>
    </row>
    <row r="124" spans="1:14" hidden="1">
      <c r="A124" s="355"/>
      <c r="C124" s="2" t="s">
        <v>334</v>
      </c>
      <c r="D124" s="419">
        <v>5.1606000347202717E-2</v>
      </c>
      <c r="E124" s="397"/>
      <c r="F124" s="419"/>
      <c r="G124" s="419"/>
      <c r="H124" s="419"/>
      <c r="I124" s="419"/>
      <c r="J124" s="419">
        <v>0</v>
      </c>
      <c r="K124" s="419"/>
      <c r="L124" s="419"/>
      <c r="M124" s="419"/>
      <c r="N124" s="419">
        <v>5.013896736122913E-2</v>
      </c>
    </row>
    <row r="125" spans="1:14" hidden="1">
      <c r="A125" s="355"/>
      <c r="C125" s="2" t="s">
        <v>339</v>
      </c>
      <c r="D125" s="419">
        <v>7.0972870222014315E-3</v>
      </c>
      <c r="E125" s="397"/>
      <c r="F125" s="419"/>
      <c r="G125" s="419"/>
      <c r="H125" s="419"/>
      <c r="I125" s="419"/>
      <c r="J125" s="419">
        <v>0</v>
      </c>
      <c r="K125" s="419"/>
      <c r="L125" s="419"/>
      <c r="M125" s="419"/>
      <c r="N125" s="419">
        <v>6.895528426254436E-3</v>
      </c>
    </row>
    <row r="126" spans="1:14" hidden="1">
      <c r="A126" s="355"/>
      <c r="D126" s="419"/>
      <c r="E126" s="397"/>
      <c r="F126" s="419"/>
      <c r="G126" s="419"/>
      <c r="H126" s="419"/>
      <c r="I126" s="419"/>
      <c r="J126" s="419"/>
      <c r="K126" s="419"/>
      <c r="L126" s="419"/>
      <c r="M126" s="419"/>
      <c r="N126" s="419"/>
    </row>
    <row r="127" spans="1:14" hidden="1">
      <c r="A127" s="355"/>
      <c r="D127" s="398"/>
      <c r="E127" s="397"/>
      <c r="F127" s="398"/>
    </row>
    <row r="128" spans="1:14" ht="15" hidden="1" thickBot="1">
      <c r="A128" s="355"/>
      <c r="D128" s="446">
        <v>1.0000000000000002</v>
      </c>
      <c r="E128" s="415"/>
      <c r="F128" s="437"/>
      <c r="J128" s="446">
        <v>1</v>
      </c>
      <c r="N128" s="446">
        <v>0.99999999999999967</v>
      </c>
    </row>
    <row r="129" spans="1:16" hidden="1">
      <c r="A129" s="355"/>
      <c r="E129" s="434"/>
    </row>
    <row r="130" spans="1:16" hidden="1">
      <c r="A130" s="355"/>
      <c r="D130" s="398"/>
      <c r="E130" s="397"/>
      <c r="F130" s="398"/>
      <c r="J130" s="398"/>
      <c r="N130" s="398"/>
    </row>
    <row r="131" spans="1:16" hidden="1">
      <c r="A131" s="2" t="s">
        <v>625</v>
      </c>
      <c r="B131" s="355"/>
      <c r="C131" s="355"/>
      <c r="D131" s="355"/>
      <c r="E131" s="440"/>
      <c r="F131" s="355"/>
      <c r="G131" s="355"/>
      <c r="H131" s="355"/>
      <c r="I131" s="355"/>
      <c r="J131" s="355"/>
      <c r="K131" s="355"/>
      <c r="L131" s="355"/>
      <c r="M131" s="355"/>
      <c r="N131" s="355"/>
    </row>
    <row r="132" spans="1:16" hidden="1">
      <c r="B132" s="355"/>
      <c r="C132" s="355"/>
      <c r="D132" s="448"/>
      <c r="E132" s="440"/>
      <c r="F132" s="448"/>
      <c r="G132" s="355"/>
      <c r="H132" s="355"/>
      <c r="I132" s="355"/>
      <c r="J132" s="355"/>
      <c r="K132" s="355"/>
      <c r="L132" s="355"/>
      <c r="M132" s="355"/>
      <c r="N132" s="355"/>
    </row>
    <row r="133" spans="1:16" hidden="1">
      <c r="A133" s="2" t="s">
        <v>626</v>
      </c>
      <c r="B133" s="355"/>
      <c r="C133" s="355"/>
      <c r="D133" s="355"/>
      <c r="E133" s="440"/>
      <c r="F133" s="355"/>
      <c r="G133" s="355"/>
      <c r="H133" s="355"/>
      <c r="I133" s="355"/>
      <c r="J133" s="355"/>
      <c r="K133" s="355"/>
      <c r="L133" s="355"/>
      <c r="M133" s="355"/>
      <c r="N133" s="355"/>
    </row>
    <row r="134" spans="1:16" hidden="1">
      <c r="A134" s="2" t="s">
        <v>627</v>
      </c>
      <c r="B134" s="355"/>
      <c r="C134" s="355"/>
      <c r="D134" s="355"/>
      <c r="E134" s="440"/>
      <c r="F134" s="355"/>
      <c r="G134" s="355"/>
      <c r="H134" s="355"/>
      <c r="I134" s="355"/>
      <c r="J134" s="355"/>
      <c r="K134" s="355"/>
      <c r="L134" s="355"/>
      <c r="M134" s="355"/>
      <c r="N134" s="355"/>
    </row>
    <row r="135" spans="1:16" hidden="1">
      <c r="A135" s="2" t="s">
        <v>628</v>
      </c>
      <c r="B135" s="355"/>
      <c r="C135" s="355"/>
      <c r="D135" s="355"/>
      <c r="E135" s="440"/>
      <c r="F135" s="355"/>
      <c r="G135" s="355"/>
      <c r="H135" s="355"/>
      <c r="I135" s="355"/>
      <c r="J135" s="355"/>
      <c r="K135" s="355"/>
      <c r="L135" s="355"/>
      <c r="M135" s="355"/>
      <c r="N135" s="355"/>
    </row>
    <row r="136" spans="1:16" hidden="1">
      <c r="A136" s="2" t="s">
        <v>629</v>
      </c>
      <c r="B136" s="355"/>
      <c r="C136" s="355"/>
      <c r="D136" s="355"/>
      <c r="E136" s="440"/>
      <c r="F136" s="355"/>
      <c r="G136" s="355"/>
      <c r="H136" s="355"/>
      <c r="I136" s="355"/>
      <c r="J136" s="355"/>
      <c r="K136" s="355"/>
      <c r="L136" s="355"/>
      <c r="M136" s="355"/>
      <c r="N136" s="355"/>
    </row>
    <row r="137" spans="1:16" ht="15.95" hidden="1">
      <c r="A137" s="25"/>
      <c r="B137" s="25"/>
      <c r="C137" s="25"/>
      <c r="D137" s="25"/>
      <c r="E137" s="449"/>
      <c r="F137" s="25"/>
      <c r="G137" s="25"/>
      <c r="H137" s="25"/>
      <c r="I137" s="25"/>
      <c r="J137" s="25"/>
      <c r="K137" s="25"/>
      <c r="L137" s="25"/>
      <c r="M137" s="25"/>
      <c r="N137" s="25"/>
      <c r="O137" s="23"/>
      <c r="P137" s="23"/>
    </row>
    <row r="138" spans="1:16" ht="15.95">
      <c r="A138" s="25"/>
      <c r="B138" s="25"/>
      <c r="C138" s="25"/>
      <c r="D138" s="25"/>
      <c r="E138" s="449"/>
      <c r="F138" s="25"/>
      <c r="G138" s="25"/>
      <c r="H138" s="25"/>
      <c r="I138" s="25"/>
      <c r="J138" s="25"/>
      <c r="K138" s="25"/>
      <c r="L138" s="25"/>
      <c r="M138" s="25"/>
      <c r="N138" s="25"/>
      <c r="O138" s="23"/>
      <c r="P138" s="23"/>
    </row>
    <row r="139" spans="1:16" ht="15.95">
      <c r="A139" s="25"/>
      <c r="B139" s="25"/>
      <c r="C139" s="25"/>
      <c r="D139" s="25"/>
      <c r="E139" s="449"/>
      <c r="F139" s="25"/>
      <c r="G139" s="25"/>
      <c r="H139" s="25"/>
      <c r="I139" s="25"/>
      <c r="J139" s="25"/>
      <c r="K139" s="25"/>
      <c r="L139" s="25"/>
      <c r="M139" s="25"/>
      <c r="N139" s="25"/>
      <c r="O139" s="23"/>
      <c r="P139" s="23"/>
    </row>
    <row r="140" spans="1:16" ht="15.95">
      <c r="A140" s="25"/>
      <c r="B140" s="25"/>
      <c r="C140" s="25"/>
      <c r="D140" s="25"/>
      <c r="E140" s="449"/>
      <c r="F140" s="25"/>
      <c r="G140" s="25"/>
      <c r="H140" s="25"/>
      <c r="I140" s="25"/>
      <c r="J140" s="25"/>
      <c r="K140" s="25"/>
      <c r="L140" s="25"/>
      <c r="M140" s="25"/>
      <c r="N140" s="25"/>
      <c r="O140" s="23"/>
      <c r="P140" s="23"/>
    </row>
    <row r="141" spans="1:16" ht="15.9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3"/>
      <c r="P141" s="23"/>
    </row>
    <row r="142" spans="1:16" ht="15.9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3"/>
      <c r="P142" s="23"/>
    </row>
    <row r="143" spans="1:16" ht="15.9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3"/>
      <c r="P143" s="23"/>
    </row>
    <row r="144" spans="1:16" ht="15.9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3"/>
      <c r="P144" s="23"/>
    </row>
    <row r="145" spans="1:16" ht="15.9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3"/>
      <c r="P145" s="23"/>
    </row>
    <row r="146" spans="1:16" ht="15.9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3"/>
      <c r="P146" s="23"/>
    </row>
    <row r="147" spans="1:16" ht="15.9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3"/>
      <c r="P147" s="23"/>
    </row>
    <row r="148" spans="1:16" ht="15.9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3"/>
      <c r="P148" s="23"/>
    </row>
    <row r="149" spans="1:16" ht="15.9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3"/>
      <c r="P149" s="23"/>
    </row>
    <row r="150" spans="1:16" ht="15.9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3"/>
      <c r="P150" s="23"/>
    </row>
    <row r="151" spans="1:16" ht="15.9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3"/>
      <c r="P151" s="23"/>
    </row>
    <row r="152" spans="1:16" ht="15.9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3"/>
      <c r="P152" s="23"/>
    </row>
    <row r="153" spans="1:16" ht="15.9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3"/>
      <c r="P153" s="23"/>
    </row>
    <row r="154" spans="1:16" ht="15.9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3"/>
      <c r="P154" s="23"/>
    </row>
    <row r="155" spans="1:16" ht="15.9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3"/>
      <c r="P155" s="23"/>
    </row>
    <row r="462" spans="2:2">
      <c r="B462" s="2" t="e">
        <v>#VALUE!</v>
      </c>
    </row>
    <row r="472" spans="7:7">
      <c r="G472" s="2">
        <v>296033.40000000002</v>
      </c>
    </row>
    <row r="478" spans="7:7">
      <c r="G478" s="2">
        <v>204540.58</v>
      </c>
    </row>
    <row r="501" spans="2:2">
      <c r="B501" s="2" t="e">
        <v>#VALUE!</v>
      </c>
    </row>
    <row r="502" spans="2:2">
      <c r="B502" s="2" t="e">
        <v>#VALUE!</v>
      </c>
    </row>
    <row r="503" spans="2:2">
      <c r="B503" s="2" t="e">
        <v>#VALUE!</v>
      </c>
    </row>
  </sheetData>
  <mergeCells count="7">
    <mergeCell ref="A1:P1"/>
    <mergeCell ref="B7:B8"/>
    <mergeCell ref="C7:C8"/>
    <mergeCell ref="D7:F7"/>
    <mergeCell ref="H7:J7"/>
    <mergeCell ref="L7:N7"/>
    <mergeCell ref="O7:O8"/>
  </mergeCells>
  <conditionalFormatting sqref="N40">
    <cfRule type="cellIs" dxfId="14" priority="15" operator="greaterThan">
      <formula>0.85</formula>
    </cfRule>
  </conditionalFormatting>
  <conditionalFormatting sqref="N48">
    <cfRule type="cellIs" dxfId="13" priority="14" operator="greaterThan">
      <formula>0.2</formula>
    </cfRule>
  </conditionalFormatting>
  <conditionalFormatting sqref="F48">
    <cfRule type="cellIs" dxfId="12" priority="13" operator="greaterThan">
      <formula>0.2</formula>
    </cfRule>
  </conditionalFormatting>
  <conditionalFormatting sqref="J48">
    <cfRule type="cellIs" dxfId="11" priority="12" operator="greaterThan">
      <formula>0.2</formula>
    </cfRule>
  </conditionalFormatting>
  <conditionalFormatting sqref="F49">
    <cfRule type="cellIs" dxfId="10" priority="11" operator="greaterThan">
      <formula>0.1</formula>
    </cfRule>
  </conditionalFormatting>
  <conditionalFormatting sqref="J49">
    <cfRule type="cellIs" dxfId="9" priority="10" operator="greaterThan">
      <formula>0.25</formula>
    </cfRule>
  </conditionalFormatting>
  <conditionalFormatting sqref="F51">
    <cfRule type="cellIs" dxfId="8" priority="9" operator="greaterThan">
      <formula>0.1</formula>
    </cfRule>
  </conditionalFormatting>
  <conditionalFormatting sqref="J51">
    <cfRule type="cellIs" dxfId="7" priority="8" operator="greaterThan">
      <formula>0.1</formula>
    </cfRule>
  </conditionalFormatting>
  <conditionalFormatting sqref="J54">
    <cfRule type="cellIs" dxfId="6" priority="7" operator="greaterThan">
      <formula>0.05</formula>
    </cfRule>
  </conditionalFormatting>
  <conditionalFormatting sqref="F54">
    <cfRule type="cellIs" dxfId="5" priority="6" operator="greaterThan">
      <formula>0.05</formula>
    </cfRule>
  </conditionalFormatting>
  <conditionalFormatting sqref="J55">
    <cfRule type="cellIs" dxfId="4" priority="5" operator="greaterThan">
      <formula>0.075</formula>
    </cfRule>
  </conditionalFormatting>
  <conditionalFormatting sqref="F55">
    <cfRule type="cellIs" dxfId="3" priority="4" operator="greaterThan">
      <formula>0.075</formula>
    </cfRule>
  </conditionalFormatting>
  <conditionalFormatting sqref="F59">
    <cfRule type="cellIs" dxfId="2" priority="3" operator="greaterThan">
      <formula>0.03</formula>
    </cfRule>
  </conditionalFormatting>
  <conditionalFormatting sqref="J59">
    <cfRule type="cellIs" dxfId="1" priority="2" operator="greaterThan">
      <formula>0.03</formula>
    </cfRule>
  </conditionalFormatting>
  <conditionalFormatting sqref="F62">
    <cfRule type="cellIs" dxfId="0" priority="1" operator="greaterThan">
      <formula>0.25</formula>
    </cfRule>
  </conditionalFormatting>
  <hyperlinks>
    <hyperlink ref="A1" location="Index!C35" display="ANNEX B: FLEET MIX" xr:uid="{ED5D4DD1-6AF3-4182-8AB5-78D628F348E5}"/>
  </hyperlinks>
  <pageMargins left="0.7" right="0.7" top="0.75" bottom="0.75" header="0.3" footer="0.3"/>
  <pageSetup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3344-C73D-4CBE-B93D-A62EA198D175}">
  <sheetPr transitionEvaluation="1">
    <tabColor theme="3" tint="-0.249977111117893"/>
    <pageSetUpPr fitToPage="1"/>
  </sheetPr>
  <dimension ref="A1:M478"/>
  <sheetViews>
    <sheetView showGridLines="0" defaultGridColor="0" view="pageBreakPreview" topLeftCell="A27" colorId="22" zoomScaleSheetLayoutView="100" workbookViewId="0">
      <selection activeCell="G47" sqref="G47"/>
    </sheetView>
  </sheetViews>
  <sheetFormatPr defaultColWidth="9.42578125" defaultRowHeight="15.95"/>
  <cols>
    <col min="1" max="1" width="2.42578125" style="23" customWidth="1"/>
    <col min="2" max="2" width="8.42578125" style="23" customWidth="1"/>
    <col min="3" max="3" width="16.42578125" style="23" bestFit="1" customWidth="1"/>
    <col min="4" max="4" width="16" style="23" customWidth="1"/>
    <col min="5" max="5" width="16.42578125" style="23" customWidth="1"/>
    <col min="6" max="6" width="15.42578125" style="23" customWidth="1"/>
    <col min="7" max="7" width="13.42578125" style="23" bestFit="1" customWidth="1"/>
    <col min="8" max="9" width="19.42578125" style="23" customWidth="1"/>
    <col min="10" max="10" width="16" style="23" customWidth="1"/>
    <col min="11" max="11" width="15.42578125" style="23" customWidth="1"/>
    <col min="12" max="12" width="9.42578125" style="23" customWidth="1"/>
    <col min="13" max="13" width="9.42578125" style="23"/>
    <col min="14" max="14" width="21.42578125" style="23" bestFit="1" customWidth="1"/>
    <col min="15" max="15" width="20.42578125" style="23" bestFit="1" customWidth="1"/>
    <col min="16" max="16" width="9.42578125" style="23"/>
    <col min="17" max="17" width="9.42578125" style="23" customWidth="1"/>
    <col min="18" max="16384" width="9.42578125" style="23"/>
  </cols>
  <sheetData>
    <row r="1" spans="1:13">
      <c r="A1" s="551" t="s">
        <v>630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</row>
    <row r="2" spans="1:1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3">
      <c r="A4" s="25"/>
      <c r="B4" s="70" t="s">
        <v>13</v>
      </c>
      <c r="C4" s="520" t="s">
        <v>631</v>
      </c>
      <c r="D4" s="520"/>
      <c r="E4" s="520"/>
      <c r="G4" s="25"/>
      <c r="H4" s="25"/>
      <c r="I4" s="25"/>
      <c r="J4" s="25"/>
      <c r="K4" s="25"/>
      <c r="L4" s="25"/>
    </row>
    <row r="5" spans="1:13" ht="17.100000000000001" thickBot="1">
      <c r="A5" s="25"/>
      <c r="B5" s="25"/>
      <c r="C5" s="25"/>
      <c r="D5" s="25">
        <v>0</v>
      </c>
      <c r="E5" s="25"/>
      <c r="F5" s="25"/>
      <c r="G5" s="25"/>
      <c r="H5" s="25"/>
      <c r="I5" s="25"/>
      <c r="J5" s="25"/>
      <c r="K5" s="25"/>
      <c r="L5" s="25"/>
    </row>
    <row r="6" spans="1:13" ht="51.95" thickBot="1">
      <c r="A6" s="25"/>
      <c r="B6" s="25"/>
      <c r="C6" s="450" t="s">
        <v>632</v>
      </c>
      <c r="D6" s="451" t="s">
        <v>633</v>
      </c>
      <c r="E6" s="452" t="s">
        <v>634</v>
      </c>
      <c r="F6" s="452" t="s">
        <v>635</v>
      </c>
      <c r="G6" s="452" t="s">
        <v>636</v>
      </c>
      <c r="H6" s="452" t="s">
        <v>637</v>
      </c>
      <c r="I6" s="452" t="s">
        <v>638</v>
      </c>
      <c r="J6" s="452" t="s">
        <v>639</v>
      </c>
      <c r="K6" s="453" t="s">
        <v>640</v>
      </c>
      <c r="L6" s="25"/>
      <c r="M6" s="25"/>
    </row>
    <row r="7" spans="1:13">
      <c r="A7" s="25"/>
      <c r="B7" s="25"/>
      <c r="C7" s="454">
        <v>44681</v>
      </c>
      <c r="D7" s="455">
        <v>1687</v>
      </c>
      <c r="E7" s="455">
        <v>32265066.497355614</v>
      </c>
      <c r="F7" s="455">
        <v>43518921.119999997</v>
      </c>
      <c r="G7" s="455">
        <v>11253854.622644383</v>
      </c>
      <c r="H7" s="455">
        <v>6670.9274585918101</v>
      </c>
      <c r="I7" s="455" t="s">
        <v>641</v>
      </c>
      <c r="J7" s="456">
        <v>1.3676607795663163</v>
      </c>
      <c r="K7" s="457">
        <v>0</v>
      </c>
      <c r="L7" s="25"/>
      <c r="M7" s="25"/>
    </row>
    <row r="8" spans="1:13">
      <c r="A8" s="25"/>
      <c r="B8" s="25"/>
      <c r="C8" s="454">
        <v>44712</v>
      </c>
      <c r="D8" s="455">
        <v>7281</v>
      </c>
      <c r="E8" s="455">
        <v>141343587.38927078</v>
      </c>
      <c r="F8" s="455">
        <v>195941947.80000001</v>
      </c>
      <c r="G8" s="455">
        <v>54598360.410729229</v>
      </c>
      <c r="H8" s="455">
        <v>7498.7447343399572</v>
      </c>
      <c r="I8" s="455" t="s">
        <v>641</v>
      </c>
      <c r="J8" s="367">
        <v>1.3654944868148959</v>
      </c>
      <c r="K8" s="267">
        <v>0</v>
      </c>
      <c r="L8" s="25"/>
      <c r="M8" s="25"/>
    </row>
    <row r="9" spans="1:13">
      <c r="A9" s="25"/>
      <c r="B9" s="25"/>
      <c r="C9" s="454">
        <v>44742</v>
      </c>
      <c r="D9" s="455">
        <v>11712</v>
      </c>
      <c r="E9" s="455">
        <v>221038969.27004039</v>
      </c>
      <c r="F9" s="455">
        <v>311865008.10000002</v>
      </c>
      <c r="G9" s="455">
        <v>90826038.829959631</v>
      </c>
      <c r="H9" s="455">
        <v>7754.9555011919083</v>
      </c>
      <c r="I9" s="455" t="s">
        <v>641</v>
      </c>
      <c r="J9" s="367">
        <v>1.3970079753936218</v>
      </c>
      <c r="K9" s="267">
        <v>0</v>
      </c>
      <c r="L9" s="25"/>
      <c r="M9" s="25"/>
    </row>
    <row r="10" spans="1:13">
      <c r="A10" s="25"/>
      <c r="B10" s="25"/>
      <c r="C10" s="454">
        <v>44773</v>
      </c>
      <c r="D10" s="455">
        <v>13975</v>
      </c>
      <c r="E10" s="455">
        <v>267043490.98027897</v>
      </c>
      <c r="F10" s="455">
        <v>357742799.38</v>
      </c>
      <c r="G10" s="455">
        <v>90699308.399721026</v>
      </c>
      <c r="H10" s="455">
        <v>6490.1115133968533</v>
      </c>
      <c r="I10" s="455" t="s">
        <v>641</v>
      </c>
      <c r="J10" s="367">
        <v>1.3751413029789552</v>
      </c>
      <c r="K10" s="267">
        <v>0</v>
      </c>
      <c r="L10" s="25"/>
      <c r="M10" s="25"/>
    </row>
    <row r="11" spans="1:13">
      <c r="A11" s="25"/>
      <c r="B11" s="25"/>
      <c r="C11" s="454">
        <v>44804</v>
      </c>
      <c r="D11" s="455">
        <v>17398</v>
      </c>
      <c r="E11" s="455">
        <v>329142170.0970825</v>
      </c>
      <c r="F11" s="455">
        <v>438259084.09000003</v>
      </c>
      <c r="G11" s="455">
        <v>109116913.99291754</v>
      </c>
      <c r="H11" s="455">
        <v>6271.8079085479676</v>
      </c>
      <c r="I11" s="455" t="s">
        <v>641</v>
      </c>
      <c r="J11" s="367">
        <v>1.3556454987156303</v>
      </c>
      <c r="K11" s="267">
        <v>0</v>
      </c>
      <c r="L11" s="25"/>
      <c r="M11" s="25"/>
    </row>
    <row r="12" spans="1:13">
      <c r="A12" s="25"/>
      <c r="B12" s="25"/>
      <c r="C12" s="454">
        <v>44834</v>
      </c>
      <c r="D12" s="455">
        <v>20765</v>
      </c>
      <c r="E12" s="455">
        <v>407081293.88137746</v>
      </c>
      <c r="F12" s="455">
        <v>502569721.25</v>
      </c>
      <c r="G12" s="455">
        <v>95488427.368622541</v>
      </c>
      <c r="H12" s="455">
        <v>4598.5276844990385</v>
      </c>
      <c r="I12" s="455" t="s">
        <v>641</v>
      </c>
      <c r="J12" s="367">
        <v>1.2943430442931374</v>
      </c>
      <c r="K12" s="267">
        <v>0</v>
      </c>
      <c r="L12" s="25"/>
      <c r="M12" s="25"/>
    </row>
    <row r="13" spans="1:13">
      <c r="A13" s="25"/>
      <c r="B13" s="25"/>
      <c r="C13" s="454">
        <v>44865</v>
      </c>
      <c r="D13" s="455">
        <v>15463</v>
      </c>
      <c r="E13" s="455">
        <v>313605828.58767647</v>
      </c>
      <c r="F13" s="455">
        <v>365096253.77000004</v>
      </c>
      <c r="G13" s="455">
        <v>51490425.182323575</v>
      </c>
      <c r="H13" s="455">
        <v>3329.9117365532934</v>
      </c>
      <c r="I13" s="455" t="s">
        <v>641</v>
      </c>
      <c r="J13" s="367">
        <v>1.2439403895064496</v>
      </c>
      <c r="K13" s="267">
        <v>0</v>
      </c>
      <c r="L13" s="25"/>
      <c r="M13" s="25"/>
    </row>
    <row r="14" spans="1:13">
      <c r="A14" s="25"/>
      <c r="B14" s="25"/>
      <c r="C14" s="454">
        <v>44895</v>
      </c>
      <c r="D14" s="455">
        <v>15210</v>
      </c>
      <c r="E14" s="455">
        <v>310720578.86899304</v>
      </c>
      <c r="F14" s="455">
        <v>348826002</v>
      </c>
      <c r="G14" s="455">
        <v>38105423.131006956</v>
      </c>
      <c r="H14" s="455">
        <v>2505.2875168314895</v>
      </c>
      <c r="I14" s="455" t="s">
        <v>641</v>
      </c>
      <c r="J14" s="367">
        <v>1.1794482195952607</v>
      </c>
      <c r="K14" s="267">
        <v>0</v>
      </c>
      <c r="L14" s="25"/>
      <c r="M14" s="25"/>
    </row>
    <row r="15" spans="1:13">
      <c r="A15" s="25"/>
      <c r="B15" s="25"/>
      <c r="C15" s="454">
        <v>44926</v>
      </c>
      <c r="D15" s="455">
        <v>16828</v>
      </c>
      <c r="E15" s="455">
        <v>332208111.83242464</v>
      </c>
      <c r="F15" s="455">
        <v>369887046</v>
      </c>
      <c r="G15" s="455">
        <v>37678934.167575359</v>
      </c>
      <c r="H15" s="455">
        <v>2239.0619305666364</v>
      </c>
      <c r="I15" s="455" t="s">
        <v>641</v>
      </c>
      <c r="J15" s="367">
        <v>1.1330582220655221</v>
      </c>
      <c r="K15" s="267">
        <v>0</v>
      </c>
      <c r="L15" s="25"/>
      <c r="M15" s="25"/>
    </row>
    <row r="16" spans="1:13">
      <c r="A16" s="25"/>
      <c r="B16" s="25"/>
      <c r="C16" s="454">
        <v>44957</v>
      </c>
      <c r="D16" s="455">
        <v>24026</v>
      </c>
      <c r="E16" s="455">
        <v>469066865.96436441</v>
      </c>
      <c r="F16" s="455">
        <v>536075199.80000001</v>
      </c>
      <c r="G16" s="455">
        <v>67008333.835635602</v>
      </c>
      <c r="H16" s="455">
        <v>2788.9925012751019</v>
      </c>
      <c r="I16" s="455" t="s">
        <v>641</v>
      </c>
      <c r="J16" s="367">
        <v>1.128411206572056</v>
      </c>
      <c r="K16" s="267">
        <v>0</v>
      </c>
      <c r="L16" s="25"/>
      <c r="M16" s="25"/>
    </row>
    <row r="17" spans="1:13">
      <c r="A17" s="25"/>
      <c r="B17" s="25"/>
      <c r="C17" s="454">
        <v>44985</v>
      </c>
      <c r="D17" s="455">
        <v>18124</v>
      </c>
      <c r="E17" s="455">
        <v>361051147.67028272</v>
      </c>
      <c r="F17" s="455">
        <v>431043359.92000002</v>
      </c>
      <c r="G17" s="455">
        <v>69992212.249717295</v>
      </c>
      <c r="H17" s="455">
        <v>3861.8523642527753</v>
      </c>
      <c r="I17" s="455" t="s">
        <v>641</v>
      </c>
      <c r="J17" s="367">
        <v>1.1502843964577796</v>
      </c>
      <c r="K17" s="267">
        <v>0</v>
      </c>
      <c r="L17" s="25"/>
      <c r="M17" s="25"/>
    </row>
    <row r="18" spans="1:13">
      <c r="A18" s="25"/>
      <c r="B18" s="25"/>
      <c r="C18" s="454">
        <v>45016</v>
      </c>
      <c r="D18" s="455">
        <v>13030</v>
      </c>
      <c r="E18" s="455">
        <v>260577246.41158366</v>
      </c>
      <c r="F18" s="455">
        <v>324886756</v>
      </c>
      <c r="G18" s="455">
        <v>64309509.588416338</v>
      </c>
      <c r="H18" s="455">
        <v>4935.495747384216</v>
      </c>
      <c r="I18" s="455" t="s">
        <v>641</v>
      </c>
      <c r="J18" s="367">
        <v>1.1845703956440008</v>
      </c>
      <c r="K18" s="267">
        <v>0</v>
      </c>
      <c r="L18" s="25"/>
      <c r="M18" s="25"/>
    </row>
    <row r="19" spans="1:13" ht="17.100000000000001" thickBot="1">
      <c r="A19" s="25"/>
      <c r="B19" s="25"/>
      <c r="C19" s="458">
        <v>45046</v>
      </c>
      <c r="D19" s="459">
        <v>13336</v>
      </c>
      <c r="E19" s="459">
        <v>270501208.75453418</v>
      </c>
      <c r="F19" s="459">
        <v>334572054.15999997</v>
      </c>
      <c r="G19" s="459">
        <v>64070845.405465782</v>
      </c>
      <c r="H19" s="459">
        <v>4804.3525349029533</v>
      </c>
      <c r="I19" s="459" t="s">
        <v>641</v>
      </c>
      <c r="J19" s="460">
        <v>1.2223584629552722</v>
      </c>
      <c r="K19" s="461">
        <v>0</v>
      </c>
      <c r="L19" s="25"/>
      <c r="M19" s="25"/>
    </row>
    <row r="20" spans="1:13">
      <c r="A20" s="25"/>
      <c r="B20" s="25"/>
      <c r="C20" s="462"/>
      <c r="D20" s="455"/>
      <c r="E20" s="455"/>
      <c r="F20" s="455"/>
      <c r="G20" s="455"/>
      <c r="H20" s="455"/>
      <c r="I20" s="455"/>
      <c r="J20" s="367"/>
      <c r="K20" s="266"/>
      <c r="L20" s="25"/>
      <c r="M20" s="25"/>
    </row>
    <row r="21" spans="1:13">
      <c r="A21" s="25"/>
      <c r="B21" s="25"/>
      <c r="C21" s="25"/>
      <c r="D21" s="25"/>
      <c r="E21" s="25"/>
      <c r="F21" s="25"/>
      <c r="G21" s="25"/>
      <c r="I21" s="25"/>
      <c r="J21" s="25"/>
      <c r="K21" s="25"/>
      <c r="L21" s="25"/>
    </row>
    <row r="22" spans="1:13">
      <c r="A22" s="25"/>
      <c r="B22" s="25"/>
      <c r="C22" s="93" t="s">
        <v>642</v>
      </c>
      <c r="D22" s="463"/>
      <c r="E22" s="463"/>
      <c r="F22" s="463"/>
      <c r="G22" s="463"/>
      <c r="H22" s="464"/>
      <c r="J22" s="25"/>
      <c r="K22" s="465">
        <v>0</v>
      </c>
      <c r="L22" s="25"/>
    </row>
    <row r="23" spans="1:13">
      <c r="A23" s="25"/>
      <c r="B23" s="25"/>
      <c r="C23" s="25"/>
      <c r="D23" s="25"/>
      <c r="E23" s="25"/>
      <c r="F23" s="25"/>
      <c r="G23" s="25"/>
      <c r="I23" s="25"/>
      <c r="J23" s="25"/>
      <c r="K23" s="25"/>
      <c r="L23" s="25"/>
    </row>
    <row r="24" spans="1:13">
      <c r="A24" s="25"/>
      <c r="B24" s="70" t="s">
        <v>15</v>
      </c>
      <c r="C24" s="520" t="s">
        <v>643</v>
      </c>
      <c r="D24" s="520"/>
      <c r="E24" s="520"/>
      <c r="G24" s="25"/>
      <c r="H24" s="25"/>
      <c r="I24" s="25"/>
      <c r="J24" s="25"/>
      <c r="K24" s="25"/>
      <c r="L24" s="25"/>
    </row>
    <row r="25" spans="1:13" ht="17.100000000000001" thickBo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3" ht="16.5" customHeight="1" thickBot="1">
      <c r="A26" s="25"/>
      <c r="B26" s="25"/>
      <c r="C26" s="552" t="s">
        <v>644</v>
      </c>
      <c r="D26" s="554" t="s">
        <v>608</v>
      </c>
      <c r="E26" s="555"/>
      <c r="F26" s="554" t="s">
        <v>609</v>
      </c>
      <c r="G26" s="555"/>
      <c r="H26" s="554" t="s">
        <v>645</v>
      </c>
      <c r="I26" s="556"/>
      <c r="J26" s="557" t="s">
        <v>646</v>
      </c>
      <c r="K26" s="559" t="s">
        <v>647</v>
      </c>
      <c r="L26" s="25"/>
    </row>
    <row r="27" spans="1:13" ht="18" thickBot="1">
      <c r="A27" s="25"/>
      <c r="B27" s="25"/>
      <c r="C27" s="553"/>
      <c r="D27" s="466" t="s">
        <v>634</v>
      </c>
      <c r="E27" s="453" t="s">
        <v>648</v>
      </c>
      <c r="F27" s="466" t="s">
        <v>634</v>
      </c>
      <c r="G27" s="453" t="s">
        <v>648</v>
      </c>
      <c r="H27" s="466" t="s">
        <v>634</v>
      </c>
      <c r="I27" s="452" t="s">
        <v>648</v>
      </c>
      <c r="J27" s="558"/>
      <c r="K27" s="560"/>
      <c r="L27" s="25"/>
    </row>
    <row r="28" spans="1:13">
      <c r="A28" s="25"/>
      <c r="B28" s="25"/>
      <c r="C28" s="467">
        <v>44681</v>
      </c>
      <c r="D28" s="468">
        <v>9520906923.9797573</v>
      </c>
      <c r="E28" s="469">
        <v>10859263241.76013</v>
      </c>
      <c r="F28" s="470">
        <v>308092433.69000006</v>
      </c>
      <c r="G28" s="469">
        <v>355016024.68200892</v>
      </c>
      <c r="H28" s="470">
        <v>9828999357.6697578</v>
      </c>
      <c r="I28" s="468">
        <v>11214279266.442139</v>
      </c>
      <c r="J28" s="471">
        <v>1.1510112584582777</v>
      </c>
      <c r="K28" s="472">
        <v>0</v>
      </c>
      <c r="L28" s="25"/>
    </row>
    <row r="29" spans="1:13">
      <c r="A29" s="25"/>
      <c r="B29" s="25"/>
      <c r="C29" s="467">
        <v>44712</v>
      </c>
      <c r="D29" s="468">
        <v>10272010686.506924</v>
      </c>
      <c r="E29" s="469">
        <v>11737800568.053791</v>
      </c>
      <c r="F29" s="470">
        <v>312284095.44</v>
      </c>
      <c r="G29" s="469">
        <v>360578144.65354687</v>
      </c>
      <c r="H29" s="470">
        <v>10584294781.946924</v>
      </c>
      <c r="I29" s="468">
        <v>12098378712.707338</v>
      </c>
      <c r="J29" s="471">
        <v>1.1415473230777962</v>
      </c>
      <c r="K29" s="472">
        <v>0</v>
      </c>
      <c r="L29" s="25"/>
    </row>
    <row r="30" spans="1:13">
      <c r="A30" s="25"/>
      <c r="B30" s="25"/>
      <c r="C30" s="467">
        <v>44742</v>
      </c>
      <c r="D30" s="468">
        <v>10758688129.827707</v>
      </c>
      <c r="E30" s="469">
        <v>12188897917.414316</v>
      </c>
      <c r="F30" s="470">
        <v>314672392.95999986</v>
      </c>
      <c r="G30" s="469">
        <v>359034252.421857</v>
      </c>
      <c r="H30" s="470">
        <v>11073360522.787706</v>
      </c>
      <c r="I30" s="468">
        <v>12547932169.836174</v>
      </c>
      <c r="J30" s="471">
        <v>1.1396546888902133</v>
      </c>
      <c r="K30" s="472">
        <v>0</v>
      </c>
      <c r="L30" s="25"/>
    </row>
    <row r="31" spans="1:13">
      <c r="A31" s="25"/>
      <c r="B31" s="25"/>
      <c r="C31" s="467">
        <v>44773</v>
      </c>
      <c r="D31" s="468">
        <v>10788853525.849678</v>
      </c>
      <c r="E31" s="469">
        <v>12176367789.751265</v>
      </c>
      <c r="F31" s="470">
        <v>318491629.95000005</v>
      </c>
      <c r="G31" s="469">
        <v>361134336.98938751</v>
      </c>
      <c r="H31" s="470">
        <v>11107345155.799679</v>
      </c>
      <c r="I31" s="468">
        <v>12537502126.740652</v>
      </c>
      <c r="J31" s="471">
        <v>1.1316921737786407</v>
      </c>
      <c r="K31" s="472">
        <v>0</v>
      </c>
      <c r="L31" s="25"/>
    </row>
    <row r="32" spans="1:13">
      <c r="A32" s="25"/>
      <c r="B32" s="25"/>
      <c r="C32" s="467">
        <v>44804</v>
      </c>
      <c r="D32" s="468">
        <v>10626014665.422241</v>
      </c>
      <c r="E32" s="469">
        <v>11937536300.050501</v>
      </c>
      <c r="F32" s="470">
        <v>327336508.38</v>
      </c>
      <c r="G32" s="469">
        <v>368525895.4636302</v>
      </c>
      <c r="H32" s="470">
        <v>10953351173.80224</v>
      </c>
      <c r="I32" s="468">
        <v>12306062195.514132</v>
      </c>
      <c r="J32" s="471">
        <v>1.1284913483026842</v>
      </c>
      <c r="K32" s="472">
        <v>0</v>
      </c>
      <c r="L32" s="25"/>
    </row>
    <row r="33" spans="1:12">
      <c r="A33" s="25"/>
      <c r="B33" s="25"/>
      <c r="C33" s="467">
        <v>44834</v>
      </c>
      <c r="D33" s="468">
        <v>10338422265.039999</v>
      </c>
      <c r="E33" s="469">
        <v>11453799996.844006</v>
      </c>
      <c r="F33" s="470">
        <v>342313081.12999994</v>
      </c>
      <c r="G33" s="469">
        <v>380505006.72337228</v>
      </c>
      <c r="H33" s="470">
        <v>10680735346.169998</v>
      </c>
      <c r="I33" s="468">
        <v>11834305003.567377</v>
      </c>
      <c r="J33" s="471">
        <v>1.1184196111730007</v>
      </c>
      <c r="K33" s="472">
        <v>0</v>
      </c>
      <c r="L33" s="25"/>
    </row>
    <row r="34" spans="1:12">
      <c r="A34" s="25"/>
      <c r="B34" s="25"/>
      <c r="C34" s="467">
        <v>44865</v>
      </c>
      <c r="D34" s="468">
        <v>10241896070.671453</v>
      </c>
      <c r="E34" s="469">
        <v>11192763145.18469</v>
      </c>
      <c r="F34" s="470">
        <v>369637918.26000005</v>
      </c>
      <c r="G34" s="469">
        <v>406333620.87467635</v>
      </c>
      <c r="H34" s="470">
        <v>10611533988.931454</v>
      </c>
      <c r="I34" s="468">
        <v>11599096766.059366</v>
      </c>
      <c r="J34" s="471">
        <v>1.1083509450615925</v>
      </c>
      <c r="K34" s="472">
        <v>0</v>
      </c>
      <c r="L34" s="25"/>
    </row>
    <row r="35" spans="1:12">
      <c r="A35" s="25"/>
      <c r="B35" s="25"/>
      <c r="C35" s="467">
        <v>44895</v>
      </c>
      <c r="D35" s="468">
        <v>10295936140.882816</v>
      </c>
      <c r="E35" s="469">
        <v>11059489587.207272</v>
      </c>
      <c r="F35" s="470">
        <v>391870552.51000005</v>
      </c>
      <c r="G35" s="469">
        <v>422223294.39228427</v>
      </c>
      <c r="H35" s="470">
        <v>10687806693.392817</v>
      </c>
      <c r="I35" s="468">
        <v>11481712881.599556</v>
      </c>
      <c r="J35" s="471">
        <v>1.0917770995952889</v>
      </c>
      <c r="K35" s="472">
        <v>0</v>
      </c>
      <c r="L35" s="25"/>
    </row>
    <row r="36" spans="1:12">
      <c r="A36" s="25"/>
      <c r="B36" s="25"/>
      <c r="C36" s="467">
        <v>44926</v>
      </c>
      <c r="D36" s="468">
        <v>10763533166.285286</v>
      </c>
      <c r="E36" s="469">
        <v>11940786591.4828</v>
      </c>
      <c r="F36" s="470">
        <v>404631479.78000009</v>
      </c>
      <c r="G36" s="469">
        <v>455224664.86180961</v>
      </c>
      <c r="H36" s="470">
        <v>11168164646.065287</v>
      </c>
      <c r="I36" s="468">
        <v>12396011256.344608</v>
      </c>
      <c r="J36" s="471">
        <v>1.0926869972046367</v>
      </c>
      <c r="K36" s="472">
        <v>0</v>
      </c>
      <c r="L36" s="25"/>
    </row>
    <row r="37" spans="1:12">
      <c r="A37" s="25"/>
      <c r="B37" s="25"/>
      <c r="C37" s="467">
        <v>44957</v>
      </c>
      <c r="D37" s="468">
        <v>10799239519.170704</v>
      </c>
      <c r="E37" s="469">
        <v>11579192081.50205</v>
      </c>
      <c r="F37" s="470">
        <v>450408109.12627918</v>
      </c>
      <c r="G37" s="469">
        <v>486520540.01592726</v>
      </c>
      <c r="H37" s="470">
        <v>11249647628.296984</v>
      </c>
      <c r="I37" s="468">
        <v>12065712621.517977</v>
      </c>
      <c r="J37" s="471">
        <v>1.0857201248667512</v>
      </c>
      <c r="K37" s="472">
        <v>0</v>
      </c>
      <c r="L37" s="25"/>
    </row>
    <row r="38" spans="1:12">
      <c r="A38" s="25"/>
      <c r="B38" s="25"/>
      <c r="C38" s="467">
        <v>44985</v>
      </c>
      <c r="D38" s="468">
        <v>11325930961.866215</v>
      </c>
      <c r="E38" s="469">
        <v>12008319844.817417</v>
      </c>
      <c r="F38" s="470">
        <v>388604311.18000001</v>
      </c>
      <c r="G38" s="469">
        <v>413740706.31486547</v>
      </c>
      <c r="H38" s="470">
        <v>11714535273.046215</v>
      </c>
      <c r="I38" s="468">
        <v>12422060551.132282</v>
      </c>
      <c r="J38" s="471">
        <v>1.0806108304670445</v>
      </c>
      <c r="K38" s="472">
        <v>0</v>
      </c>
      <c r="L38" s="25"/>
    </row>
    <row r="39" spans="1:12">
      <c r="A39" s="25"/>
      <c r="B39" s="25"/>
      <c r="C39" s="467">
        <v>45016</v>
      </c>
      <c r="D39" s="468">
        <v>12253212736.999702</v>
      </c>
      <c r="E39" s="469">
        <v>13015890210.852964</v>
      </c>
      <c r="F39" s="470">
        <v>399319347.49000001</v>
      </c>
      <c r="G39" s="469">
        <v>426002311.34648442</v>
      </c>
      <c r="H39" s="470">
        <v>12652532084.489702</v>
      </c>
      <c r="I39" s="468">
        <v>13441892522.19945</v>
      </c>
      <c r="J39" s="471">
        <v>1.0649400347543792</v>
      </c>
      <c r="K39" s="472">
        <v>0</v>
      </c>
      <c r="L39" s="25"/>
    </row>
    <row r="40" spans="1:12" ht="17.100000000000001" thickBot="1">
      <c r="A40" s="25"/>
      <c r="B40" s="25"/>
      <c r="C40" s="473">
        <v>45046</v>
      </c>
      <c r="D40" s="474">
        <v>12931745984.071424</v>
      </c>
      <c r="E40" s="475">
        <v>13702518863.674284</v>
      </c>
      <c r="F40" s="474">
        <v>388127857.56</v>
      </c>
      <c r="G40" s="475">
        <v>412586803.99788809</v>
      </c>
      <c r="H40" s="474">
        <v>13319873841.631424</v>
      </c>
      <c r="I40" s="476">
        <v>14115105667.672173</v>
      </c>
      <c r="J40" s="477">
        <v>1.0608199410433237</v>
      </c>
      <c r="K40" s="478">
        <v>0</v>
      </c>
      <c r="L40" s="25"/>
    </row>
    <row r="41" spans="1:12">
      <c r="A41" s="25"/>
      <c r="B41" s="25"/>
      <c r="C41" s="25"/>
      <c r="D41" s="25"/>
      <c r="E41" s="25"/>
      <c r="F41" s="25"/>
      <c r="G41" s="25"/>
      <c r="H41" s="25"/>
      <c r="I41" s="244"/>
      <c r="J41" s="25"/>
      <c r="K41" s="25"/>
      <c r="L41" s="25"/>
    </row>
    <row r="42" spans="1:12">
      <c r="A42" s="25"/>
      <c r="B42" s="25"/>
      <c r="C42" s="93" t="s">
        <v>649</v>
      </c>
      <c r="D42" s="25"/>
      <c r="E42" s="25"/>
      <c r="F42" s="25"/>
      <c r="G42" s="25"/>
      <c r="H42" s="25"/>
      <c r="I42" s="25"/>
      <c r="J42" s="25"/>
      <c r="K42" s="479">
        <v>0</v>
      </c>
      <c r="L42" s="25"/>
    </row>
    <row r="43" spans="1:12">
      <c r="A43" s="25"/>
      <c r="B43" s="25"/>
      <c r="C43" s="93" t="s">
        <v>642</v>
      </c>
      <c r="D43" s="25"/>
      <c r="E43" s="25"/>
      <c r="F43" s="25"/>
      <c r="G43" s="25"/>
      <c r="H43" s="25"/>
      <c r="I43" s="25"/>
      <c r="J43" s="25"/>
      <c r="K43" s="479">
        <v>0</v>
      </c>
      <c r="L43" s="25"/>
    </row>
    <row r="44" spans="1:1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1:12">
      <c r="A45" s="25"/>
      <c r="B45" s="25"/>
      <c r="C45" s="480" t="s">
        <v>650</v>
      </c>
      <c r="D45" s="25"/>
      <c r="E45" s="25"/>
      <c r="F45" s="25"/>
      <c r="G45" s="25"/>
      <c r="H45" s="25"/>
      <c r="I45" s="25"/>
      <c r="J45" s="25"/>
      <c r="K45" s="481">
        <v>0.01</v>
      </c>
      <c r="L45" s="25"/>
    </row>
    <row r="46" spans="1:1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1:12">
      <c r="A47" s="25"/>
      <c r="B47" s="70" t="s">
        <v>17</v>
      </c>
      <c r="C47" s="520" t="s">
        <v>651</v>
      </c>
      <c r="D47" s="520"/>
      <c r="E47" s="520"/>
      <c r="F47" s="520"/>
      <c r="G47" s="482" t="s">
        <v>652</v>
      </c>
      <c r="H47" s="482"/>
      <c r="I47" s="482"/>
      <c r="J47" s="483"/>
      <c r="K47" s="25"/>
      <c r="L47" s="25"/>
    </row>
    <row r="48" spans="1:1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12" ht="86.1" hidden="1" thickBot="1">
      <c r="A49" s="25"/>
      <c r="B49" s="25"/>
      <c r="C49" s="450" t="s">
        <v>632</v>
      </c>
      <c r="D49" s="451" t="s">
        <v>653</v>
      </c>
      <c r="E49" s="452" t="s">
        <v>634</v>
      </c>
      <c r="F49" s="452" t="s">
        <v>635</v>
      </c>
      <c r="G49" s="452" t="s">
        <v>636</v>
      </c>
      <c r="H49" s="452" t="s">
        <v>637</v>
      </c>
      <c r="I49" s="452" t="s">
        <v>654</v>
      </c>
      <c r="J49" s="452" t="s">
        <v>655</v>
      </c>
      <c r="K49" s="453" t="s">
        <v>656</v>
      </c>
      <c r="L49" s="25"/>
    </row>
    <row r="50" spans="1:12" hidden="1">
      <c r="A50" s="25"/>
      <c r="B50" s="25"/>
      <c r="C50" s="467">
        <v>44439</v>
      </c>
      <c r="D50" s="468">
        <v>1560</v>
      </c>
      <c r="E50" s="468">
        <v>20448757.355177876</v>
      </c>
      <c r="F50" s="468">
        <v>32536454</v>
      </c>
      <c r="G50" s="468">
        <v>12087696.644822124</v>
      </c>
      <c r="H50" s="468">
        <v>7748.5234902705924</v>
      </c>
      <c r="I50" s="468" t="s">
        <v>641</v>
      </c>
      <c r="J50" s="484">
        <v>1.5911213300089051</v>
      </c>
      <c r="K50" s="485" t="s">
        <v>657</v>
      </c>
      <c r="L50" s="25"/>
    </row>
    <row r="51" spans="1:12" hidden="1">
      <c r="A51" s="25"/>
      <c r="B51" s="25"/>
      <c r="C51" s="467">
        <v>44469</v>
      </c>
      <c r="D51" s="468">
        <v>3517</v>
      </c>
      <c r="E51" s="468">
        <v>45492796.499406122</v>
      </c>
      <c r="F51" s="468">
        <v>77496061</v>
      </c>
      <c r="G51" s="468">
        <v>32003264.500593878</v>
      </c>
      <c r="H51" s="468">
        <v>9099.5918398049125</v>
      </c>
      <c r="I51" s="468" t="s">
        <v>641</v>
      </c>
      <c r="J51" s="484">
        <v>1.6686369757474404</v>
      </c>
      <c r="K51" s="486" t="s">
        <v>657</v>
      </c>
      <c r="L51" s="25"/>
    </row>
    <row r="52" spans="1:12" hidden="1">
      <c r="A52" s="25"/>
      <c r="B52" s="25"/>
      <c r="C52" s="467">
        <v>44500</v>
      </c>
      <c r="D52" s="468">
        <v>1424</v>
      </c>
      <c r="E52" s="468">
        <v>16477158.425183313</v>
      </c>
      <c r="F52" s="468">
        <v>29855575</v>
      </c>
      <c r="G52" s="468">
        <v>13378416.574816687</v>
      </c>
      <c r="H52" s="468">
        <v>9394.9554598431787</v>
      </c>
      <c r="I52" s="468" t="s">
        <v>641</v>
      </c>
      <c r="J52" s="484">
        <v>1.697285557254947</v>
      </c>
      <c r="K52" s="486" t="s">
        <v>657</v>
      </c>
      <c r="L52" s="25"/>
    </row>
    <row r="53" spans="1:12" hidden="1">
      <c r="A53" s="25"/>
      <c r="B53" s="25"/>
      <c r="C53" s="454"/>
      <c r="D53" s="455"/>
      <c r="E53" s="455"/>
      <c r="F53" s="455"/>
      <c r="G53" s="455"/>
      <c r="H53" s="455"/>
      <c r="I53" s="455" t="s">
        <v>658</v>
      </c>
      <c r="J53" s="367"/>
      <c r="K53" s="487" t="s">
        <v>659</v>
      </c>
      <c r="L53" s="25"/>
    </row>
    <row r="54" spans="1:12" hidden="1">
      <c r="A54" s="25"/>
      <c r="B54" s="25"/>
      <c r="C54" s="454"/>
      <c r="D54" s="455"/>
      <c r="E54" s="455"/>
      <c r="F54" s="455"/>
      <c r="G54" s="455"/>
      <c r="H54" s="455"/>
      <c r="I54" s="455" t="s">
        <v>658</v>
      </c>
      <c r="J54" s="367">
        <v>1.8119371210493078</v>
      </c>
      <c r="K54" s="487" t="s">
        <v>657</v>
      </c>
      <c r="L54" s="25"/>
    </row>
    <row r="55" spans="1:12" hidden="1">
      <c r="A55" s="25"/>
      <c r="B55" s="25"/>
      <c r="C55" s="454"/>
      <c r="D55" s="455"/>
      <c r="E55" s="455"/>
      <c r="F55" s="455"/>
      <c r="G55" s="455"/>
      <c r="H55" s="455"/>
      <c r="I55" s="455" t="s">
        <v>658</v>
      </c>
      <c r="J55" s="367" t="e">
        <v>#DIV/0!</v>
      </c>
      <c r="K55" s="487" t="e">
        <v>#DIV/0!</v>
      </c>
      <c r="L55" s="25"/>
    </row>
    <row r="56" spans="1:12" hidden="1">
      <c r="A56" s="25"/>
      <c r="B56" s="25"/>
      <c r="C56" s="454"/>
      <c r="D56" s="455"/>
      <c r="E56" s="455"/>
      <c r="F56" s="455"/>
      <c r="G56" s="455"/>
      <c r="H56" s="455"/>
      <c r="I56" s="455" t="s">
        <v>658</v>
      </c>
      <c r="J56" s="367" t="e">
        <v>#DIV/0!</v>
      </c>
      <c r="K56" s="487" t="e">
        <v>#DIV/0!</v>
      </c>
      <c r="L56" s="25"/>
    </row>
    <row r="57" spans="1:12" hidden="1">
      <c r="B57" s="25"/>
      <c r="C57" s="454"/>
      <c r="D57" s="455"/>
      <c r="E57" s="455"/>
      <c r="F57" s="455"/>
      <c r="G57" s="455"/>
      <c r="H57" s="455"/>
      <c r="I57" s="455" t="s">
        <v>658</v>
      </c>
      <c r="J57" s="367" t="e">
        <v>#DIV/0!</v>
      </c>
      <c r="K57" s="487" t="e">
        <v>#DIV/0!</v>
      </c>
    </row>
    <row r="58" spans="1:12" hidden="1">
      <c r="B58" s="25"/>
      <c r="C58" s="454"/>
      <c r="D58" s="455"/>
      <c r="E58" s="455"/>
      <c r="F58" s="455"/>
      <c r="G58" s="455"/>
      <c r="H58" s="455"/>
      <c r="I58" s="455" t="s">
        <v>658</v>
      </c>
      <c r="J58" s="367" t="e">
        <v>#DIV/0!</v>
      </c>
      <c r="K58" s="487" t="e">
        <v>#DIV/0!</v>
      </c>
    </row>
    <row r="59" spans="1:12" hidden="1">
      <c r="B59" s="25"/>
      <c r="C59" s="454"/>
      <c r="D59" s="455"/>
      <c r="E59" s="455"/>
      <c r="F59" s="455"/>
      <c r="G59" s="455"/>
      <c r="H59" s="455"/>
      <c r="I59" s="455" t="s">
        <v>658</v>
      </c>
      <c r="J59" s="367" t="e">
        <v>#DIV/0!</v>
      </c>
      <c r="K59" s="487" t="e">
        <v>#DIV/0!</v>
      </c>
    </row>
    <row r="60" spans="1:12" hidden="1">
      <c r="B60" s="25"/>
      <c r="C60" s="454"/>
      <c r="D60" s="455"/>
      <c r="E60" s="455"/>
      <c r="F60" s="455"/>
      <c r="G60" s="455"/>
      <c r="H60" s="455"/>
      <c r="I60" s="455" t="s">
        <v>658</v>
      </c>
      <c r="J60" s="367" t="e">
        <v>#DIV/0!</v>
      </c>
      <c r="K60" s="487" t="e">
        <v>#DIV/0!</v>
      </c>
    </row>
    <row r="61" spans="1:12" hidden="1">
      <c r="B61" s="25"/>
      <c r="C61" s="454"/>
      <c r="D61" s="455"/>
      <c r="E61" s="455"/>
      <c r="F61" s="455"/>
      <c r="G61" s="455"/>
      <c r="H61" s="455"/>
      <c r="I61" s="455" t="s">
        <v>658</v>
      </c>
      <c r="J61" s="367" t="e">
        <v>#DIV/0!</v>
      </c>
      <c r="K61" s="487" t="e">
        <v>#DIV/0!</v>
      </c>
    </row>
    <row r="62" spans="1:12" ht="17.100000000000001" hidden="1" thickBot="1">
      <c r="B62" s="25"/>
      <c r="C62" s="458"/>
      <c r="D62" s="459"/>
      <c r="E62" s="459"/>
      <c r="F62" s="459"/>
      <c r="G62" s="459"/>
      <c r="H62" s="459"/>
      <c r="I62" s="459" t="s">
        <v>658</v>
      </c>
      <c r="J62" s="460" t="e">
        <v>#DIV/0!</v>
      </c>
      <c r="K62" s="488" t="e">
        <v>#DIV/0!</v>
      </c>
    </row>
    <row r="472" spans="7:7">
      <c r="G472" s="23">
        <v>296033.40000000002</v>
      </c>
    </row>
    <row r="478" spans="7:7">
      <c r="G478" s="23">
        <v>204540.58</v>
      </c>
    </row>
  </sheetData>
  <mergeCells count="10">
    <mergeCell ref="C47:F47"/>
    <mergeCell ref="A1:L1"/>
    <mergeCell ref="C4:E4"/>
    <mergeCell ref="C24:E24"/>
    <mergeCell ref="C26:C27"/>
    <mergeCell ref="D26:E26"/>
    <mergeCell ref="F26:G26"/>
    <mergeCell ref="H26:I26"/>
    <mergeCell ref="J26:J27"/>
    <mergeCell ref="K26:K27"/>
  </mergeCells>
  <hyperlinks>
    <hyperlink ref="A1:L1" location="Index!C36" display="EXHIBIT C: PERFORMANCE TRIGGERS" xr:uid="{04435F51-6F04-4B27-BF4E-0F0671FD3DF5}"/>
  </hyperlinks>
  <pageMargins left="1" right="1" top="1" bottom="1" header="0.5" footer="0.5"/>
  <pageSetup scale="46" fitToHeight="0" orientation="portrait" r:id="rId1"/>
  <headerFooter alignWithMargins="0">
    <oddFooter>&amp;C&amp;R&amp;P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9462-B6E0-49F8-AF65-23C018B049F3}">
  <sheetPr transitionEvaluation="1">
    <tabColor theme="3" tint="-0.249977111117893"/>
  </sheetPr>
  <dimension ref="A1:K1970"/>
  <sheetViews>
    <sheetView showGridLines="0" defaultGridColor="0" view="pageBreakPreview" colorId="22" zoomScaleNormal="60" zoomScaleSheetLayoutView="100" workbookViewId="0">
      <pane ySplit="1" topLeftCell="A2" activePane="bottomLeft" state="frozenSplit"/>
      <selection pane="bottomLeft" activeCell="C30" sqref="C30"/>
      <selection activeCell="C30" sqref="C30"/>
    </sheetView>
  </sheetViews>
  <sheetFormatPr defaultColWidth="8.42578125" defaultRowHeight="15.95"/>
  <cols>
    <col min="1" max="3" width="9.42578125" style="23" customWidth="1"/>
    <col min="4" max="4" width="14.42578125" style="23" customWidth="1"/>
    <col min="5" max="5" width="16.42578125" style="23" customWidth="1"/>
    <col min="6" max="6" width="19.42578125" style="23" bestFit="1" customWidth="1"/>
    <col min="7" max="7" width="8.42578125" style="23"/>
    <col min="8" max="9" width="13.42578125" style="23" customWidth="1"/>
    <col min="10" max="16384" width="8.42578125" style="23"/>
  </cols>
  <sheetData>
    <row r="1" spans="1:11">
      <c r="A1" s="551" t="s">
        <v>660</v>
      </c>
      <c r="B1" s="551"/>
      <c r="C1" s="551"/>
      <c r="D1" s="551"/>
      <c r="E1" s="551"/>
      <c r="F1" s="551"/>
      <c r="G1" s="551"/>
      <c r="H1" s="551"/>
      <c r="I1" s="551"/>
    </row>
    <row r="3" spans="1:11">
      <c r="B3" s="70" t="s">
        <v>661</v>
      </c>
    </row>
    <row r="4" spans="1:11">
      <c r="D4" s="489" t="s">
        <v>662</v>
      </c>
      <c r="E4" s="489" t="s">
        <v>663</v>
      </c>
      <c r="F4" s="489" t="s">
        <v>664</v>
      </c>
      <c r="G4" s="490" t="s">
        <v>665</v>
      </c>
      <c r="H4" s="489" t="s">
        <v>666</v>
      </c>
    </row>
    <row r="5" spans="1:11">
      <c r="B5" s="42" t="s">
        <v>336</v>
      </c>
      <c r="C5"/>
      <c r="D5" s="491" t="s">
        <v>667</v>
      </c>
      <c r="E5" s="491" t="s">
        <v>668</v>
      </c>
      <c r="F5" s="491" t="s">
        <v>669</v>
      </c>
      <c r="G5" s="491" t="s">
        <v>670</v>
      </c>
      <c r="H5" s="491" t="s">
        <v>671</v>
      </c>
      <c r="I5" s="42" t="s">
        <v>672</v>
      </c>
    </row>
    <row r="6" spans="1:11">
      <c r="B6" s="42" t="s">
        <v>673</v>
      </c>
      <c r="C6"/>
      <c r="D6" s="491" t="s">
        <v>674</v>
      </c>
      <c r="E6" s="491" t="s">
        <v>675</v>
      </c>
      <c r="F6" s="491" t="s">
        <v>676</v>
      </c>
      <c r="G6" s="491" t="s">
        <v>677</v>
      </c>
      <c r="H6" s="491" t="s">
        <v>678</v>
      </c>
      <c r="I6" s="42" t="s">
        <v>672</v>
      </c>
      <c r="K6" s="492"/>
    </row>
    <row r="7" spans="1:11">
      <c r="B7" s="42" t="s">
        <v>679</v>
      </c>
      <c r="C7" s="493"/>
      <c r="D7" s="491" t="s">
        <v>667</v>
      </c>
      <c r="E7" s="491" t="s">
        <v>680</v>
      </c>
      <c r="F7" s="494" t="s">
        <v>681</v>
      </c>
      <c r="G7" s="491" t="s">
        <v>682</v>
      </c>
      <c r="H7" s="491" t="s">
        <v>683</v>
      </c>
      <c r="I7" s="42" t="s">
        <v>672</v>
      </c>
    </row>
    <row r="8" spans="1:11">
      <c r="B8" s="42" t="s">
        <v>324</v>
      </c>
      <c r="C8"/>
      <c r="D8" s="491" t="s">
        <v>684</v>
      </c>
      <c r="E8" s="491" t="s">
        <v>685</v>
      </c>
      <c r="F8" s="494" t="s">
        <v>686</v>
      </c>
      <c r="G8" s="494" t="s">
        <v>687</v>
      </c>
      <c r="H8" s="491" t="s">
        <v>688</v>
      </c>
      <c r="I8" s="42" t="s">
        <v>672</v>
      </c>
    </row>
    <row r="9" spans="1:11">
      <c r="B9" s="42" t="s">
        <v>326</v>
      </c>
      <c r="C9"/>
      <c r="D9" s="491" t="s">
        <v>689</v>
      </c>
      <c r="E9" s="491" t="s">
        <v>675</v>
      </c>
      <c r="F9" s="494" t="s">
        <v>690</v>
      </c>
      <c r="G9" s="494" t="s">
        <v>691</v>
      </c>
      <c r="H9" s="491" t="s">
        <v>326</v>
      </c>
      <c r="I9" s="42" t="s">
        <v>672</v>
      </c>
    </row>
    <row r="10" spans="1:11">
      <c r="B10" s="42" t="s">
        <v>327</v>
      </c>
      <c r="C10"/>
      <c r="D10" s="491" t="s">
        <v>692</v>
      </c>
      <c r="E10" s="494" t="s">
        <v>693</v>
      </c>
      <c r="F10" s="494" t="s">
        <v>694</v>
      </c>
      <c r="G10" s="491" t="s">
        <v>670</v>
      </c>
      <c r="H10" s="491" t="s">
        <v>695</v>
      </c>
      <c r="I10" s="42" t="s">
        <v>672</v>
      </c>
    </row>
    <row r="11" spans="1:11">
      <c r="B11" s="42" t="s">
        <v>328</v>
      </c>
      <c r="C11"/>
      <c r="D11" s="491" t="s">
        <v>696</v>
      </c>
      <c r="E11" s="491" t="s">
        <v>697</v>
      </c>
      <c r="F11" s="494" t="s">
        <v>698</v>
      </c>
      <c r="G11" s="491" t="s">
        <v>669</v>
      </c>
      <c r="H11" s="495" t="s">
        <v>699</v>
      </c>
      <c r="I11" s="42" t="s">
        <v>672</v>
      </c>
    </row>
    <row r="12" spans="1:11">
      <c r="B12" s="42" t="s">
        <v>329</v>
      </c>
      <c r="C12"/>
      <c r="D12" s="491" t="s">
        <v>696</v>
      </c>
      <c r="E12" s="491" t="s">
        <v>697</v>
      </c>
      <c r="F12" s="494" t="s">
        <v>698</v>
      </c>
      <c r="G12" s="491" t="s">
        <v>669</v>
      </c>
      <c r="H12" s="495" t="s">
        <v>700</v>
      </c>
      <c r="I12" s="42" t="s">
        <v>672</v>
      </c>
    </row>
    <row r="13" spans="1:11">
      <c r="B13" s="42" t="s">
        <v>337</v>
      </c>
      <c r="C13"/>
      <c r="D13" s="491" t="s">
        <v>701</v>
      </c>
      <c r="E13" s="491" t="s">
        <v>702</v>
      </c>
      <c r="F13" s="491" t="s">
        <v>669</v>
      </c>
      <c r="G13" s="491" t="s">
        <v>669</v>
      </c>
      <c r="H13" s="495" t="s">
        <v>703</v>
      </c>
      <c r="I13" s="42" t="s">
        <v>672</v>
      </c>
    </row>
    <row r="14" spans="1:11">
      <c r="B14" s="42" t="s">
        <v>330</v>
      </c>
      <c r="C14"/>
      <c r="D14" s="491" t="s">
        <v>701</v>
      </c>
      <c r="E14" s="494" t="s">
        <v>704</v>
      </c>
      <c r="F14" s="491" t="s">
        <v>669</v>
      </c>
      <c r="G14" s="491" t="s">
        <v>669</v>
      </c>
      <c r="H14" s="491" t="s">
        <v>705</v>
      </c>
      <c r="I14" s="42" t="s">
        <v>672</v>
      </c>
    </row>
    <row r="15" spans="1:11">
      <c r="B15" s="42" t="s">
        <v>706</v>
      </c>
      <c r="C15"/>
      <c r="D15" s="491" t="s">
        <v>707</v>
      </c>
      <c r="E15" s="494" t="s">
        <v>708</v>
      </c>
      <c r="F15" s="494" t="s">
        <v>709</v>
      </c>
      <c r="G15" s="491" t="s">
        <v>710</v>
      </c>
      <c r="H15" s="491" t="s">
        <v>711</v>
      </c>
      <c r="I15" s="42" t="s">
        <v>672</v>
      </c>
    </row>
    <row r="16" spans="1:11">
      <c r="B16" s="42" t="s">
        <v>332</v>
      </c>
      <c r="C16"/>
      <c r="D16" s="491" t="s">
        <v>669</v>
      </c>
      <c r="E16" s="491" t="s">
        <v>702</v>
      </c>
      <c r="F16" s="491" t="s">
        <v>669</v>
      </c>
      <c r="G16" s="491" t="s">
        <v>669</v>
      </c>
      <c r="H16" s="491" t="s">
        <v>712</v>
      </c>
      <c r="I16" s="42" t="s">
        <v>672</v>
      </c>
    </row>
    <row r="17" spans="1:9" ht="13.5" customHeight="1">
      <c r="B17" s="42" t="s">
        <v>333</v>
      </c>
      <c r="C17"/>
      <c r="D17" s="491" t="s">
        <v>669</v>
      </c>
      <c r="E17" s="491" t="s">
        <v>702</v>
      </c>
      <c r="F17" s="491" t="s">
        <v>669</v>
      </c>
      <c r="G17" s="491" t="s">
        <v>669</v>
      </c>
      <c r="H17" s="491" t="s">
        <v>713</v>
      </c>
      <c r="I17" s="42" t="s">
        <v>672</v>
      </c>
    </row>
    <row r="18" spans="1:9">
      <c r="B18" s="42" t="s">
        <v>334</v>
      </c>
      <c r="C18"/>
      <c r="D18" s="491" t="s">
        <v>714</v>
      </c>
      <c r="E18" s="494" t="s">
        <v>715</v>
      </c>
      <c r="F18" s="494" t="s">
        <v>715</v>
      </c>
      <c r="G18" s="491" t="s">
        <v>716</v>
      </c>
      <c r="H18" s="491" t="s">
        <v>717</v>
      </c>
      <c r="I18" s="42" t="s">
        <v>672</v>
      </c>
    </row>
    <row r="19" spans="1:9">
      <c r="B19" s="42" t="s">
        <v>718</v>
      </c>
      <c r="C19"/>
      <c r="D19" s="491" t="s">
        <v>692</v>
      </c>
      <c r="E19" s="491" t="s">
        <v>697</v>
      </c>
      <c r="F19" s="494" t="s">
        <v>681</v>
      </c>
      <c r="G19" s="491" t="s">
        <v>682</v>
      </c>
      <c r="H19" s="491" t="s">
        <v>719</v>
      </c>
      <c r="I19" s="42" t="s">
        <v>672</v>
      </c>
    </row>
    <row r="20" spans="1:9">
      <c r="B20" s="42" t="s">
        <v>720</v>
      </c>
      <c r="C20"/>
      <c r="D20" s="491" t="s">
        <v>707</v>
      </c>
      <c r="E20" s="494" t="s">
        <v>721</v>
      </c>
      <c r="F20" s="494" t="s">
        <v>722</v>
      </c>
      <c r="G20" s="494" t="s">
        <v>722</v>
      </c>
      <c r="H20" s="495" t="s">
        <v>723</v>
      </c>
      <c r="I20" s="42" t="s">
        <v>672</v>
      </c>
    </row>
    <row r="21" spans="1:9">
      <c r="B21" s="42" t="s">
        <v>724</v>
      </c>
      <c r="C21"/>
      <c r="D21" s="491" t="s">
        <v>667</v>
      </c>
      <c r="E21" s="491" t="s">
        <v>680</v>
      </c>
      <c r="F21" s="491" t="s">
        <v>725</v>
      </c>
      <c r="G21" s="491" t="s">
        <v>682</v>
      </c>
      <c r="H21" s="495" t="s">
        <v>683</v>
      </c>
      <c r="I21" s="42" t="s">
        <v>672</v>
      </c>
    </row>
    <row r="22" spans="1:9">
      <c r="D22" s="84"/>
      <c r="E22" s="84"/>
      <c r="F22" s="84"/>
      <c r="G22" s="84"/>
      <c r="H22" s="496"/>
    </row>
    <row r="23" spans="1:9">
      <c r="D23" s="84"/>
      <c r="E23" s="84"/>
      <c r="F23" s="497"/>
      <c r="G23" s="84"/>
    </row>
    <row r="24" spans="1:9">
      <c r="A24" s="561" t="s">
        <v>726</v>
      </c>
      <c r="B24" s="561"/>
      <c r="C24" s="561"/>
      <c r="D24" s="561"/>
      <c r="E24" s="561"/>
      <c r="F24" s="561"/>
      <c r="G24" s="561"/>
      <c r="H24" s="561"/>
      <c r="I24" s="561"/>
    </row>
    <row r="25" spans="1:9" ht="46.5" customHeight="1">
      <c r="F25" s="562" t="s">
        <v>727</v>
      </c>
      <c r="G25" s="562"/>
      <c r="H25" s="562" t="s">
        <v>728</v>
      </c>
      <c r="I25" s="562"/>
    </row>
    <row r="26" spans="1:9">
      <c r="B26" s="23" t="s">
        <v>729</v>
      </c>
      <c r="F26" s="563" t="s">
        <v>730</v>
      </c>
      <c r="G26" s="563"/>
      <c r="H26" s="563" t="s">
        <v>731</v>
      </c>
      <c r="I26" s="563"/>
    </row>
    <row r="27" spans="1:9">
      <c r="B27" s="23" t="s">
        <v>732</v>
      </c>
      <c r="F27" s="518" t="s">
        <v>733</v>
      </c>
      <c r="G27" s="518"/>
      <c r="H27" s="518" t="s">
        <v>734</v>
      </c>
      <c r="I27" s="518"/>
    </row>
    <row r="28" spans="1:9">
      <c r="B28" s="23" t="s">
        <v>735</v>
      </c>
      <c r="F28" s="518" t="s">
        <v>736</v>
      </c>
      <c r="G28" s="518"/>
      <c r="H28" s="518" t="s">
        <v>737</v>
      </c>
      <c r="I28" s="518"/>
    </row>
    <row r="29" spans="1:9">
      <c r="B29" s="23" t="s">
        <v>738</v>
      </c>
      <c r="F29" s="518" t="s">
        <v>736</v>
      </c>
      <c r="G29" s="518"/>
      <c r="H29" s="518" t="s">
        <v>739</v>
      </c>
      <c r="I29" s="518"/>
    </row>
    <row r="35" ht="19.5" customHeight="1"/>
    <row r="72" spans="9:9">
      <c r="I72" s="498"/>
    </row>
    <row r="73" spans="9:9">
      <c r="I73" s="498"/>
    </row>
    <row r="74" spans="9:9">
      <c r="I74" s="498"/>
    </row>
    <row r="75" spans="9:9">
      <c r="I75" s="498"/>
    </row>
    <row r="76" spans="9:9">
      <c r="I76" s="498"/>
    </row>
    <row r="77" spans="9:9">
      <c r="I77" s="499"/>
    </row>
    <row r="348" spans="9:9">
      <c r="I348" s="23">
        <v>0</v>
      </c>
    </row>
    <row r="441" spans="2:2">
      <c r="B441" s="23">
        <v>0</v>
      </c>
    </row>
    <row r="472" spans="7:7">
      <c r="G472" s="23">
        <v>296033.40000000002</v>
      </c>
    </row>
    <row r="478" spans="7:7">
      <c r="G478" s="23">
        <v>204540.58</v>
      </c>
    </row>
    <row r="482" spans="2:2">
      <c r="B482" s="23">
        <v>0</v>
      </c>
    </row>
    <row r="483" spans="2:2">
      <c r="B483" s="23">
        <v>0</v>
      </c>
    </row>
    <row r="484" spans="2:2">
      <c r="B484" s="23">
        <v>0</v>
      </c>
    </row>
    <row r="1952" spans="5:5">
      <c r="E1952" s="23" t="s">
        <v>665</v>
      </c>
    </row>
    <row r="1956" spans="4:4">
      <c r="D1956" s="23" t="s">
        <v>325</v>
      </c>
    </row>
    <row r="1970" spans="4:4">
      <c r="D1970" s="23" t="s">
        <v>325</v>
      </c>
    </row>
  </sheetData>
  <mergeCells count="12">
    <mergeCell ref="F27:G27"/>
    <mergeCell ref="H27:I27"/>
    <mergeCell ref="F28:G28"/>
    <mergeCell ref="H28:I28"/>
    <mergeCell ref="F29:G29"/>
    <mergeCell ref="H29:I29"/>
    <mergeCell ref="A1:I1"/>
    <mergeCell ref="A24:I24"/>
    <mergeCell ref="F25:G25"/>
    <mergeCell ref="H25:I25"/>
    <mergeCell ref="F26:G26"/>
    <mergeCell ref="H26:I26"/>
  </mergeCells>
  <hyperlinks>
    <hyperlink ref="A1:I1" location="Index!C37" display="EXHIBIT D: MANUFACTURER RATINGS" xr:uid="{025A79CF-821C-482F-8CF0-B9542F35C3B7}"/>
  </hyperlinks>
  <pageMargins left="1" right="1" top="1" bottom="1" header="0.5" footer="0.5"/>
  <pageSetup scale="71" orientation="portrait" r:id="rId1"/>
  <headerFooter alignWithMargins="0">
    <oddFooter>&amp;C&amp;R&amp;P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4D9A-F9F0-4D8E-A19D-2737E40E24CC}">
  <sheetPr transitionEvaluation="1">
    <tabColor theme="3" tint="-0.249977111117893"/>
  </sheetPr>
  <dimension ref="A1:P1976"/>
  <sheetViews>
    <sheetView showGridLines="0" defaultGridColor="0" view="pageBreakPreview" colorId="22" zoomScaleNormal="60" zoomScaleSheetLayoutView="100" workbookViewId="0">
      <pane ySplit="1" topLeftCell="A2" activePane="bottomLeft" state="frozenSplit"/>
      <selection pane="bottomLeft" activeCell="C6" sqref="C6"/>
      <selection activeCell="C30" sqref="C30"/>
    </sheetView>
  </sheetViews>
  <sheetFormatPr defaultColWidth="8.42578125" defaultRowHeight="15.95"/>
  <cols>
    <col min="1" max="1" width="9.42578125" style="23" customWidth="1"/>
    <col min="2" max="2" width="16.42578125" style="23" customWidth="1"/>
    <col min="3" max="3" width="17.42578125" style="23" customWidth="1"/>
    <col min="4" max="4" width="14.42578125" style="23" customWidth="1"/>
    <col min="5" max="6" width="16.42578125" style="23" customWidth="1"/>
    <col min="7" max="7" width="8.42578125" style="23"/>
    <col min="8" max="9" width="13.42578125" style="23" customWidth="1"/>
    <col min="10" max="16384" width="8.42578125" style="23"/>
  </cols>
  <sheetData>
    <row r="1" spans="1:8">
      <c r="A1" s="551" t="s">
        <v>740</v>
      </c>
      <c r="B1" s="551"/>
      <c r="C1" s="551"/>
      <c r="D1" s="551"/>
      <c r="E1" s="551"/>
      <c r="F1" s="551"/>
      <c r="G1" s="383"/>
      <c r="H1" s="383"/>
    </row>
    <row r="2" spans="1:8" ht="17.100000000000001" thickBot="1"/>
    <row r="3" spans="1:8">
      <c r="B3" s="544" t="s">
        <v>607</v>
      </c>
      <c r="C3" s="548" t="s">
        <v>741</v>
      </c>
    </row>
    <row r="4" spans="1:8" ht="17.100000000000001" thickBot="1">
      <c r="B4" s="545"/>
      <c r="C4" s="564"/>
      <c r="D4" s="489"/>
      <c r="E4" s="489"/>
      <c r="F4" s="489"/>
      <c r="G4" s="490"/>
      <c r="H4" s="489"/>
    </row>
    <row r="5" spans="1:8">
      <c r="B5" s="350" t="s">
        <v>322</v>
      </c>
      <c r="C5" s="500">
        <v>0</v>
      </c>
      <c r="D5" s="84"/>
      <c r="E5" s="84"/>
      <c r="F5" s="84"/>
      <c r="G5" s="84"/>
      <c r="H5" s="84"/>
    </row>
    <row r="6" spans="1:8">
      <c r="B6" s="350" t="s">
        <v>324</v>
      </c>
      <c r="C6" s="500">
        <f>'[7]Book 2'!$B$20</f>
        <v>0</v>
      </c>
      <c r="D6" s="84"/>
      <c r="E6" s="84"/>
      <c r="F6" s="84"/>
      <c r="G6" s="84"/>
      <c r="H6" s="84"/>
    </row>
    <row r="7" spans="1:8">
      <c r="B7" s="350" t="s">
        <v>326</v>
      </c>
      <c r="C7" s="500">
        <v>0</v>
      </c>
      <c r="D7" s="84"/>
      <c r="E7" s="84"/>
      <c r="F7" s="497"/>
      <c r="G7" s="84"/>
      <c r="H7" s="84"/>
    </row>
    <row r="8" spans="1:8">
      <c r="B8" s="350" t="s">
        <v>328</v>
      </c>
      <c r="C8" s="500">
        <v>0</v>
      </c>
      <c r="D8" s="84"/>
      <c r="E8" s="84"/>
      <c r="F8" s="497"/>
      <c r="G8" s="84"/>
      <c r="H8" s="84"/>
    </row>
    <row r="9" spans="1:8">
      <c r="B9" s="350" t="s">
        <v>329</v>
      </c>
      <c r="C9" s="500">
        <v>0</v>
      </c>
      <c r="D9" s="84"/>
      <c r="E9" s="84"/>
      <c r="F9" s="497"/>
      <c r="G9" s="84"/>
      <c r="H9" s="84"/>
    </row>
    <row r="10" spans="1:8">
      <c r="B10" s="350" t="s">
        <v>330</v>
      </c>
      <c r="C10" s="500">
        <v>0</v>
      </c>
      <c r="D10" s="84"/>
      <c r="E10" s="84"/>
      <c r="F10" s="497"/>
      <c r="G10" s="84"/>
      <c r="H10" s="84"/>
    </row>
    <row r="11" spans="1:8">
      <c r="B11" s="350" t="s">
        <v>331</v>
      </c>
      <c r="C11" s="500">
        <v>0</v>
      </c>
      <c r="D11" s="84"/>
      <c r="E11" s="84"/>
      <c r="F11" s="497"/>
      <c r="G11" s="84"/>
      <c r="H11" s="496"/>
    </row>
    <row r="12" spans="1:8">
      <c r="B12" s="350" t="s">
        <v>332</v>
      </c>
      <c r="C12" s="500">
        <v>0</v>
      </c>
      <c r="D12" s="84"/>
      <c r="E12" s="84"/>
      <c r="F12" s="497"/>
      <c r="G12" s="84"/>
      <c r="H12" s="496"/>
    </row>
    <row r="13" spans="1:8" ht="17.100000000000001" thickBot="1">
      <c r="B13" s="501" t="s">
        <v>334</v>
      </c>
      <c r="C13" s="502">
        <v>0</v>
      </c>
      <c r="D13" s="84"/>
      <c r="E13" s="84"/>
      <c r="F13" s="84"/>
      <c r="G13" s="84"/>
      <c r="H13" s="84"/>
    </row>
    <row r="14" spans="1:8" ht="18" thickBot="1">
      <c r="B14" s="327" t="s">
        <v>111</v>
      </c>
      <c r="C14" s="503">
        <f>SUM(C5:C13)</f>
        <v>0</v>
      </c>
      <c r="D14" s="84"/>
      <c r="E14" s="84"/>
      <c r="F14" s="497"/>
      <c r="G14" s="84"/>
      <c r="H14" s="84"/>
    </row>
    <row r="15" spans="1:8" ht="13.5" customHeight="1">
      <c r="D15" s="84"/>
      <c r="E15" s="84"/>
      <c r="F15" s="84"/>
      <c r="G15" s="84"/>
      <c r="H15" s="84"/>
    </row>
    <row r="16" spans="1:8">
      <c r="D16" s="84"/>
      <c r="E16" s="84"/>
      <c r="F16" s="497"/>
      <c r="G16" s="84"/>
      <c r="H16" s="84"/>
    </row>
    <row r="17" spans="4:16">
      <c r="D17" s="84"/>
      <c r="E17" s="84"/>
      <c r="F17" s="497"/>
      <c r="G17" s="84"/>
      <c r="H17" s="84"/>
    </row>
    <row r="18" spans="4:16">
      <c r="D18" s="497"/>
      <c r="E18" s="497"/>
      <c r="F18" s="497"/>
      <c r="G18" s="497"/>
      <c r="H18" s="496"/>
    </row>
    <row r="19" spans="4:16">
      <c r="D19" s="84"/>
      <c r="E19" s="84"/>
      <c r="F19" s="84"/>
      <c r="G19" s="84"/>
      <c r="H19" s="496"/>
    </row>
    <row r="20" spans="4:16">
      <c r="D20" s="84"/>
      <c r="E20" s="84"/>
      <c r="F20" s="497"/>
      <c r="G20" s="84"/>
    </row>
    <row r="21" spans="4:16">
      <c r="D21" s="84"/>
      <c r="E21" s="84"/>
      <c r="F21" s="84"/>
      <c r="G21" s="84"/>
      <c r="H21" s="84"/>
    </row>
    <row r="22" spans="4:16">
      <c r="D22" s="84"/>
      <c r="E22" s="84"/>
      <c r="F22" s="84"/>
      <c r="G22" s="84"/>
      <c r="H22" s="84"/>
      <c r="P22" s="326"/>
    </row>
    <row r="23" spans="4:16">
      <c r="D23" s="84"/>
      <c r="E23" s="84"/>
      <c r="F23" s="84"/>
      <c r="G23" s="84"/>
      <c r="H23" s="84"/>
    </row>
    <row r="24" spans="4:16">
      <c r="D24" s="84"/>
      <c r="E24" s="84"/>
      <c r="F24" s="504"/>
      <c r="G24" s="504"/>
      <c r="H24" s="84"/>
    </row>
    <row r="25" spans="4:16">
      <c r="D25" s="84"/>
      <c r="E25" s="84"/>
      <c r="F25" s="84"/>
      <c r="G25" s="504"/>
      <c r="H25" s="84"/>
    </row>
    <row r="26" spans="4:16">
      <c r="D26" s="84"/>
      <c r="E26" s="84"/>
      <c r="F26" s="84"/>
      <c r="G26" s="504"/>
      <c r="H26" s="84"/>
    </row>
    <row r="27" spans="4:16">
      <c r="D27" s="504"/>
      <c r="E27" s="504"/>
      <c r="F27" s="504"/>
      <c r="G27" s="504"/>
      <c r="H27" s="496"/>
    </row>
    <row r="28" spans="4:16">
      <c r="D28" s="504"/>
      <c r="E28" s="504"/>
      <c r="F28" s="504"/>
      <c r="G28" s="504"/>
      <c r="H28" s="496"/>
    </row>
    <row r="41" ht="19.5" customHeight="1"/>
    <row r="78" spans="9:9">
      <c r="I78" s="498"/>
    </row>
    <row r="79" spans="9:9">
      <c r="I79" s="498"/>
    </row>
    <row r="80" spans="9:9">
      <c r="I80" s="498"/>
    </row>
    <row r="81" spans="9:9">
      <c r="I81" s="498"/>
    </row>
    <row r="82" spans="9:9">
      <c r="I82" s="498"/>
    </row>
    <row r="83" spans="9:9">
      <c r="I83" s="499"/>
    </row>
    <row r="354" spans="9:9">
      <c r="I354" s="23">
        <v>0</v>
      </c>
    </row>
    <row r="447" spans="2:2">
      <c r="B447" s="23">
        <v>0</v>
      </c>
    </row>
    <row r="472" spans="7:7">
      <c r="G472" s="23">
        <v>296033.40000000002</v>
      </c>
    </row>
    <row r="478" spans="7:7">
      <c r="G478" s="23">
        <v>204540.58</v>
      </c>
    </row>
    <row r="488" spans="2:2">
      <c r="B488" s="23">
        <v>0</v>
      </c>
    </row>
    <row r="489" spans="2:2">
      <c r="B489" s="23">
        <v>0</v>
      </c>
    </row>
    <row r="490" spans="2:2">
      <c r="B490" s="23">
        <v>0</v>
      </c>
    </row>
    <row r="1958" spans="4:5">
      <c r="E1958" s="23" t="s">
        <v>665</v>
      </c>
    </row>
    <row r="1962" spans="4:5">
      <c r="D1962" s="23" t="s">
        <v>325</v>
      </c>
    </row>
    <row r="1976" spans="4:4">
      <c r="D1976" s="23" t="s">
        <v>325</v>
      </c>
    </row>
  </sheetData>
  <mergeCells count="3">
    <mergeCell ref="A1:F1"/>
    <mergeCell ref="B3:B4"/>
    <mergeCell ref="C3:C4"/>
  </mergeCells>
  <hyperlinks>
    <hyperlink ref="A1:F1" location="Index!C37" display="EXHIBIT E: MANUFACTURER RECEIVABLES" xr:uid="{924AD63D-2DEC-4F82-8CEA-08CF00251AC4}"/>
  </hyperlinks>
  <pageMargins left="1" right="1" top="1" bottom="1" header="0.5" footer="0.5"/>
  <pageSetup scale="71" orientation="portrait" r:id="rId1"/>
  <headerFooter alignWithMargins="0">
    <oddFooter>&amp;C&amp;R&amp;P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136E-5010-4247-A310-64DCFA8BB1CA}">
  <sheetPr>
    <tabColor rgb="FF002060"/>
  </sheetPr>
  <dimension ref="A1:L478"/>
  <sheetViews>
    <sheetView showGridLines="0" view="pageBreakPreview" topLeftCell="E1" zoomScaleNormal="100" zoomScaleSheetLayoutView="100" workbookViewId="0">
      <selection activeCell="C30" sqref="C30"/>
    </sheetView>
  </sheetViews>
  <sheetFormatPr defaultColWidth="9.42578125" defaultRowHeight="15.95"/>
  <cols>
    <col min="1" max="1" width="2.42578125" style="23" customWidth="1"/>
    <col min="2" max="2" width="8.42578125" style="23" customWidth="1"/>
    <col min="3" max="3" width="26.42578125" style="23" bestFit="1" customWidth="1"/>
    <col min="4" max="4" width="14.42578125" style="23" customWidth="1"/>
    <col min="5" max="5" width="16.42578125" style="23" customWidth="1"/>
    <col min="6" max="6" width="15.42578125" style="23" customWidth="1"/>
    <col min="7" max="7" width="13.42578125" style="23" bestFit="1" customWidth="1"/>
    <col min="8" max="9" width="19.42578125" style="23" customWidth="1"/>
    <col min="10" max="10" width="16" style="23" customWidth="1"/>
    <col min="11" max="11" width="15.42578125" style="23" customWidth="1"/>
    <col min="12" max="12" width="9.42578125" style="23" customWidth="1"/>
    <col min="13" max="13" width="9.42578125" style="23"/>
    <col min="14" max="14" width="21.42578125" style="23" bestFit="1" customWidth="1"/>
    <col min="15" max="15" width="20.42578125" style="23" bestFit="1" customWidth="1"/>
    <col min="16" max="16" width="9.42578125" style="23"/>
    <col min="17" max="17" width="9.42578125" style="23" customWidth="1"/>
    <col min="18" max="16384" width="9.42578125" style="23"/>
  </cols>
  <sheetData>
    <row r="1" spans="1:12">
      <c r="A1" s="551" t="s">
        <v>742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</row>
    <row r="2" spans="1:12">
      <c r="A2" s="505"/>
      <c r="B2" s="505"/>
      <c r="C2" s="505"/>
      <c r="D2" s="505"/>
      <c r="E2" s="505"/>
      <c r="F2" s="505"/>
      <c r="G2" s="505"/>
      <c r="H2" s="505"/>
      <c r="I2" s="505"/>
      <c r="J2" s="505"/>
      <c r="K2" s="505"/>
      <c r="L2" s="505"/>
    </row>
    <row r="3" spans="1:12">
      <c r="A3" s="505"/>
      <c r="B3" s="505"/>
      <c r="C3" s="183" t="s">
        <v>743</v>
      </c>
      <c r="D3" s="565"/>
      <c r="E3" s="565"/>
      <c r="F3" s="565"/>
      <c r="G3" s="565"/>
      <c r="H3" s="565"/>
      <c r="I3" s="565"/>
      <c r="J3" s="565"/>
      <c r="K3" s="565"/>
      <c r="L3" s="505"/>
    </row>
    <row r="4" spans="1:12">
      <c r="A4" s="505"/>
      <c r="B4" s="505"/>
      <c r="C4" s="505"/>
      <c r="D4" s="505"/>
      <c r="E4" s="505"/>
      <c r="F4" s="505"/>
      <c r="G4" s="505"/>
      <c r="H4" s="505"/>
      <c r="I4" s="505"/>
      <c r="J4" s="505"/>
      <c r="K4" s="505"/>
      <c r="L4" s="505"/>
    </row>
    <row r="5" spans="1:12">
      <c r="A5" s="565"/>
      <c r="B5" s="565"/>
      <c r="C5" s="565"/>
      <c r="D5" s="565"/>
      <c r="E5" s="565"/>
      <c r="F5" s="565"/>
      <c r="G5" s="565"/>
      <c r="H5" s="565"/>
      <c r="I5" s="565"/>
      <c r="J5" s="565"/>
      <c r="K5" s="565"/>
      <c r="L5" s="565"/>
    </row>
    <row r="6" spans="1:12">
      <c r="A6" s="565"/>
      <c r="B6" s="565"/>
      <c r="C6" s="565"/>
      <c r="D6" s="565"/>
      <c r="E6" s="565"/>
      <c r="F6" s="565"/>
      <c r="G6" s="565"/>
      <c r="H6" s="565"/>
      <c r="I6" s="565"/>
      <c r="J6" s="565"/>
      <c r="K6" s="565"/>
      <c r="L6" s="565"/>
    </row>
    <row r="7" spans="1:12">
      <c r="C7" s="183"/>
    </row>
    <row r="472" spans="7:7">
      <c r="G472" s="23">
        <v>296033.40000000002</v>
      </c>
    </row>
    <row r="478" spans="7:7">
      <c r="G478" s="23">
        <v>204540.58</v>
      </c>
    </row>
  </sheetData>
  <mergeCells count="4">
    <mergeCell ref="A1:L1"/>
    <mergeCell ref="D3:K3"/>
    <mergeCell ref="A5:L5"/>
    <mergeCell ref="A6:L6"/>
  </mergeCells>
  <hyperlinks>
    <hyperlink ref="A1:L1" location="Index!C36" display="EXHIBIT C: PERFORMANCE TRIGGERS" xr:uid="{50D2ADDD-9598-467B-98A4-B2D21F1A4C88}"/>
  </hyperlinks>
  <pageMargins left="0.7" right="0.7" top="0.75" bottom="0.75" header="0.3" footer="0.3"/>
  <pageSetup scale="5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FAAD0ABCA1E4CAEEA4DC99786A81F" ma:contentTypeVersion="11" ma:contentTypeDescription="Create a new document." ma:contentTypeScope="" ma:versionID="17e27c2c81e4c80a250d5d4164244be2">
  <xsd:schema xmlns:xsd="http://www.w3.org/2001/XMLSchema" xmlns:xs="http://www.w3.org/2001/XMLSchema" xmlns:p="http://schemas.microsoft.com/office/2006/metadata/properties" xmlns:ns2="bc8f16b8-029c-46bf-aaf1-7215c8cbfe66" xmlns:ns3="e1d59625-e631-477b-b6cc-454ffe91fce7" targetNamespace="http://schemas.microsoft.com/office/2006/metadata/properties" ma:root="true" ma:fieldsID="eeee414b26a6b344c435c55727a71a6c" ns2:_="" ns3:_="">
    <xsd:import namespace="bc8f16b8-029c-46bf-aaf1-7215c8cbfe66"/>
    <xsd:import namespace="e1d59625-e631-477b-b6cc-454ffe91fc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f16b8-029c-46bf-aaf1-7215c8cbfe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5c97841-68e6-48b5-962c-ef888c18e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59625-e631-477b-b6cc-454ffe91fc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512cdc3-3211-404d-8e6f-3ae9961ab88a}" ma:internalName="TaxCatchAll" ma:showField="CatchAllData" ma:web="e1d59625-e631-477b-b6cc-454ffe91fc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59625-e631-477b-b6cc-454ffe91fce7" xsi:nil="true"/>
    <lcf76f155ced4ddcb4097134ff3c332f xmlns="bc8f16b8-029c-46bf-aaf1-7215c8cbfe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84092E-196C-4873-89A4-BCE33B01B362}"/>
</file>

<file path=customXml/itemProps2.xml><?xml version="1.0" encoding="utf-8"?>
<ds:datastoreItem xmlns:ds="http://schemas.openxmlformats.org/officeDocument/2006/customXml" ds:itemID="{4493DC47-ACCD-40AB-AD5C-F83F027C3502}"/>
</file>

<file path=customXml/itemProps3.xml><?xml version="1.0" encoding="utf-8"?>
<ds:datastoreItem xmlns:ds="http://schemas.openxmlformats.org/officeDocument/2006/customXml" ds:itemID="{75524D38-F583-4B59-8D27-9CCE8643E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Avis Budget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Patel, Amit</dc:creator>
  <cp:keywords/>
  <dc:description/>
  <cp:lastModifiedBy>Carr, A.J.</cp:lastModifiedBy>
  <cp:revision/>
  <dcterms:created xsi:type="dcterms:W3CDTF">2023-05-19T09:58:18Z</dcterms:created>
  <dcterms:modified xsi:type="dcterms:W3CDTF">2023-10-02T19:06:59Z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0x010100595FAAD0ABCA1E4CAEEA4DC99786A81F</vt:lpwstr>
  </property>
  <property fmtid="{D5CDD505-2E9C-101B-9397-08002B2CF9AE}" pid="5" name="MediaServiceImageTags">
    <vt:lpwstr/>
  </property>
</Properties>
</file>