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D:\Excel\"/>
    </mc:Choice>
  </mc:AlternateContent>
  <xr:revisionPtr revIDLastSave="0" documentId="13_ncr:1_{ECB1F323-C543-4ADF-9253-8D81731F2A33}" xr6:coauthVersionLast="47" xr6:coauthVersionMax="47" xr10:uidLastSave="{00000000-0000-0000-0000-000000000000}"/>
  <bookViews>
    <workbookView xWindow="-108" yWindow="-108" windowWidth="23256" windowHeight="13176" firstSheet="1" activeTab="1" xr2:uid="{26D4546B-D2A1-4444-8EAF-A6228F96F0C1}"/>
  </bookViews>
  <sheets>
    <sheet name="Data" sheetId="2" state="hidden" r:id="rId1"/>
    <sheet name="Dashboard" sheetId="5" r:id="rId2"/>
    <sheet name="PivotTables" sheetId="7" r:id="rId3"/>
    <sheet name="Assets" sheetId="4" state="hidden"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305" r:id="rId5"/>
    <pivotCache cacheId="848" r:id="rId6"/>
    <pivotCache cacheId="1819" r:id="rId7"/>
    <pivotCache cacheId="2019" r:id="rId8"/>
    <pivotCache cacheId="2127" r:id="rId9"/>
    <pivotCache cacheId="2130" r:id="rId10"/>
    <pivotCache cacheId="2133" r:id="rId11"/>
    <pivotCache cacheId="2136" r:id="rId12"/>
    <pivotCache cacheId="2139" r:id="rId13"/>
  </pivotCaches>
  <extLst>
    <ext xmlns:x14="http://schemas.microsoft.com/office/spreadsheetml/2009/9/main" uri="{876F7934-8845-4945-9796-88D515C7AA90}">
      <x14:pivotCaches>
        <pivotCache cacheId="261"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sample-data-excel-portfolio-project.xlsx!calls"/>
          <x15:modelTable id="customers" name="customers" connection="WorksheetConnection_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2" i="7" l="1"/>
  <c r="I55" i="7" s="1"/>
  <c r="E54" i="7" a="1"/>
  <c r="E54" i="7" s="1"/>
  <c r="H54" i="7" l="1"/>
  <c r="H58" i="7"/>
  <c r="H57" i="7"/>
  <c r="H56" i="7"/>
  <c r="H55" i="7"/>
  <c r="I54" i="7"/>
  <c r="I58" i="7"/>
  <c r="I57" i="7"/>
  <c r="I56" i="7"/>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AE7058-07D7-4D02-86F6-4B21D336A58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EA048F9-E985-4C15-8C00-2C85AFB2BFA7}"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F0455E48-F825-40A9-A674-493B0433CD40}"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<sst xmlns="http://schemas.openxmlformats.org/spreadsheetml/2006/main" count="3180" uniqueCount="1077">
  <si>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</si>
  <si>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</si>
  <si>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</si>
  <si>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</si>
  <si>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</si>
  <si>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</si>
  <si>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</si>
  <si>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</si>
  <si>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</si>
  <si>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</si>
  <si>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</si>
  <si>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</si>
  <si>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</si>
  <si>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</si>
  <si>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</si>
  <si>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</si>
  <si>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</si>
  <si>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</si>
  <si>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</si>
  <si>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</si>
  <si>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</si>
  <si>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</si>
  <si>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</si>
  <si>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</si>
  <si>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</si>
  <si>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</si>
  <si>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</si>
  <si>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</si>
  <si>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</si>
  <si>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</si>
  <si>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</si>
  <si>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</si>
  <si>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</si>
  <si>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</si>
  <si>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</si>
  <si>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</si>
  <si>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</si>
  <si>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</si>
  <si>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</si>
  <si>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</si>
  <si>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</si>
  <si>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</si>
  <si>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</si>
  <si>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</si>
  <si>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</si>
  <si>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</si>
  <si>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</si>
  <si>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</si>
  <si>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</si>
  <si>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</si>
  <si>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</si>
  <si>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</si>
  <si>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</si>
  <si>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</si>
  <si>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</si>
  <si>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</si>
  <si>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</si>
  <si>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</si>
  <si>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</si>
  <si>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</si>
  <si>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</si>
  <si>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</si>
  <si>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</si>
  <si>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</si>
  <si>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</si>
  <si>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</si>
  <si>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</si>
  <si>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</si>
  <si>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</si>
  <si>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</si>
  <si>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</si>
  <si>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</si>
  <si>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</si>
  <si>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</si>
  <si>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</si>
  <si>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</si>
  <si>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</si>
  <si>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</si>
  <si>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</si>
  <si>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</si>
  <si>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</si>
  <si>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</si>
  <si>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</si>
  <si>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</si>
  <si>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</si>
  <si>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</si>
  <si>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</si>
  <si>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</si>
  <si>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</si>
  <si>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</si>
  <si>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</si>
  <si>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</si>
  <si>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</si>
  <si>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</si>
  <si>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</si>
  <si>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</si>
  <si>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</si>
  <si>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</si>
  <si>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</si>
  <si>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</si>
  <si>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</si>
  <si>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</si>
  <si>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</si>
  <si>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</si>
  <si>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</si>
  <si>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</si>
  <si>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</si>
  <si>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</si>
  <si>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</si>
  <si>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</si>
  <si>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</si>
  <si>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</si>
  <si>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</si>
  <si>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</si>
  <si>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</si>
  <si>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</si>
  <si>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</si>
  <si>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</si>
  <si>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</si>
  <si>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</si>
  <si>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</si>
  <si>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</si>
  <si>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</si>
  <si>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</si>
  <si>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</si>
  <si>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</si>
  <si>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</si>
  <si>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</si>
  <si>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</si>
  <si>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</si>
  <si>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</si>
  <si>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</si>
  <si>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</si>
  <si>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</si>
  <si>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</si>
  <si>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</si>
  <si>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</si>
  <si>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</si>
  <si>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</si>
  <si>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</si>
  <si>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</si>
  <si>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</si>
  <si>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</si>
  <si>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</si>
  <si>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</si>
  <si>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</si>
  <si>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</si>
  <si>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</si>
  <si>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</si>
  <si>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</si>
  <si>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</si>
  <si>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</si>
  <si>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</si>
  <si>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</si>
  <si>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</si>
  <si>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</si>
  <si>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</si>
  <si>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</si>
  <si>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</si>
  <si>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</si>
  <si>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</si>
  <si>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</si>
  <si>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</si>
  <si>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</si>
  <si>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</si>
  <si>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</si>
  <si>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</si>
  <si>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</si>
  <si>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</si>
  <si>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</si>
  <si>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</si>
  <si>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</si>
  <si>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</si>
  <si>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</si>
  <si>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</si>
  <si>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</si>
  <si>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</si>
  <si>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</si>
  <si>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</si>
  <si>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</si>
  <si>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</si>
  <si>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</si>
  <si>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</si>
  <si>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</si>
  <si>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</si>
  <si>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</si>
  <si>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</si>
  <si>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</si>
  <si>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</si>
  <si>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</si>
  <si>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</si>
  <si>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</si>
  <si>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</si>
  <si>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</si>
  <si>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</si>
  <si>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</si>
  <si>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</si>
  <si>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</si>
  <si>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</si>
  <si>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</si>
  <si>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</si>
  <si>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</si>
  <si>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</si>
  <si>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</si>
  <si>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</si>
  <si>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</si>
  <si>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</si>
  <si>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</si>
  <si>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</si>
  <si>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</si>
  <si>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</si>
  <si>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</si>
  <si>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</si>
  <si>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</si>
  <si>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</si>
  <si>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</si>
  <si>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</si>
  <si>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</si>
  <si>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</si>
  <si>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</si>
  <si>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</si>
  <si>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</si>
  <si>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</si>
  <si>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</si>
  <si>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</si>
  <si>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</si>
  <si>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</si>
  <si>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</si>
  <si>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</si>
  <si>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</si>
  <si>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</si>
  <si>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</si>
  <si>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</si>
  <si>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</si>
  <si>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</si>
  <si>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</si>
  <si>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</si>
  <si>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</si>
  <si>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</si>
  <si>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</si>
  <si>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</si>
  <si>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</si>
  <si>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</si>
  <si>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</si>
  <si>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</si>
  <si>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</si>
  <si>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</si>
  <si>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</si>
  <si>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</si>
  <si>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</si>
  <si>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</si>
  <si>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</si>
  <si>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</si>
  <si>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</si>
  <si>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</si>
  <si>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</si>
  <si>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</si>
  <si>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</si>
  <si>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</si>
  <si>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</si>
  <si>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</si>
  <si>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</si>
  <si>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</si>
  <si>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</si>
  <si>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</si>
  <si>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</si>
  <si>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</si>
  <si>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</si>
  <si>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</si>
  <si>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</si>
  <si>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</si>
  <si>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</si>
  <si>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</si>
  <si>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</si>
  <si>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</si>
  <si>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</si>
  <si>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</si>
  <si>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</si>
  <si>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</si>
  <si>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</si>
  <si>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</si>
  <si>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</si>
  <si>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</si>
  <si>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</si>
  <si>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</si>
  <si>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</si>
  <si>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</si>
  <si>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</si>
  <si>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</si>
  <si>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</si>
  <si>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</si>
  <si>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</si>
  <si>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</si>
  <si>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</si>
  <si>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</si>
  <si>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</si>
  <si>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</si>
  <si>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</si>
  <si>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</si>
  <si>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</si>
  <si>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</si>
  <si>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</si>
  <si>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</si>
  <si>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</si>
  <si>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</si>
  <si>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</si>
  <si>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</si>
  <si>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</si>
  <si>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</si>
  <si>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</si>
  <si>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</si>
  <si>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</si>
  <si>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</si>
  <si>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</si>
  <si>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</si>
  <si>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</si>
  <si>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</si>
  <si>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</si>
  <si>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</si>
  <si>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</si>
  <si>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</si>
  <si>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</si>
  <si>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</si>
  <si>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</si>
  <si>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</si>
  <si>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</si>
  <si>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</si>
  <si>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</si>
  <si>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</si>
  <si>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</si>
  <si>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</si>
  <si>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</si>
  <si>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</si>
  <si>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</si>
  <si>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</si>
  <si>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</si>
  <si>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</si>
  <si>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</si>
  <si>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</si>
  <si>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</si>
  <si>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</si>
  <si>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</si>
  <si>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</si>
  <si>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</si>
  <si>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</si>
  <si>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</si>
  <si>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</si>
  <si>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</si>
  <si>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</si>
  <si>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</si>
  <si>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</si>
  <si>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</si>
  <si>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</si>
  <si>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</si>
  <si>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</si>
  <si>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</si>
  <si>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</si>
  <si>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</si>
  <si>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</si>
  <si>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</si>
  <si>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</si>
  <si>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</si>
  <si>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</si>
  <si>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</si>
  <si>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</si>
  <si>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</si>
  <si>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</si>
  <si>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</si>
  <si>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</si>
  <si>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</si>
  <si>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</si>
  <si>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</si>
  <si>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</si>
  <si>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</si>
  <si>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</si>
  <si>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</si>
  <si>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</si>
  <si>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</si>
  <si>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</si>
  <si>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</si>
  <si>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</si>
  <si>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</si>
  <si>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</si>
  <si>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</si>
  <si>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</si>
  <si>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</si>
  <si>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</si>
  <si>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</si>
  <si>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</si>
  <si>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</si>
  <si>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</si>
  <si>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</si>
  <si>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</si>
  <si>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</si>
  <si>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</si>
  <si>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</si>
  <si>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</si>
  <si>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</si>
  <si>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</si>
  <si>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</si>
  <si>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</si>
  <si>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</si>
  <si>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</si>
  <si>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</si>
  <si>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</si>
  <si>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</si>
  <si>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</si>
  <si>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</si>
  <si>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</si>
  <si>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</si>
  <si>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</si>
  <si>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</si>
  <si>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</si>
  <si>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</si>
  <si>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</si>
  <si>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</si>
  <si>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</si>
  <si>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</si>
  <si>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</si>
  <si>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</si>
  <si>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</si>
  <si>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</si>
  <si>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</si>
  <si>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</si>
  <si>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</si>
  <si>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</si>
  <si>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</si>
  <si>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</si>
  <si>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</si>
  <si>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</si>
  <si>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</si>
  <si>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</si>
  <si>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</si>
  <si>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</si>
  <si>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</si>
  <si>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</si>
  <si>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</si>
  <si>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</si>
  <si>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</si>
  <si>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</si>
  <si>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</si>
  <si>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</si>
  <si>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</si>
  <si>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</si>
  <si>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</si>
  <si>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</si>
  <si>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</si>
  <si>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</si>
  <si>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</si>
  <si>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</si>
  <si>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</si>
  <si>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</si>
  <si>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</si>
  <si>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</si>
  <si>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</si>
  <si>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</si>
  <si>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</si>
  <si>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</si>
  <si>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</si>
  <si>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</si>
  <si>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</si>
  <si>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</si>
  <si>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</si>
  <si>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</si>
  <si>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</si>
  <si>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</si>
  <si>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</si>
  <si>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</si>
  <si>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</si>
  <si>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</si>
  <si>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</si>
  <si>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</si>
  <si>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</si>
  <si>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</si>
  <si>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</si>
  <si>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</si>
  <si>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</si>
  <si>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</si>
  <si>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</si>
  <si>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</si>
  <si>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</si>
  <si>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</si>
  <si>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</si>
  <si>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</si>
  <si>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</si>
  <si>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</si>
  <si>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</si>
  <si>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</si>
  <si>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</si>
  <si>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</si>
  <si>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</si>
  <si>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</si>
  <si>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</si>
  <si>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</si>
  <si>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</si>
  <si>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</si>
  <si>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</si>
  <si>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</si>
  <si>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</si>
  <si>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</si>
  <si>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</si>
  <si>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</si>
  <si>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</si>
  <si>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</si>
  <si>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</si>
  <si>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</si>
  <si>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</si>
  <si>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</si>
  <si>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</si>
  <si>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</si>
  <si>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</si>
  <si>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</si>
  <si>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</si>
  <si>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</si>
  <si>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</si>
  <si>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</si>
  <si>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</si>
  <si>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</si>
  <si>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</si>
  <si>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</si>
  <si>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</si>
  <si>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</si>
  <si>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</si>
  <si>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</si>
  <si>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</si>
  <si>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</si>
  <si>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</si>
  <si>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</si>
  <si>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</si>
  <si>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</si>
  <si>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</si>
  <si>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</si>
  <si>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</si>
  <si>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</si>
  <si>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</si>
  <si>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</si>
  <si>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</si>
  <si>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</si>
  <si>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</si>
  <si>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</si>
  <si>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</si>
  <si>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</si>
  <si>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</si>
  <si>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</si>
  <si>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</si>
  <si>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</si>
  <si>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</si>
  <si>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</si>
  <si>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</si>
  <si>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</si>
  <si>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</si>
  <si>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</si>
  <si>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</si>
  <si>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</si>
  <si>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</si>
  <si>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</si>
  <si>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</si>
  <si>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</si>
  <si>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</si>
  <si>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</si>
  <si>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</si>
  <si>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</si>
  <si>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</si>
  <si>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</si>
  <si>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</si>
  <si>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</si>
  <si>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</si>
  <si>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</si>
  <si>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</si>
  <si>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</si>
  <si>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</si>
  <si>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</si>
  <si>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</si>
  <si>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</si>
  <si>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</si>
  <si>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</si>
  <si>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</si>
  <si>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</si>
  <si>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</si>
  <si>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</si>
  <si>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</si>
  <si>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</si>
  <si>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</si>
  <si>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</si>
  <si>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</si>
  <si>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</si>
  <si>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</si>
  <si>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</si>
  <si>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</si>
  <si>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</si>
  <si>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</si>
  <si>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</si>
  <si>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</si>
  <si>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</si>
  <si>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</si>
  <si>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</si>
  <si>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</si>
  <si>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</si>
  <si>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</si>
  <si>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</si>
  <si>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</si>
  <si>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</si>
  <si>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</si>
  <si>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</si>
  <si>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</si>
  <si>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</si>
  <si>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</si>
  <si>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</si>
  <si>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</si>
  <si>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</si>
  <si>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</si>
  <si>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</si>
  <si>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</si>
  <si>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</si>
  <si>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</si>
  <si>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</si>
  <si>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</si>
  <si>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</si>
  <si>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</si>
  <si>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</si>
  <si>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</si>
  <si>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</si>
  <si>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</si>
  <si>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</si>
  <si>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</si>
  <si>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</si>
  <si>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</si>
  <si>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</si>
  <si>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</si>
  <si>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</si>
  <si>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</si>
  <si>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</si>
  <si>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</si>
  <si>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</si>
  <si>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</si>
  <si>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</si>
  <si>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</si>
  <si>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</si>
  <si>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</si>
  <si>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</si>
  <si>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</si>
  <si>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</si>
  <si>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</si>
  <si>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</si>
  <si>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</si>
  <si>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</si>
  <si>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</si>
  <si>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</si>
  <si>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</si>
  <si>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</si>
  <si>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</si>
  <si>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</si>
  <si>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</si>
  <si>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</si>
  <si>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</si>
  <si>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</si>
  <si>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</si>
  <si>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</si>
  <si>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</si>
  <si>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</si>
  <si>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</si>
  <si>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</si>
  <si>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</si>
  <si>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</si>
  <si>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</si>
  <si>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</si>
  <si>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</si>
  <si>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</si>
  <si>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</si>
  <si>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</si>
  <si>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</si>
  <si>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</si>
  <si>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</si>
  <si>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</si>
  <si>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</si>
  <si>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</si>
  <si>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</si>
  <si>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</si>
  <si>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</si>
  <si>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</si>
  <si>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</si>
  <si>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</si>
  <si>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</si>
  <si>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</si>
  <si>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</si>
  <si>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</si>
  <si>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</si>
  <si>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</si>
  <si>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</si>
  <si>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</si>
  <si>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</si>
  <si>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</si>
  <si>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</si>
  <si>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</si>
  <si>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</si>
  <si>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</si>
  <si>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</si>
  <si>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</si>
  <si>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</si>
  <si>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</si>
  <si>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</si>
  <si>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</si>
  <si>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</si>
  <si>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</si>
  <si>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</si>
  <si>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</si>
  <si>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</si>
  <si>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</si>
  <si>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</si>
  <si>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</si>
  <si>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</si>
  <si>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</si>
  <si>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</si>
  <si>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</si>
  <si>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</si>
  <si>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</si>
  <si>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</si>
  <si>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</si>
  <si>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</si>
  <si>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</si>
  <si>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</si>
  <si>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</si>
  <si>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</si>
  <si>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</si>
  <si>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</si>
  <si>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</si>
  <si>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</si>
  <si>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</si>
  <si>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</si>
  <si>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</si>
  <si>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</si>
  <si>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</si>
  <si>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</si>
  <si>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</si>
  <si>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</si>
  <si>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</si>
  <si>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</si>
  <si>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</si>
  <si>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</si>
  <si>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</si>
  <si>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</si>
  <si>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</si>
  <si>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</si>
  <si>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</si>
  <si>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</si>
  <si>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</si>
  <si>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</si>
  <si>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</si>
  <si>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</si>
  <si>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</si>
  <si>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</si>
  <si>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</si>
  <si>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</si>
  <si>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</si>
  <si>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</si>
  <si>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</si>
  <si>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</si>
  <si>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</si>
  <si>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</si>
  <si>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</si>
  <si>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</si>
  <si>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</si>
  <si>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</si>
  <si>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</si>
  <si>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</si>
  <si>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</si>
  <si>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</si>
  <si>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</si>
  <si>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</si>
  <si>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</si>
  <si>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</si>
  <si>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</si>
  <si>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</si>
  <si>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</si>
  <si>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</si>
  <si>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</si>
  <si>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</si>
  <si>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</si>
  <si>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</si>
  <si>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</si>
  <si>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</si>
  <si>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</si>
  <si>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</si>
  <si>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</si>
  <si>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</si>
  <si>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</si>
  <si>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</si>
  <si>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</si>
  <si>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</si>
  <si>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</si>
  <si>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</si>
  <si>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</si>
  <si>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</si>
  <si>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</si>
  <si>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</si>
  <si>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</si>
  <si>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</si>
  <si>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</si>
  <si>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</si>
  <si>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</si>
  <si>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</si>
  <si>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</si>
  <si>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</si>
  <si>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</si>
  <si>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</si>
  <si>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</si>
  <si>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</si>
  <si>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</si>
  <si>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</si>
  <si>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</si>
  <si>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</si>
  <si>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</si>
  <si>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</si>
  <si>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</si>
  <si>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</si>
  <si>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</si>
  <si>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</si>
  <si>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</si>
  <si>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</si>
  <si>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</si>
  <si>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</si>
  <si>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</si>
  <si>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</si>
  <si>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</si>
  <si>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</si>
  <si>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</si>
  <si>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</si>
  <si>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</si>
  <si>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</si>
  <si>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</si>
  <si>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</si>
  <si>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</si>
  <si>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</si>
  <si>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</si>
  <si>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</si>
  <si>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</si>
  <si>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</si>
  <si>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</si>
  <si>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</si>
  <si>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</si>
  <si>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</si>
  <si>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</si>
  <si>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</si>
  <si>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</si>
  <si>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</si>
  <si>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</si>
  <si>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</si>
  <si>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</si>
  <si>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</si>
  <si>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</si>
  <si>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</si>
  <si>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</si>
  <si>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</si>
  <si>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</si>
  <si>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</si>
  <si>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</si>
  <si>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</si>
  <si>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</si>
  <si>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</si>
  <si>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</si>
  <si>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</si>
  <si>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</si>
  <si>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</si>
  <si>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</si>
  <si>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</si>
  <si>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</si>
  <si>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</si>
  <si>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</si>
  <si>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</si>
  <si>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</si>
  <si>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</si>
  <si>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</si>
  <si>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</si>
  <si>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</si>
  <si>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</si>
  <si>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</si>
  <si>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</si>
  <si>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</si>
  <si>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</si>
  <si>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</si>
  <si>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</si>
  <si>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</si>
  <si>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</si>
  <si>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</si>
  <si>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</si>
  <si>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</si>
  <si>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</si>
  <si>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</si>
  <si>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</si>
  <si>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</si>
  <si>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</si>
  <si>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</si>
  <si>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</si>
  <si>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</si>
  <si>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</si>
  <si>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</si>
  <si>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</si>
  <si>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</si>
  <si>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</si>
  <si>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</si>
  <si>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</si>
  <si>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</si>
  <si>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</si>
  <si>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</si>
  <si>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</si>
  <si>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</si>
  <si>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</si>
  <si>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</si>
  <si>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</si>
  <si>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</si>
  <si>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</si>
  <si>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</si>
  <si>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</si>
  <si>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</si>
  <si>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</si>
  <si>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</si>
  <si>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</si>
  <si>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</si>
  <si>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</si>
  <si>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</si>
  <si>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</si>
  <si>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</si>
  <si>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</si>
  <si>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</si>
  <si>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</si>
  <si>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</si>
  <si>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</si>
  <si>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</si>
  <si>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</si>
  <si>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</si>
  <si>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</si>
  <si>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</si>
  <si>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</si>
  <si>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</si>
  <si>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</si>
  <si>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</si>
  <si>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</si>
  <si>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</si>
  <si>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</si>
  <si>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</si>
  <si>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</si>
  <si>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</si>
  <si>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</si>
  <si>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</si>
  <si>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</si>
  <si>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</si>
  <si>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</si>
  <si>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</si>
  <si>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</si>
  <si>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</si>
  <si>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</si>
  <si>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</si>
  <si>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</si>
  <si>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</si>
  <si>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</si>
  <si>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</si>
  <si>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</si>
  <si>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</si>
  <si>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</si>
  <si>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</si>
  <si>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</si>
  <si>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</si>
  <si>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</si>
  <si>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</si>
  <si>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</si>
  <si>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</si>
  <si>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</si>
  <si>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</si>
  <si>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</si>
  <si>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</si>
  <si>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</si>
  <si>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</si>
  <si>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</si>
  <si>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</si>
  <si>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</si>
  <si>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</si>
  <si>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</si>
  <si>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</si>
  <si>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</si>
  <si>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</si>
  <si>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</si>
  <si>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</si>
  <si>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</si>
  <si>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</si>
  <si>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</si>
  <si>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</si>
  <si>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</si>
  <si>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</si>
  <si>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</si>
  <si>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</si>
  <si>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</si>
  <si>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</si>
  <si>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</si>
  <si>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</si>
  <si>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</si>
  <si>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</si>
  <si>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</si>
  <si>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</si>
  <si>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</si>
  <si>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</si>
  <si>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</si>
  <si>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</si>
  <si>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</si>
  <si>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</si>
  <si>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</si>
  <si>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</si>
  <si>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</si>
  <si>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</si>
  <si>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</si>
  <si>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</si>
  <si>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</si>
  <si>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</si>
  <si>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</si>
  <si>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</si>
  <si>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</si>
  <si>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</si>
  <si>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</si>
  <si>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</si>
  <si>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</si>
  <si>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</si>
  <si>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</si>
  <si>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</si>
  <si>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</si>
  <si>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</si>
  <si>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</si>
  <si>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</si>
  <si>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</si>
  <si>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</si>
  <si>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</si>
  <si>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</si>
  <si>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</si>
  <si>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</si>
  <si>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</si>
  <si>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</si>
  <si>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</si>
  <si>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</si>
  <si>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</si>
  <si>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</si>
  <si>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</si>
  <si>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</si>
  <si>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</si>
  <si>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Row Labels</t>
  </si>
  <si>
    <t>Grand Total</t>
  </si>
  <si>
    <t>Jan</t>
  </si>
  <si>
    <t>Feb</t>
  </si>
  <si>
    <t>Mar</t>
  </si>
  <si>
    <t>Apr</t>
  </si>
  <si>
    <t>May</t>
  </si>
  <si>
    <t>Jun</t>
  </si>
  <si>
    <t>Jul</t>
  </si>
  <si>
    <t>Aug</t>
  </si>
  <si>
    <t>Sep</t>
  </si>
  <si>
    <t>Oct</t>
  </si>
  <si>
    <t>Nov</t>
  </si>
  <si>
    <t>Dec</t>
  </si>
  <si>
    <t>Total Purch Amout</t>
  </si>
  <si>
    <t>Total Duration</t>
  </si>
  <si>
    <t>Avg Rating</t>
  </si>
  <si>
    <t>5* Calls</t>
  </si>
  <si>
    <t xml:space="preserve"> </t>
  </si>
  <si>
    <t>Call Count2</t>
  </si>
  <si>
    <t>Friday</t>
  </si>
  <si>
    <t>Monday</t>
  </si>
  <si>
    <t>Saturday</t>
  </si>
  <si>
    <t>Sunday</t>
  </si>
  <si>
    <t>Thursday</t>
  </si>
  <si>
    <t>Tuesday</t>
  </si>
  <si>
    <t>Wednesday</t>
  </si>
  <si>
    <t>For Graph</t>
  </si>
  <si>
    <t>Rep</t>
  </si>
  <si>
    <t>Calls</t>
  </si>
  <si>
    <t>Amount</t>
  </si>
  <si>
    <t>Sel.Calls</t>
  </si>
  <si>
    <t>Sel.Amount</t>
  </si>
  <si>
    <t>Selected Rep</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</si>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</sst>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6" formatCode="\$\ #,##0;#,##0\ \-\$;\$\ #,##0"/>
    <numFmt numFmtId="167" formatCode="0.0"/>
    <numFmt numFmtId="170" formatCode="_-[$$-409]* #,##0_ ;_-[$$-409]* \-#,##0\ ;_-[$$-409]* &quot;-&quot;??_ ;_-@_ "/>
  </numFmts>
  <fonts count="5"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s>
  <fills count="5">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0"/>
        <bgColor theme="4" tint="0.79998168889431442"/>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14999847407452621"/>
      </left>
      <right/>
      <top/>
      <bottom/>
      <diagonal/>
    </border>
    <border>
      <left/>
      <right style="thin">
        <color theme="0" tint="-0.14999847407452621"/>
      </right>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s>
  <cellStyleXfs count="2">
    <xf numFmtId="0" fontId="0" fillId="0" borderId="0"/>
    <xf numFmtId="9" fontId="4" fillId="0" borderId="0" applyFont="0" applyFill="0" applyBorder="0" applyAlignment="0" applyProtection="0"/>
  </cellStyleXfs>
  <cellXfs count="4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167" fontId="0" fillId="0" borderId="0" xfId="0" applyNumberFormat="1"/>
    <xf numFmtId="1" fontId="0" fillId="0" borderId="0" xfId="0" applyNumberFormat="1"/>
    <xf numFmtId="3" fontId="0" fillId="0" borderId="0" xfId="0" applyNumberFormat="1"/>
    <xf numFmtId="170" fontId="0" fillId="0" borderId="0" xfId="1" applyNumberFormat="1" applyFont="1"/>
    <xf numFmtId="0" fontId="0" fillId="3" borderId="0" xfId="0" applyFill="1" applyBorder="1" applyAlignment="1">
      <alignment horizontal="left"/>
    </xf>
    <xf numFmtId="0" fontId="0" fillId="0" borderId="0" xfId="0" applyAlignment="1">
      <alignment horizontal="left" indent="1"/>
    </xf>
    <xf numFmtId="166" fontId="0" fillId="0" borderId="0" xfId="0" applyNumberFormat="1" applyBorder="1"/>
    <xf numFmtId="0" fontId="0" fillId="0" borderId="0" xfId="0" applyBorder="1"/>
    <xf numFmtId="0" fontId="1" fillId="0" borderId="0" xfId="0" applyNumberFormat="1" applyFont="1" applyBorder="1"/>
    <xf numFmtId="0" fontId="0" fillId="0" borderId="10" xfId="0" applyBorder="1" applyAlignment="1">
      <alignment horizontal="left" indent="1"/>
    </xf>
    <xf numFmtId="166" fontId="0" fillId="0" borderId="11" xfId="0" applyNumberFormat="1" applyBorder="1"/>
    <xf numFmtId="0" fontId="0" fillId="0" borderId="12" xfId="0" applyBorder="1" applyAlignment="1">
      <alignment horizontal="left" indent="1"/>
    </xf>
    <xf numFmtId="166" fontId="0" fillId="0" borderId="13" xfId="0" applyNumberFormat="1" applyBorder="1"/>
    <xf numFmtId="166" fontId="0" fillId="0" borderId="14" xfId="0" applyNumberFormat="1" applyBorder="1"/>
    <xf numFmtId="0" fontId="1" fillId="0" borderId="10" xfId="0" applyFont="1" applyBorder="1" applyAlignment="1">
      <alignment horizontal="left"/>
    </xf>
    <xf numFmtId="0" fontId="1" fillId="0" borderId="11" xfId="0" applyNumberFormat="1" applyFont="1" applyBorder="1"/>
    <xf numFmtId="0" fontId="1" fillId="4" borderId="15" xfId="0" applyFont="1" applyFill="1" applyBorder="1"/>
    <xf numFmtId="0" fontId="1" fillId="4" borderId="16" xfId="0" applyFont="1" applyFill="1" applyBorder="1"/>
    <xf numFmtId="0" fontId="1" fillId="4" borderId="17" xfId="0" applyFont="1" applyFill="1" applyBorder="1"/>
  </cellXfs>
  <cellStyles count="2">
    <cellStyle name="Normal" xfId="0" builtinId="0"/>
    <cellStyle name="Percent" xfId="1" builtinId="5"/>
  </cellStyles>
  <dxfs count="62">
    <dxf>
      <fill>
        <patternFill patternType="solid">
          <bgColor theme="8"/>
        </patternFill>
      </fill>
    </dxf>
    <dxf>
      <fill>
        <patternFill>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fill>
        <patternFill>
          <bgColor theme="8"/>
        </patternFill>
      </fill>
    </dxf>
    <dxf>
      <fill>
        <patternFill patternType="solid">
          <bgColor theme="8"/>
        </patternFill>
      </fill>
    </dxf>
    <dxf>
      <fill>
        <patternFill>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fill>
        <patternFill>
          <bgColor theme="8"/>
        </patternFill>
      </fill>
    </dxf>
    <dxf>
      <fill>
        <patternFill patternType="solid">
          <bgColor theme="8"/>
        </patternFill>
      </fill>
    </dxf>
    <dxf>
      <fill>
        <patternFill>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fill>
        <patternFill>
          <bgColor theme="8"/>
        </patternFill>
      </fill>
    </dxf>
    <dxf>
      <fill>
        <patternFill patternType="solid">
          <bgColor theme="8"/>
        </patternFill>
      </fill>
    </dxf>
    <dxf>
      <fill>
        <patternFill>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fill>
        <patternFill>
          <bgColor theme="8"/>
        </patternFill>
      </fill>
    </dxf>
    <dxf>
      <fill>
        <patternFill patternType="solid">
          <bgColor theme="8"/>
        </patternFill>
      </fill>
    </dxf>
    <dxf>
      <fill>
        <patternFill>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fill>
        <patternFill>
          <bgColor theme="8"/>
        </patternFill>
      </fill>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fill>
        <patternFill patternType="solid">
          <bgColor theme="8"/>
        </patternFill>
      </fill>
    </dxf>
    <dxf>
      <fill>
        <patternFill>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fill>
        <patternFill>
          <bgColor theme="8"/>
        </patternFill>
      </fill>
    </dxf>
    <dxf>
      <fill>
        <patternFill patternType="solid">
          <bgColor theme="8"/>
        </patternFill>
      </fill>
    </dxf>
    <dxf>
      <fill>
        <patternFill>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fill>
        <patternFill>
          <bgColor theme="8"/>
        </patternFill>
      </fill>
    </dxf>
    <dxf>
      <fill>
        <patternFill patternType="solid">
          <bgColor theme="8"/>
        </patternFill>
      </fill>
    </dxf>
    <dxf>
      <fill>
        <patternFill>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fill>
        <patternFill>
          <bgColor theme="8"/>
        </patternFill>
      </fill>
    </dxf>
    <dxf>
      <fill>
        <patternFill patternType="solid">
          <bgColor theme="8"/>
        </patternFill>
      </fill>
    </dxf>
    <dxf>
      <fill>
        <patternFill>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border>
    </dxf>
    <dxf>
      <fill>
        <patternFill>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61"/>
    </tableStyle>
    <tableStyle name="SlicerStyleDark5 2" pivot="0" table="0" count="10" xr9:uid="{7FC561B4-4F09-49F3-9052-129FD07E4F48}">
      <tableStyleElement type="wholeTable" dxfId="26"/>
      <tableStyleElement type="headerRow" dxfId="25"/>
    </tableStyle>
  </tableStyles>
  <colors>
    <mruColors>
      <color rgb="FFC00000"/>
      <color rgb="FF992727"/>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42" Type="http://schemas.openxmlformats.org/officeDocument/2006/relationships/customXml" Target="../customXml/item20.xml"/><Relationship Id="rId47" Type="http://schemas.microsoft.com/office/2022/10/relationships/richValueRel" Target="richData/richValueRel.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theme" Target="theme/theme1.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45" Type="http://schemas.openxmlformats.org/officeDocument/2006/relationships/customXml" Target="../customXml/item23.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31" Type="http://schemas.openxmlformats.org/officeDocument/2006/relationships/customXml" Target="../customXml/item9.xml"/><Relationship Id="rId44" Type="http://schemas.openxmlformats.org/officeDocument/2006/relationships/customXml" Target="../customXml/item22.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43" Type="http://schemas.openxmlformats.org/officeDocument/2006/relationships/customXml" Target="../customXml/item21.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46" Type="http://schemas.openxmlformats.org/officeDocument/2006/relationships/customXml" Target="../customXml/item24.xml"/><Relationship Id="rId20" Type="http://schemas.openxmlformats.org/officeDocument/2006/relationships/sheetMetadata" Target="metadata.xml"/><Relationship Id="rId41" Type="http://schemas.openxmlformats.org/officeDocument/2006/relationships/customXml" Target="../customXml/item1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[sample-data-excel-portfolio-project.xlsx]PivotTables!MonthTrendPivot</c:name>
    <c:fmtId val="16"/>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j-lt"/>
                <a:ea typeface="+mn-ea"/>
                <a:cs typeface="+mn-cs"/>
              </a:defRPr>
            </a:pPr>
            <a:r>
              <a:rPr lang="en-US" sz="1600">
                <a:solidFill>
                  <a:schemeClr val="accent6"/>
                </a:solidFill>
                <a:latin typeface="+mj-lt"/>
              </a:rPr>
              <a:t>Call Trend</a:t>
            </a:r>
          </a:p>
        </c:rich>
      </c:tx>
      <c:layout>
        <c:manualLayout>
          <c:xMode val="edge"/>
          <c:yMode val="edge"/>
          <c:x val="2.5822005511436371E-2"/>
          <c:y val="3.556483207518461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1"/>
          </a:solidFill>
          <a:ln w="28575" cap="rnd">
            <a:solidFill>
              <a:schemeClr val="accent6">
                <a:alpha val="97000"/>
              </a:schemeClr>
            </a:solidFill>
            <a:round/>
          </a:ln>
          <a:effectLst/>
        </c:spPr>
        <c:marker>
          <c:symbol val="circle"/>
          <c:size val="7"/>
          <c:spPr>
            <a:solidFill>
              <a:schemeClr val="bg1"/>
            </a:solidFill>
            <a:ln w="25400" cmpd="sng">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6">
                  <a:lumMod val="40000"/>
                  <a:lumOff val="60000"/>
                  <a:alpha val="5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40000"/>
                  <a:lumOff val="60000"/>
                  <a:alpha val="5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alpha val="97000"/>
              </a:schemeClr>
            </a:solidFill>
            <a:round/>
          </a:ln>
          <a:effectLst/>
        </c:spPr>
        <c:marker>
          <c:symbol val="circle"/>
          <c:size val="7"/>
          <c:spPr>
            <a:solidFill>
              <a:schemeClr val="bg1"/>
            </a:solidFill>
            <a:ln w="25400" cmpd="sng">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40000"/>
                  <a:lumOff val="60000"/>
                  <a:alpha val="5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alpha val="97000"/>
              </a:schemeClr>
            </a:solidFill>
            <a:round/>
          </a:ln>
          <a:effectLst/>
        </c:spPr>
        <c:marker>
          <c:symbol val="circle"/>
          <c:size val="7"/>
          <c:spPr>
            <a:solidFill>
              <a:schemeClr val="bg1"/>
            </a:solidFill>
            <a:ln w="25400" cmpd="sng">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PivotTables!$C$21</c:f>
              <c:strCache>
                <c:ptCount val="1"/>
                <c:pt idx="0">
                  <c:v>Call Count2</c:v>
                </c:pt>
              </c:strCache>
            </c:strRef>
          </c:tx>
          <c:spPr>
            <a:gradFill flip="none" rotWithShape="1">
              <a:gsLst>
                <a:gs pos="0">
                  <a:schemeClr val="accent6">
                    <a:lumMod val="40000"/>
                    <a:lumOff val="60000"/>
                    <a:alpha val="50000"/>
                  </a:schemeClr>
                </a:gs>
                <a:gs pos="100000">
                  <a:schemeClr val="accent6"/>
                </a:gs>
              </a:gsLst>
              <a:lin ang="16200000" scaled="1"/>
              <a:tileRect/>
            </a:gradFill>
            <a:ln>
              <a:noFill/>
            </a:ln>
            <a:effectLst/>
          </c:spPr>
          <c:cat>
            <c:strRef>
              <c:f>PivotTables!$A$22:$A$34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PivotTables!$C$22:$C$34</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8769-4D14-8DF4-BBDF4ADEC151}"/>
            </c:ext>
          </c:extLst>
        </c:ser>
        <c:dLbls>
          <c:showLegendKey val="0"/>
          <c:showVal val="0"/>
          <c:showCatName val="0"/>
          <c:showSerName val="0"/>
          <c:showPercent val="0"/>
          <c:showBubbleSize val="0"/>
        </c:dLbls>
        <c:axId val="1015260752"/>
        <c:axId val="1015266512"/>
      </c:areaChart>
      <c:lineChart>
        <c:grouping val="standard"/>
        <c:varyColors val="0"/>
        <c:ser>
          <c:idx val="0"/>
          <c:order val="0"/>
          <c:tx>
            <c:strRef>
              <c:f>PivotTables!$B$21</c:f>
              <c:strCache>
                <c:ptCount val="1"/>
                <c:pt idx="0">
                  <c:v>Call Count</c:v>
                </c:pt>
              </c:strCache>
            </c:strRef>
          </c:tx>
          <c:spPr>
            <a:ln w="28575" cap="rnd">
              <a:solidFill>
                <a:schemeClr val="accent6">
                  <a:alpha val="97000"/>
                </a:schemeClr>
              </a:solidFill>
              <a:round/>
            </a:ln>
            <a:effectLst/>
          </c:spPr>
          <c:marker>
            <c:symbol val="circle"/>
            <c:size val="7"/>
            <c:spPr>
              <a:solidFill>
                <a:schemeClr val="bg1"/>
              </a:solidFill>
              <a:ln w="25400" cmpd="sng">
                <a:solidFill>
                  <a:schemeClr val="tx1">
                    <a:lumMod val="95000"/>
                    <a:lumOff val="5000"/>
                  </a:schemeClr>
                </a:solidFill>
              </a:ln>
              <a:effectLst/>
            </c:spPr>
          </c:marker>
          <c:cat>
            <c:strRef>
              <c:f>PivotTables!$A$22:$A$34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PivotTables!$B$22:$B$34</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8769-4D14-8DF4-BBDF4ADEC151}"/>
            </c:ext>
          </c:extLst>
        </c:ser>
        <c:dLbls>
          <c:showLegendKey val="0"/>
          <c:showVal val="0"/>
          <c:showCatName val="0"/>
          <c:showSerName val="0"/>
          <c:showPercent val="0"/>
          <c:showBubbleSize val="0"/>
        </c:dLbls>
        <c:marker val="1"/>
        <c:smooth val="0"/>
        <c:axId val="1015260752"/>
        <c:axId val="1015266512"/>
      </c:lineChart>
      <c:catAx>
        <c:axId val="101526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266512"/>
        <c:crosses val="autoZero"/>
        <c:auto val="1"/>
        <c:lblAlgn val="ctr"/>
        <c:lblOffset val="100"/>
        <c:noMultiLvlLbl val="0"/>
      </c:catAx>
      <c:valAx>
        <c:axId val="10152665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26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[sample-data-excel-portfolio-project.xlsx]PivotTables!WeekTrendPivot</c:name>
    <c:fmtId val="19"/>
  </c:pivotSource>
  <c:chart>
    <c:autoTitleDeleted val="1"/>
    <c:pivotFmts>
      <c:pivotFmt>
        <c:idx val="0"/>
        <c:spPr>
          <a:solidFill>
            <a:schemeClr val="accent5"/>
          </a:solidFill>
          <a:ln>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PivotTables!$B$39</c:f>
              <c:strCache>
                <c:ptCount val="1"/>
                <c:pt idx="0">
                  <c:v>Total</c:v>
                </c:pt>
              </c:strCache>
            </c:strRef>
          </c:tx>
          <c:spPr>
            <a:solidFill>
              <a:schemeClr val="accent5"/>
            </a:solidFill>
            <a:ln>
              <a:solidFill>
                <a:schemeClr val="accent5"/>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PivotTables!$A$40:$A$47</c:f>
              <c:strCache>
                <c:ptCount val="7"/>
                <c:pt idx="0">
                  <c:v>Sunday</c:v>
                </c:pt>
                <c:pt idx="1">
                  <c:v>Monday</c:v>
                </c:pt>
                <c:pt idx="2">
                  <c:v>Tuesday</c:v>
                </c:pt>
                <c:pt idx="3">
                  <c:v>Wednesday</c:v>
                </c:pt>
                <c:pt idx="4">
                  <c:v>Thursday</c:v>
                </c:pt>
                <c:pt idx="5">
                  <c:v>Friday</c:v>
                </c:pt>
                <c:pt idx="6">
                  <c:v>Saturday</c:v>
                </c:pt>
              </c:strCache>
            </c:strRef>
          </c:cat>
          <c:val>
            <c:numRef>
              <c:f>PivotTables!$B$40:$B$47</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BB7E-45AA-849D-12A6C3C24B52}"/>
            </c:ext>
          </c:extLst>
        </c:ser>
        <c:dLbls>
          <c:dLblPos val="outEnd"/>
          <c:showLegendKey val="0"/>
          <c:showVal val="1"/>
          <c:showCatName val="0"/>
          <c:showSerName val="0"/>
          <c:showPercent val="0"/>
          <c:showBubbleSize val="0"/>
        </c:dLbls>
        <c:gapWidth val="40"/>
        <c:axId val="2076722304"/>
        <c:axId val="2076707904"/>
      </c:barChart>
      <c:catAx>
        <c:axId val="2076722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6707904"/>
        <c:crosses val="autoZero"/>
        <c:auto val="1"/>
        <c:lblAlgn val="ctr"/>
        <c:lblOffset val="100"/>
        <c:noMultiLvlLbl val="0"/>
      </c:catAx>
      <c:valAx>
        <c:axId val="2076707904"/>
        <c:scaling>
          <c:orientation val="minMax"/>
        </c:scaling>
        <c:delete val="1"/>
        <c:axPos val="t"/>
        <c:numFmt formatCode="#,##0" sourceLinked="1"/>
        <c:majorTickMark val="none"/>
        <c:minorTickMark val="none"/>
        <c:tickLblPos val="nextTo"/>
        <c:crossAx val="207672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a:solidFill>
                  <a:schemeClr val="accent5"/>
                </a:solidFill>
                <a:latin typeface="+mj-lt"/>
              </a:rPr>
              <a:t>Calls</a:t>
            </a:r>
            <a:endParaRPr lang="en-IN">
              <a:solidFill>
                <a:schemeClr val="accent5"/>
              </a:solidFill>
              <a:latin typeface="+mj-lt"/>
            </a:endParaRPr>
          </a:p>
        </c:rich>
      </c:tx>
      <c:layout>
        <c:manualLayout>
          <c:xMode val="edge"/>
          <c:yMode val="edge"/>
          <c:x val="6.0946385987941089E-2"/>
          <c:y val="2.5918587743093052E-2"/>
        </c:manualLayout>
      </c:layout>
      <c:overlay val="0"/>
      <c:spPr>
        <a:noFill/>
        <a:ln>
          <a:noFill/>
        </a:ln>
        <a:effectLst/>
      </c:spPr>
    </c:title>
    <c:autoTitleDeleted val="0"/>
    <c:plotArea>
      <c:layout>
        <c:manualLayout>
          <c:layoutTarget val="inner"/>
          <c:xMode val="edge"/>
          <c:yMode val="edge"/>
          <c:x val="0.13028494915808053"/>
          <c:y val="0.17917874396135267"/>
          <c:w val="0.81558785192446348"/>
          <c:h val="0.7676811594202898"/>
        </c:manualLayout>
      </c:layout>
      <c:barChart>
        <c:barDir val="bar"/>
        <c:grouping val="clustered"/>
        <c:varyColors val="0"/>
        <c:ser>
          <c:idx val="0"/>
          <c:order val="0"/>
          <c:spPr>
            <a:solidFill>
              <a:schemeClr val="bg1">
                <a:lumMod val="85000"/>
              </a:schemeClr>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PivotTables!$E$54:$E$58</c:f>
              <c:strCache>
                <c:ptCount val="5"/>
                <c:pt idx="0">
                  <c:v>R01</c:v>
                </c:pt>
                <c:pt idx="1">
                  <c:v>R02</c:v>
                </c:pt>
                <c:pt idx="2">
                  <c:v>R03</c:v>
                </c:pt>
                <c:pt idx="3">
                  <c:v>R04</c:v>
                </c:pt>
                <c:pt idx="4">
                  <c:v>R05</c:v>
                </c:pt>
              </c:strCache>
            </c:strRef>
          </c:cat>
          <c:val>
            <c:numRef>
              <c:f>PivotTables!$F$54:$F$58</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5DE5-4D9B-B23E-A7D7EF0CEB1B}"/>
            </c:ext>
          </c:extLst>
        </c:ser>
        <c:ser>
          <c:idx val="1"/>
          <c:order val="1"/>
          <c:tx>
            <c:strRef>
              <c:f>PivotTables!$H$53</c:f>
              <c:strCache>
                <c:ptCount val="1"/>
                <c:pt idx="0">
                  <c:v>Sel.Calls</c:v>
                </c:pt>
              </c:strCache>
            </c:strRef>
          </c:tx>
          <c:spPr>
            <a:gradFill flip="none" rotWithShape="1">
              <a:gsLst>
                <a:gs pos="0">
                  <a:schemeClr val="accent5"/>
                </a:gs>
                <a:gs pos="100000">
                  <a:schemeClr val="accent5">
                    <a:lumMod val="60000"/>
                    <a:lumOff val="40000"/>
                  </a:schemeClr>
                </a:gs>
              </a:gsLst>
              <a:lin ang="10800000" scaled="1"/>
              <a:tileRect/>
            </a:gradFill>
          </c:spPr>
          <c:invertIfNegative val="0"/>
          <c:dLbls>
            <c:delete val="1"/>
          </c:dLbls>
          <c:val>
            <c:numRef>
              <c:f>PivotTables!$H$54:$H$58</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5DE5-4D9B-B23E-A7D7EF0CEB1B}"/>
            </c:ext>
          </c:extLst>
        </c:ser>
        <c:dLbls>
          <c:dLblPos val="outEnd"/>
          <c:showLegendKey val="0"/>
          <c:showVal val="1"/>
          <c:showCatName val="0"/>
          <c:showSerName val="0"/>
          <c:showPercent val="0"/>
          <c:showBubbleSize val="0"/>
        </c:dLbls>
        <c:gapWidth val="25"/>
        <c:overlap val="100"/>
        <c:axId val="2081898992"/>
        <c:axId val="2081897072"/>
      </c:barChart>
      <c:catAx>
        <c:axId val="20818989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897072"/>
        <c:crosses val="autoZero"/>
        <c:auto val="1"/>
        <c:lblAlgn val="ctr"/>
        <c:lblOffset val="100"/>
        <c:noMultiLvlLbl val="0"/>
      </c:catAx>
      <c:valAx>
        <c:axId val="2081897072"/>
        <c:scaling>
          <c:orientation val="minMax"/>
        </c:scaling>
        <c:delete val="1"/>
        <c:axPos val="t"/>
        <c:numFmt formatCode="General" sourceLinked="1"/>
        <c:majorTickMark val="none"/>
        <c:minorTickMark val="none"/>
        <c:tickLblPos val="nextTo"/>
        <c:crossAx val="2081898992"/>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noFill/>
    </a:ln>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a:solidFill>
                  <a:schemeClr val="accent6"/>
                </a:solidFill>
                <a:latin typeface="+mj-lt"/>
              </a:rPr>
              <a:t>Amount</a:t>
            </a:r>
          </a:p>
        </c:rich>
      </c:tx>
      <c:layout>
        <c:manualLayout>
          <c:xMode val="edge"/>
          <c:yMode val="edge"/>
          <c:x val="0.13968705547652913"/>
          <c:y val="1.7331909478302703E-2"/>
        </c:manualLayout>
      </c:layout>
      <c:overlay val="0"/>
      <c:spPr>
        <a:noFill/>
        <a:ln>
          <a:noFill/>
        </a:ln>
        <a:effectLst/>
      </c:spPr>
    </c:title>
    <c:autoTitleDeleted val="0"/>
    <c:plotArea>
      <c:layout>
        <c:manualLayout>
          <c:layoutTarget val="inner"/>
          <c:xMode val="edge"/>
          <c:yMode val="edge"/>
          <c:x val="0.13028494915808053"/>
          <c:y val="0.17917874396135267"/>
          <c:w val="0.81558785192446348"/>
          <c:h val="0.7676811594202898"/>
        </c:manualLayout>
      </c:layout>
      <c:barChart>
        <c:barDir val="bar"/>
        <c:grouping val="clustered"/>
        <c:varyColors val="0"/>
        <c:ser>
          <c:idx val="0"/>
          <c:order val="0"/>
          <c:spPr>
            <a:solidFill>
              <a:schemeClr val="bg1">
                <a:lumMod val="85000"/>
              </a:schemeClr>
            </a:solidFill>
          </c:spPr>
          <c:invertIfNegative val="0"/>
          <c:dLbls>
            <c:numFmt formatCode="&quot;$&quot;0,&quot;K&quot;" sourceLinked="0"/>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PivotTables!$E$54:$E$58</c:f>
              <c:strCache>
                <c:ptCount val="5"/>
                <c:pt idx="0">
                  <c:v>R01</c:v>
                </c:pt>
                <c:pt idx="1">
                  <c:v>R02</c:v>
                </c:pt>
                <c:pt idx="2">
                  <c:v>R03</c:v>
                </c:pt>
                <c:pt idx="3">
                  <c:v>R04</c:v>
                </c:pt>
                <c:pt idx="4">
                  <c:v>R05</c:v>
                </c:pt>
              </c:strCache>
            </c:strRef>
          </c:cat>
          <c:val>
            <c:numRef>
              <c:f>PivotTables!$G$54:$G$58</c:f>
              <c:numCache>
                <c:formatCode>_-[$$-409]* #,##0_ ;_-[$$-409]* \-#,##0\ ;_-[$$-409]* "-"??_ ;_-@_ </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7BE9-4480-8829-465DA7C2CB3B}"/>
            </c:ext>
          </c:extLst>
        </c:ser>
        <c:ser>
          <c:idx val="1"/>
          <c:order val="1"/>
          <c:tx>
            <c:strRef>
              <c:f>PivotTables!$I$53</c:f>
              <c:strCache>
                <c:ptCount val="1"/>
                <c:pt idx="0">
                  <c:v>Sel.Amount</c:v>
                </c:pt>
              </c:strCache>
            </c:strRef>
          </c:tx>
          <c:spPr>
            <a:gradFill>
              <a:gsLst>
                <a:gs pos="0">
                  <a:schemeClr val="accent6"/>
                </a:gs>
                <a:gs pos="100000">
                  <a:schemeClr val="accent6">
                    <a:lumMod val="40000"/>
                    <a:lumOff val="60000"/>
                  </a:schemeClr>
                </a:gs>
              </a:gsLst>
              <a:lin ang="10800000" scaled="1"/>
            </a:gradFill>
          </c:spPr>
          <c:invertIfNegative val="0"/>
          <c:dLbls>
            <c:delete val="1"/>
          </c:dLbls>
          <c:val>
            <c:numRef>
              <c:f>PivotTables!$I$54:$I$58</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7BE9-4480-8829-465DA7C2CB3B}"/>
            </c:ext>
          </c:extLst>
        </c:ser>
        <c:dLbls>
          <c:dLblPos val="outEnd"/>
          <c:showLegendKey val="0"/>
          <c:showVal val="1"/>
          <c:showCatName val="0"/>
          <c:showSerName val="0"/>
          <c:showPercent val="0"/>
          <c:showBubbleSize val="0"/>
        </c:dLbls>
        <c:gapWidth val="25"/>
        <c:overlap val="100"/>
        <c:axId val="2081898992"/>
        <c:axId val="2081897072"/>
      </c:barChart>
      <c:catAx>
        <c:axId val="2081898992"/>
        <c:scaling>
          <c:orientation val="maxMin"/>
        </c:scaling>
        <c:delete val="1"/>
        <c:axPos val="l"/>
        <c:numFmt formatCode="General" sourceLinked="1"/>
        <c:majorTickMark val="none"/>
        <c:minorTickMark val="none"/>
        <c:tickLblPos val="nextTo"/>
        <c:crossAx val="2081897072"/>
        <c:crosses val="autoZero"/>
        <c:auto val="1"/>
        <c:lblAlgn val="ctr"/>
        <c:lblOffset val="100"/>
        <c:noMultiLvlLbl val="0"/>
      </c:catAx>
      <c:valAx>
        <c:axId val="2081897072"/>
        <c:scaling>
          <c:orientation val="minMax"/>
        </c:scaling>
        <c:delete val="1"/>
        <c:axPos val="t"/>
        <c:numFmt formatCode="_-[$$-409]* #,##0_ ;_-[$$-409]* \-#,##0\ ;_-[$$-409]* &quot;-&quot;??_ ;_-@_ " sourceLinked="1"/>
        <c:majorTickMark val="none"/>
        <c:minorTickMark val="none"/>
        <c:tickLblPos val="nextTo"/>
        <c:crossAx val="2081898992"/>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noFill/>
    </a:ln>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[sample-data-excel-portfolio-project.xlsx]PivotTables!GenderPivot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a:solidFill>
                  <a:schemeClr val="accent5"/>
                </a:solidFill>
                <a:latin typeface="+mj-lt"/>
              </a:rPr>
              <a:t>Female</a:t>
            </a:r>
            <a:r>
              <a:rPr lang="en-IN" sz="1400"/>
              <a:t> </a:t>
            </a:r>
            <a:r>
              <a:rPr lang="en-IN" sz="1400">
                <a:solidFill>
                  <a:schemeClr val="bg1">
                    <a:lumMod val="50000"/>
                  </a:schemeClr>
                </a:solidFill>
                <a:latin typeface="+mj-lt"/>
              </a:rPr>
              <a:t>Vs</a:t>
            </a:r>
            <a:r>
              <a:rPr lang="en-IN" sz="1400"/>
              <a:t> </a:t>
            </a:r>
            <a:r>
              <a:rPr lang="en-IN" sz="1400">
                <a:solidFill>
                  <a:schemeClr val="accent4"/>
                </a:solidFill>
                <a:latin typeface="+mj-lt"/>
              </a:rPr>
              <a:t>Male</a:t>
            </a:r>
            <a:r>
              <a:rPr lang="en-IN" sz="1400"/>
              <a:t> </a:t>
            </a:r>
            <a:r>
              <a:rPr lang="en-IN" sz="1400">
                <a:solidFill>
                  <a:schemeClr val="bg1">
                    <a:lumMod val="50000"/>
                  </a:schemeClr>
                </a:solidFill>
                <a:latin typeface="+mj-lt"/>
              </a:rPr>
              <a:t>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PivotTables!$B$76:$B$77</c:f>
              <c:strCache>
                <c:ptCount val="1"/>
                <c:pt idx="0">
                  <c:v>Female</c:v>
                </c:pt>
              </c:strCache>
            </c:strRef>
          </c:tx>
          <c:spPr>
            <a:solidFill>
              <a:schemeClr val="accent5"/>
            </a:solidFill>
            <a:ln>
              <a:noFill/>
            </a:ln>
            <a:effectLst/>
          </c:spPr>
          <c:invertIfNegative val="0"/>
          <c:dLbls>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PivotTables!$A$78:$A$81</c:f>
              <c:strCache>
                <c:ptCount val="3"/>
                <c:pt idx="0">
                  <c:v>Cincinnati</c:v>
                </c:pt>
                <c:pt idx="1">
                  <c:v>Cleveland</c:v>
                </c:pt>
                <c:pt idx="2">
                  <c:v>Columbus</c:v>
                </c:pt>
              </c:strCache>
            </c:strRef>
          </c:cat>
          <c:val>
            <c:numRef>
              <c:f>PivotTables!$B$78:$B$81</c:f>
              <c:numCache>
                <c:formatCode>#,##0</c:formatCode>
                <c:ptCount val="3"/>
                <c:pt idx="0">
                  <c:v>144</c:v>
                </c:pt>
                <c:pt idx="1">
                  <c:v>326</c:v>
                </c:pt>
                <c:pt idx="2">
                  <c:v>129</c:v>
                </c:pt>
              </c:numCache>
            </c:numRef>
          </c:val>
          <c:extLst>
            <c:ext xmlns:c16="http://schemas.microsoft.com/office/drawing/2014/chart" uri="{C3380CC4-5D6E-409C-BE32-E72D297353CC}">
              <c16:uniqueId val="{00000000-E030-4C81-8CCF-431E8FFE8C05}"/>
            </c:ext>
          </c:extLst>
        </c:ser>
        <c:ser>
          <c:idx val="1"/>
          <c:order val="1"/>
          <c:tx>
            <c:strRef>
              <c:f>PivotTables!$C$76:$C$77</c:f>
              <c:strCache>
                <c:ptCount val="1"/>
                <c:pt idx="0">
                  <c:v>Male</c:v>
                </c:pt>
              </c:strCache>
            </c:strRef>
          </c:tx>
          <c:spPr>
            <a:solidFill>
              <a:schemeClr val="accent4"/>
            </a:solidFill>
            <a:ln>
              <a:noFill/>
            </a:ln>
            <a:effectLst/>
          </c:spPr>
          <c:invertIfNegative val="0"/>
          <c:dLbls>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PivotTables!$A$78:$A$81</c:f>
              <c:strCache>
                <c:ptCount val="3"/>
                <c:pt idx="0">
                  <c:v>Cincinnati</c:v>
                </c:pt>
                <c:pt idx="1">
                  <c:v>Cleveland</c:v>
                </c:pt>
                <c:pt idx="2">
                  <c:v>Columbus</c:v>
                </c:pt>
              </c:strCache>
            </c:strRef>
          </c:cat>
          <c:val>
            <c:numRef>
              <c:f>PivotTables!$C$78:$C$81</c:f>
              <c:numCache>
                <c:formatCode>#,##0</c:formatCode>
                <c:ptCount val="3"/>
                <c:pt idx="0">
                  <c:v>132</c:v>
                </c:pt>
                <c:pt idx="1">
                  <c:v>63</c:v>
                </c:pt>
                <c:pt idx="2">
                  <c:v>206</c:v>
                </c:pt>
              </c:numCache>
            </c:numRef>
          </c:val>
          <c:extLst>
            <c:ext xmlns:c16="http://schemas.microsoft.com/office/drawing/2014/chart" uri="{C3380CC4-5D6E-409C-BE32-E72D297353CC}">
              <c16:uniqueId val="{00000001-E030-4C81-8CCF-431E8FFE8C05}"/>
            </c:ext>
          </c:extLst>
        </c:ser>
        <c:dLbls>
          <c:dLblPos val="ctr"/>
          <c:showLegendKey val="0"/>
          <c:showVal val="1"/>
          <c:showCatName val="0"/>
          <c:showSerName val="0"/>
          <c:showPercent val="0"/>
          <c:showBubbleSize val="0"/>
        </c:dLbls>
        <c:gapWidth val="25"/>
        <c:overlap val="100"/>
        <c:axId val="1209259232"/>
        <c:axId val="1209263072"/>
      </c:barChart>
      <c:catAx>
        <c:axId val="120925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263072"/>
        <c:crosses val="autoZero"/>
        <c:auto val="1"/>
        <c:lblAlgn val="ctr"/>
        <c:lblOffset val="100"/>
        <c:noMultiLvlLbl val="0"/>
      </c:catAx>
      <c:valAx>
        <c:axId val="1209263072"/>
        <c:scaling>
          <c:orientation val="minMax"/>
        </c:scaling>
        <c:delete val="1"/>
        <c:axPos val="l"/>
        <c:numFmt formatCode="0%" sourceLinked="1"/>
        <c:majorTickMark val="none"/>
        <c:minorTickMark val="none"/>
        <c:tickLblPos val="nextTo"/>
        <c:crossAx val="1209259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[sample-data-excel-portfolio-project.xlsx]PivotTables!RatingPivot</c:name>
    <c:fmtId val="5"/>
  </c:pivotSource>
  <c:chart>
    <c:title>
      <c:tx>
        <c:rich>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r>
              <a:rPr lang="en-US" sz="1600">
                <a:solidFill>
                  <a:srgbClr val="0070C0"/>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endParaRPr lang="en-US"/>
        </a:p>
      </c:txPr>
    </c:title>
    <c:autoTitleDeleted val="0"/>
    <c:pivotFmts>
      <c:pivotFmt>
        <c:idx val="0"/>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PivotTables!$B$88</c:f>
              <c:strCache>
                <c:ptCount val="1"/>
                <c:pt idx="0">
                  <c:v>Total</c:v>
                </c:pt>
              </c:strCache>
            </c:strRef>
          </c:tx>
          <c:spPr>
            <a:solidFill>
              <a:srgbClr val="0070C0"/>
            </a:solidFill>
            <a:ln>
              <a:noFill/>
            </a:ln>
            <a:effectLst/>
          </c:spPr>
          <c:invertIfNegative val="0"/>
          <c:cat>
            <c:strRef>
              <c:f>PivotTables!$A$89:$A$94</c:f>
              <c:strCache>
                <c:ptCount val="5"/>
                <c:pt idx="0">
                  <c:v>1</c:v>
                </c:pt>
                <c:pt idx="1">
                  <c:v>2</c:v>
                </c:pt>
                <c:pt idx="2">
                  <c:v>3</c:v>
                </c:pt>
                <c:pt idx="3">
                  <c:v>4</c:v>
                </c:pt>
                <c:pt idx="4">
                  <c:v>5</c:v>
                </c:pt>
              </c:strCache>
            </c:strRef>
          </c:cat>
          <c:val>
            <c:numRef>
              <c:f>PivotTables!$B$89:$B$94</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272C-4F52-9FA4-D12DCF398E29}"/>
            </c:ext>
          </c:extLst>
        </c:ser>
        <c:dLbls>
          <c:showLegendKey val="0"/>
          <c:showVal val="0"/>
          <c:showCatName val="0"/>
          <c:showSerName val="0"/>
          <c:showPercent val="0"/>
          <c:showBubbleSize val="0"/>
        </c:dLbls>
        <c:gapWidth val="25"/>
        <c:overlap val="-27"/>
        <c:axId val="1947283904"/>
        <c:axId val="1947280544"/>
      </c:barChart>
      <c:catAx>
        <c:axId val="1947283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280544"/>
        <c:crosses val="autoZero"/>
        <c:auto val="1"/>
        <c:lblAlgn val="ctr"/>
        <c:lblOffset val="100"/>
        <c:noMultiLvlLbl val="0"/>
      </c:catAx>
      <c:valAx>
        <c:axId val="19472805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283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3</xdr:col>
      <xdr:colOff>8841</xdr:colOff>
      <xdr:row>23</xdr:row>
      <xdr:rowOff>0</xdr:rowOff>
    </xdr:from>
    <xdr:to>
      <xdr:col>11</xdr:col>
      <xdr:colOff>656167</xdr:colOff>
      <xdr:row>42</xdr:row>
      <xdr:rowOff>0</xdr:rowOff>
    </xdr:to>
    <xdr:sp macro="" textlink="">
      <xdr:nvSpPr>
        <xdr:cNvPr id="32" name="Rectangle 31">
          <a:extLst>
            <a:ext uri="{FF2B5EF4-FFF2-40B4-BE49-F238E27FC236}">
              <a16:creationId xmlns:a16="http://schemas.microsoft.com/office/drawing/2014/main" id="{31F1D7ED-56C9-37BA-F52A-6982A07ECE10}"/>
            </a:ext>
          </a:extLst>
        </xdr:cNvPr>
        <xdr:cNvSpPr/>
      </xdr:nvSpPr>
      <xdr:spPr>
        <a:xfrm>
          <a:off x="2018944" y="4230414"/>
          <a:ext cx="6007602" cy="3494689"/>
        </a:xfrm>
        <a:prstGeom prst="rect">
          <a:avLst/>
        </a:prstGeom>
        <a:solidFill>
          <a:schemeClr val="bg1"/>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335280</xdr:colOff>
      <xdr:row>7</xdr:row>
      <xdr:rowOff>0</xdr:rowOff>
    </xdr:from>
    <xdr:to>
      <xdr:col>2</xdr:col>
      <xdr:colOff>335280</xdr:colOff>
      <xdr:row>12</xdr:row>
      <xdr:rowOff>0</xdr:rowOff>
    </xdr:to>
    <xdr:sp macro="" textlink="PivotTables!A4">
      <xdr:nvSpPr>
        <xdr:cNvPr id="2" name="Rectangle 1">
          <a:extLst>
            <a:ext uri="{FF2B5EF4-FFF2-40B4-BE49-F238E27FC236}">
              <a16:creationId xmlns:a16="http://schemas.microsoft.com/office/drawing/2014/main" id="{7DCE8496-42DE-4E25-A56D-03AF2DB79224}"/>
            </a:ext>
          </a:extLst>
        </xdr:cNvPr>
        <xdr:cNvSpPr/>
      </xdr:nvSpPr>
      <xdr:spPr>
        <a:xfrm>
          <a:off x="335280" y="1287517"/>
          <a:ext cx="1340069" cy="91965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72808D1-BB8F-479E-AEE1-8F6BD9C04839}" type="TxLink">
            <a:rPr lang="en-US" sz="2800" b="0" i="0" u="none" strike="noStrike">
              <a:solidFill>
                <a:schemeClr val="bg1"/>
              </a:solidFill>
              <a:latin typeface="+mj-lt"/>
            </a:rPr>
            <a:t>1,000</a:t>
          </a:fld>
          <a:endParaRPr lang="en-US" sz="6000" b="0" i="0" u="none" strike="noStrike">
            <a:solidFill>
              <a:schemeClr val="bg1"/>
            </a:solidFill>
            <a:latin typeface="+mj-lt"/>
          </a:endParaRPr>
        </a:p>
      </xdr:txBody>
    </xdr:sp>
    <xdr:clientData/>
  </xdr:twoCellAnchor>
  <xdr:twoCellAnchor>
    <xdr:from>
      <xdr:col>0</xdr:col>
      <xdr:colOff>457200</xdr:colOff>
      <xdr:row>7</xdr:row>
      <xdr:rowOff>68580</xdr:rowOff>
    </xdr:from>
    <xdr:to>
      <xdr:col>2</xdr:col>
      <xdr:colOff>198120</xdr:colOff>
      <xdr:row>8</xdr:row>
      <xdr:rowOff>68580</xdr:rowOff>
    </xdr:to>
    <xdr:sp macro="" textlink="">
      <xdr:nvSpPr>
        <xdr:cNvPr id="3" name="Rectangle 2">
          <a:extLst>
            <a:ext uri="{FF2B5EF4-FFF2-40B4-BE49-F238E27FC236}">
              <a16:creationId xmlns:a16="http://schemas.microsoft.com/office/drawing/2014/main" id="{6DD9F4F1-3304-4E55-5BF6-C44F85B0DB2F}"/>
            </a:ext>
          </a:extLst>
        </xdr:cNvPr>
        <xdr:cNvSpPr/>
      </xdr:nvSpPr>
      <xdr:spPr>
        <a:xfrm>
          <a:off x="457200" y="1356097"/>
          <a:ext cx="1080989" cy="18393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kern="1200">
              <a:solidFill>
                <a:schemeClr val="bg1">
                  <a:lumMod val="95000"/>
                </a:schemeClr>
              </a:solidFill>
            </a:rPr>
            <a:t>Calls</a:t>
          </a:r>
        </a:p>
      </xdr:txBody>
    </xdr:sp>
    <xdr:clientData/>
  </xdr:twoCellAnchor>
  <xdr:twoCellAnchor editAs="oneCell">
    <xdr:from>
      <xdr:col>0</xdr:col>
      <xdr:colOff>388621</xdr:colOff>
      <xdr:row>7</xdr:row>
      <xdr:rowOff>68581</xdr:rowOff>
    </xdr:from>
    <xdr:to>
      <xdr:col>0</xdr:col>
      <xdr:colOff>571500</xdr:colOff>
      <xdr:row>8</xdr:row>
      <xdr:rowOff>64144</xdr:rowOff>
    </xdr:to>
    <xdr:pic>
      <xdr:nvPicPr>
        <xdr:cNvPr id="4" name="Graphic 3" descr="Receiver with solid fill">
          <a:extLst>
            <a:ext uri="{FF2B5EF4-FFF2-40B4-BE49-F238E27FC236}">
              <a16:creationId xmlns:a16="http://schemas.microsoft.com/office/drawing/2014/main" id="{70955E67-D2C8-43A5-9BBE-0F916DDAED9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968325">
          <a:off x="388621" y="1356098"/>
          <a:ext cx="182879" cy="179494"/>
        </a:xfrm>
        <a:prstGeom prst="rect">
          <a:avLst/>
        </a:prstGeom>
      </xdr:spPr>
    </xdr:pic>
    <xdr:clientData/>
  </xdr:twoCellAnchor>
  <xdr:twoCellAnchor>
    <xdr:from>
      <xdr:col>0</xdr:col>
      <xdr:colOff>449580</xdr:colOff>
      <xdr:row>10</xdr:row>
      <xdr:rowOff>114300</xdr:rowOff>
    </xdr:from>
    <xdr:to>
      <xdr:col>2</xdr:col>
      <xdr:colOff>190500</xdr:colOff>
      <xdr:row>11</xdr:row>
      <xdr:rowOff>114300</xdr:rowOff>
    </xdr:to>
    <xdr:sp macro="" textlink="PivotTables!A12">
      <xdr:nvSpPr>
        <xdr:cNvPr id="6" name="Rectangle 5">
          <a:extLst>
            <a:ext uri="{FF2B5EF4-FFF2-40B4-BE49-F238E27FC236}">
              <a16:creationId xmlns:a16="http://schemas.microsoft.com/office/drawing/2014/main" id="{C84C9AC1-E335-42E4-9651-8AF42A8E8008}"/>
            </a:ext>
          </a:extLst>
        </xdr:cNvPr>
        <xdr:cNvSpPr/>
      </xdr:nvSpPr>
      <xdr:spPr>
        <a:xfrm>
          <a:off x="449580" y="1953610"/>
          <a:ext cx="1080989" cy="18393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00D3955-28EA-4143-B3A6-743C578575C7}" type="TxLink">
            <a:rPr lang="en-US" sz="1050" b="0" i="0" u="none" strike="noStrike" kern="1200">
              <a:solidFill>
                <a:schemeClr val="bg1">
                  <a:lumMod val="95000"/>
                </a:schemeClr>
              </a:solidFill>
              <a:latin typeface="Aptos"/>
            </a:rPr>
            <a:t>189</a:t>
          </a:fld>
          <a:endParaRPr lang="en-IN" sz="1050" b="1" kern="1200">
            <a:solidFill>
              <a:schemeClr val="bg1">
                <a:lumMod val="95000"/>
              </a:schemeClr>
            </a:solidFill>
          </a:endParaRPr>
        </a:p>
      </xdr:txBody>
    </xdr:sp>
    <xdr:clientData/>
  </xdr:twoCellAnchor>
  <xdr:twoCellAnchor>
    <xdr:from>
      <xdr:col>0</xdr:col>
      <xdr:colOff>367937</xdr:colOff>
      <xdr:row>14</xdr:row>
      <xdr:rowOff>97971</xdr:rowOff>
    </xdr:from>
    <xdr:to>
      <xdr:col>2</xdr:col>
      <xdr:colOff>367937</xdr:colOff>
      <xdr:row>19</xdr:row>
      <xdr:rowOff>97971</xdr:rowOff>
    </xdr:to>
    <xdr:sp macro="" textlink="PivotTables!B4">
      <xdr:nvSpPr>
        <xdr:cNvPr id="7" name="Rectangle 6">
          <a:extLst>
            <a:ext uri="{FF2B5EF4-FFF2-40B4-BE49-F238E27FC236}">
              <a16:creationId xmlns:a16="http://schemas.microsoft.com/office/drawing/2014/main" id="{0BCC9F5B-161D-44AE-AF5C-A7A8B909A405}"/>
            </a:ext>
          </a:extLst>
        </xdr:cNvPr>
        <xdr:cNvSpPr/>
      </xdr:nvSpPr>
      <xdr:spPr>
        <a:xfrm>
          <a:off x="367937" y="2673005"/>
          <a:ext cx="1340069" cy="919656"/>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9E957DD-2251-4F28-A79E-383B0BC3A2FB}" type="TxLink">
            <a:rPr lang="en-US" sz="2400" b="0" i="0" u="none" strike="noStrike">
              <a:solidFill>
                <a:schemeClr val="bg1"/>
              </a:solidFill>
              <a:latin typeface="+mj-lt"/>
            </a:rPr>
            <a:t>$ 96,623</a:t>
          </a:fld>
          <a:endParaRPr lang="en-US" sz="11500" b="0" i="0" u="none" strike="noStrike">
            <a:solidFill>
              <a:schemeClr val="bg1"/>
            </a:solidFill>
            <a:latin typeface="+mj-lt"/>
          </a:endParaRPr>
        </a:p>
      </xdr:txBody>
    </xdr:sp>
    <xdr:clientData/>
  </xdr:twoCellAnchor>
  <xdr:twoCellAnchor>
    <xdr:from>
      <xdr:col>0</xdr:col>
      <xdr:colOff>489857</xdr:colOff>
      <xdr:row>14</xdr:row>
      <xdr:rowOff>166551</xdr:rowOff>
    </xdr:from>
    <xdr:to>
      <xdr:col>2</xdr:col>
      <xdr:colOff>230777</xdr:colOff>
      <xdr:row>15</xdr:row>
      <xdr:rowOff>166551</xdr:rowOff>
    </xdr:to>
    <xdr:sp macro="" textlink="">
      <xdr:nvSpPr>
        <xdr:cNvPr id="8" name="Rectangle 7">
          <a:extLst>
            <a:ext uri="{FF2B5EF4-FFF2-40B4-BE49-F238E27FC236}">
              <a16:creationId xmlns:a16="http://schemas.microsoft.com/office/drawing/2014/main" id="{0BE75FF2-72DC-42D2-936C-232597C8B305}"/>
            </a:ext>
          </a:extLst>
        </xdr:cNvPr>
        <xdr:cNvSpPr/>
      </xdr:nvSpPr>
      <xdr:spPr>
        <a:xfrm>
          <a:off x="489857" y="2741585"/>
          <a:ext cx="1080989" cy="18393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kern="1200">
              <a:solidFill>
                <a:schemeClr val="bg1">
                  <a:lumMod val="95000"/>
                </a:schemeClr>
              </a:solidFill>
            </a:rPr>
            <a:t>Amount</a:t>
          </a:r>
        </a:p>
      </xdr:txBody>
    </xdr:sp>
    <xdr:clientData/>
  </xdr:twoCellAnchor>
  <xdr:twoCellAnchor>
    <xdr:from>
      <xdr:col>0</xdr:col>
      <xdr:colOff>482237</xdr:colOff>
      <xdr:row>18</xdr:row>
      <xdr:rowOff>27213</xdr:rowOff>
    </xdr:from>
    <xdr:to>
      <xdr:col>2</xdr:col>
      <xdr:colOff>223157</xdr:colOff>
      <xdr:row>19</xdr:row>
      <xdr:rowOff>27214</xdr:rowOff>
    </xdr:to>
    <xdr:sp macro="" textlink="PivotTables!B12">
      <xdr:nvSpPr>
        <xdr:cNvPr id="10" name="Rectangle 9">
          <a:extLst>
            <a:ext uri="{FF2B5EF4-FFF2-40B4-BE49-F238E27FC236}">
              <a16:creationId xmlns:a16="http://schemas.microsoft.com/office/drawing/2014/main" id="{79005BE0-F209-4EE4-BF67-764DB0BDE5E9}"/>
            </a:ext>
          </a:extLst>
        </xdr:cNvPr>
        <xdr:cNvSpPr/>
      </xdr:nvSpPr>
      <xdr:spPr>
        <a:xfrm>
          <a:off x="482237" y="3337972"/>
          <a:ext cx="1080989" cy="18393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B479E11-C5B9-45B2-B74D-B6402762BE0D}" type="TxLink">
            <a:rPr lang="en-US" sz="1050" b="0" i="0" u="none" strike="noStrike" kern="1200">
              <a:solidFill>
                <a:schemeClr val="bg1">
                  <a:lumMod val="95000"/>
                </a:schemeClr>
              </a:solidFill>
              <a:latin typeface="Aptos"/>
            </a:rPr>
            <a:t>$ 18,415</a:t>
          </a:fld>
          <a:endParaRPr lang="en-IN" sz="900" b="1" kern="1200">
            <a:solidFill>
              <a:schemeClr val="bg1">
                <a:lumMod val="95000"/>
              </a:schemeClr>
            </a:solidFill>
          </a:endParaRPr>
        </a:p>
      </xdr:txBody>
    </xdr:sp>
    <xdr:clientData/>
  </xdr:twoCellAnchor>
  <xdr:twoCellAnchor>
    <xdr:from>
      <xdr:col>0</xdr:col>
      <xdr:colOff>346166</xdr:colOff>
      <xdr:row>21</xdr:row>
      <xdr:rowOff>182880</xdr:rowOff>
    </xdr:from>
    <xdr:to>
      <xdr:col>2</xdr:col>
      <xdr:colOff>346166</xdr:colOff>
      <xdr:row>26</xdr:row>
      <xdr:rowOff>182880</xdr:rowOff>
    </xdr:to>
    <xdr:sp macro="" textlink="PivotTables!C4">
      <xdr:nvSpPr>
        <xdr:cNvPr id="11" name="Rectangle 10">
          <a:extLst>
            <a:ext uri="{FF2B5EF4-FFF2-40B4-BE49-F238E27FC236}">
              <a16:creationId xmlns:a16="http://schemas.microsoft.com/office/drawing/2014/main" id="{04834856-6810-471D-B896-EE4C01AADBF8}"/>
            </a:ext>
          </a:extLst>
        </xdr:cNvPr>
        <xdr:cNvSpPr/>
      </xdr:nvSpPr>
      <xdr:spPr>
        <a:xfrm>
          <a:off x="346166" y="4045432"/>
          <a:ext cx="1340069" cy="91965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E281680-65E7-4E95-BE59-485AB3F72786}" type="TxLink">
            <a:rPr lang="en-US" sz="2400" b="0" i="0" u="none" strike="noStrike">
              <a:solidFill>
                <a:schemeClr val="bg1"/>
              </a:solidFill>
              <a:latin typeface="+mj-lt"/>
            </a:rPr>
            <a:t>89,850</a:t>
          </a:fld>
          <a:endParaRPr lang="en-US" sz="11500" b="0" i="0" u="none" strike="noStrike">
            <a:solidFill>
              <a:schemeClr val="bg1"/>
            </a:solidFill>
            <a:latin typeface="+mj-lt"/>
          </a:endParaRPr>
        </a:p>
      </xdr:txBody>
    </xdr:sp>
    <xdr:clientData/>
  </xdr:twoCellAnchor>
  <xdr:twoCellAnchor>
    <xdr:from>
      <xdr:col>0</xdr:col>
      <xdr:colOff>468086</xdr:colOff>
      <xdr:row>22</xdr:row>
      <xdr:rowOff>66403</xdr:rowOff>
    </xdr:from>
    <xdr:to>
      <xdr:col>2</xdr:col>
      <xdr:colOff>209006</xdr:colOff>
      <xdr:row>23</xdr:row>
      <xdr:rowOff>66403</xdr:rowOff>
    </xdr:to>
    <xdr:sp macro="" textlink="">
      <xdr:nvSpPr>
        <xdr:cNvPr id="12" name="Rectangle 11">
          <a:extLst>
            <a:ext uri="{FF2B5EF4-FFF2-40B4-BE49-F238E27FC236}">
              <a16:creationId xmlns:a16="http://schemas.microsoft.com/office/drawing/2014/main" id="{4F0D9089-F380-48E1-83CE-8DC7A710944D}"/>
            </a:ext>
          </a:extLst>
        </xdr:cNvPr>
        <xdr:cNvSpPr/>
      </xdr:nvSpPr>
      <xdr:spPr>
        <a:xfrm>
          <a:off x="468086" y="4112886"/>
          <a:ext cx="1080989" cy="18393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kern="1200">
              <a:solidFill>
                <a:schemeClr val="bg1">
                  <a:lumMod val="95000"/>
                </a:schemeClr>
              </a:solidFill>
            </a:rPr>
            <a:t>Duration</a:t>
          </a:r>
        </a:p>
      </xdr:txBody>
    </xdr:sp>
    <xdr:clientData/>
  </xdr:twoCellAnchor>
  <xdr:twoCellAnchor>
    <xdr:from>
      <xdr:col>0</xdr:col>
      <xdr:colOff>460466</xdr:colOff>
      <xdr:row>25</xdr:row>
      <xdr:rowOff>112122</xdr:rowOff>
    </xdr:from>
    <xdr:to>
      <xdr:col>2</xdr:col>
      <xdr:colOff>201386</xdr:colOff>
      <xdr:row>26</xdr:row>
      <xdr:rowOff>112123</xdr:rowOff>
    </xdr:to>
    <xdr:sp macro="" textlink="PivotTables!C12">
      <xdr:nvSpPr>
        <xdr:cNvPr id="14" name="Rectangle 13">
          <a:extLst>
            <a:ext uri="{FF2B5EF4-FFF2-40B4-BE49-F238E27FC236}">
              <a16:creationId xmlns:a16="http://schemas.microsoft.com/office/drawing/2014/main" id="{90B15CBC-F26C-4E2C-9D68-D780DAC5DA55}"/>
            </a:ext>
          </a:extLst>
        </xdr:cNvPr>
        <xdr:cNvSpPr/>
      </xdr:nvSpPr>
      <xdr:spPr>
        <a:xfrm>
          <a:off x="460466" y="4710398"/>
          <a:ext cx="1080989" cy="18393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AD57850-194D-4FD4-B3CD-C51BBE760403}" type="TxLink">
            <a:rPr lang="en-US" sz="1100" b="0" i="0" u="none" strike="noStrike" kern="1200">
              <a:solidFill>
                <a:schemeClr val="bg1">
                  <a:lumMod val="95000"/>
                </a:schemeClr>
              </a:solidFill>
              <a:latin typeface="Aptos"/>
            </a:rPr>
            <a:t>16,834</a:t>
          </a:fld>
          <a:endParaRPr lang="en-IN" sz="1000" b="1" kern="1200">
            <a:solidFill>
              <a:schemeClr val="bg1">
                <a:lumMod val="95000"/>
              </a:schemeClr>
            </a:solidFill>
          </a:endParaRPr>
        </a:p>
      </xdr:txBody>
    </xdr:sp>
    <xdr:clientData/>
  </xdr:twoCellAnchor>
  <xdr:twoCellAnchor>
    <xdr:from>
      <xdr:col>0</xdr:col>
      <xdr:colOff>332015</xdr:colOff>
      <xdr:row>29</xdr:row>
      <xdr:rowOff>100149</xdr:rowOff>
    </xdr:from>
    <xdr:to>
      <xdr:col>2</xdr:col>
      <xdr:colOff>332015</xdr:colOff>
      <xdr:row>34</xdr:row>
      <xdr:rowOff>100149</xdr:rowOff>
    </xdr:to>
    <xdr:sp macro="" textlink="PivotTables!D4">
      <xdr:nvSpPr>
        <xdr:cNvPr id="15" name="Rectangle 14">
          <a:extLst>
            <a:ext uri="{FF2B5EF4-FFF2-40B4-BE49-F238E27FC236}">
              <a16:creationId xmlns:a16="http://schemas.microsoft.com/office/drawing/2014/main" id="{0437921F-D31F-4E0D-B26D-672DF1F347ED}"/>
            </a:ext>
          </a:extLst>
        </xdr:cNvPr>
        <xdr:cNvSpPr/>
      </xdr:nvSpPr>
      <xdr:spPr>
        <a:xfrm>
          <a:off x="332015" y="5434149"/>
          <a:ext cx="1340069" cy="91965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D67FD56-674B-4961-98EB-AD0E7728AF4F}" type="TxLink">
            <a:rPr lang="en-US" sz="2800" b="0" i="0" u="none" strike="noStrike">
              <a:solidFill>
                <a:schemeClr val="bg1"/>
              </a:solidFill>
              <a:latin typeface="+mj-lt"/>
            </a:rPr>
            <a:t>3.9</a:t>
          </a:fld>
          <a:endParaRPr lang="en-US" sz="13800" b="0" i="0" u="none" strike="noStrike">
            <a:solidFill>
              <a:schemeClr val="bg1"/>
            </a:solidFill>
            <a:latin typeface="+mj-lt"/>
          </a:endParaRPr>
        </a:p>
      </xdr:txBody>
    </xdr:sp>
    <xdr:clientData/>
  </xdr:twoCellAnchor>
  <xdr:twoCellAnchor>
    <xdr:from>
      <xdr:col>0</xdr:col>
      <xdr:colOff>453935</xdr:colOff>
      <xdr:row>29</xdr:row>
      <xdr:rowOff>168729</xdr:rowOff>
    </xdr:from>
    <xdr:to>
      <xdr:col>2</xdr:col>
      <xdr:colOff>194855</xdr:colOff>
      <xdr:row>30</xdr:row>
      <xdr:rowOff>168729</xdr:rowOff>
    </xdr:to>
    <xdr:sp macro="" textlink="">
      <xdr:nvSpPr>
        <xdr:cNvPr id="16" name="Rectangle 15">
          <a:extLst>
            <a:ext uri="{FF2B5EF4-FFF2-40B4-BE49-F238E27FC236}">
              <a16:creationId xmlns:a16="http://schemas.microsoft.com/office/drawing/2014/main" id="{76BBF983-1878-482E-805A-3DCA596D5843}"/>
            </a:ext>
          </a:extLst>
        </xdr:cNvPr>
        <xdr:cNvSpPr/>
      </xdr:nvSpPr>
      <xdr:spPr>
        <a:xfrm>
          <a:off x="453935" y="5502729"/>
          <a:ext cx="1080989" cy="18393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kern="1200">
              <a:solidFill>
                <a:schemeClr val="bg1">
                  <a:lumMod val="95000"/>
                </a:schemeClr>
              </a:solidFill>
            </a:rPr>
            <a:t>Avg. Rating</a:t>
          </a:r>
        </a:p>
      </xdr:txBody>
    </xdr:sp>
    <xdr:clientData/>
  </xdr:twoCellAnchor>
  <xdr:twoCellAnchor>
    <xdr:from>
      <xdr:col>0</xdr:col>
      <xdr:colOff>446315</xdr:colOff>
      <xdr:row>33</xdr:row>
      <xdr:rowOff>29391</xdr:rowOff>
    </xdr:from>
    <xdr:to>
      <xdr:col>2</xdr:col>
      <xdr:colOff>187235</xdr:colOff>
      <xdr:row>34</xdr:row>
      <xdr:rowOff>29392</xdr:rowOff>
    </xdr:to>
    <xdr:sp macro="" textlink="PivotTables!D12">
      <xdr:nvSpPr>
        <xdr:cNvPr id="18" name="Rectangle 17">
          <a:extLst>
            <a:ext uri="{FF2B5EF4-FFF2-40B4-BE49-F238E27FC236}">
              <a16:creationId xmlns:a16="http://schemas.microsoft.com/office/drawing/2014/main" id="{A3B0934B-867D-408E-BC55-E64536303D17}"/>
            </a:ext>
          </a:extLst>
        </xdr:cNvPr>
        <xdr:cNvSpPr/>
      </xdr:nvSpPr>
      <xdr:spPr>
        <a:xfrm>
          <a:off x="446315" y="6099115"/>
          <a:ext cx="1080989" cy="18393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8DEADD5-18C0-4E77-BBF7-C216BEB74E5F}" type="TxLink">
            <a:rPr lang="en-US" sz="1100" b="0" i="0" u="none" strike="noStrike" kern="1200">
              <a:solidFill>
                <a:schemeClr val="bg1">
                  <a:lumMod val="95000"/>
                </a:schemeClr>
              </a:solidFill>
              <a:latin typeface="Aptos"/>
            </a:rPr>
            <a:t>3.9</a:t>
          </a:fld>
          <a:endParaRPr lang="en-IN" sz="1000" b="1" kern="1200">
            <a:solidFill>
              <a:schemeClr val="bg1">
                <a:lumMod val="95000"/>
              </a:schemeClr>
            </a:solidFill>
          </a:endParaRPr>
        </a:p>
      </xdr:txBody>
    </xdr:sp>
    <xdr:clientData/>
  </xdr:twoCellAnchor>
  <xdr:twoCellAnchor>
    <xdr:from>
      <xdr:col>0</xdr:col>
      <xdr:colOff>355863</xdr:colOff>
      <xdr:row>36</xdr:row>
      <xdr:rowOff>170609</xdr:rowOff>
    </xdr:from>
    <xdr:to>
      <xdr:col>2</xdr:col>
      <xdr:colOff>355863</xdr:colOff>
      <xdr:row>41</xdr:row>
      <xdr:rowOff>170609</xdr:rowOff>
    </xdr:to>
    <xdr:sp macro="" textlink="PivotTables!E4">
      <xdr:nvSpPr>
        <xdr:cNvPr id="19" name="Rectangle 18">
          <a:extLst>
            <a:ext uri="{FF2B5EF4-FFF2-40B4-BE49-F238E27FC236}">
              <a16:creationId xmlns:a16="http://schemas.microsoft.com/office/drawing/2014/main" id="{F5C00569-9553-465C-87F3-0252EA96EF30}"/>
            </a:ext>
          </a:extLst>
        </xdr:cNvPr>
        <xdr:cNvSpPr/>
      </xdr:nvSpPr>
      <xdr:spPr>
        <a:xfrm>
          <a:off x="355863" y="6792126"/>
          <a:ext cx="1340069" cy="91965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0FECADE-ADC0-4EF6-A8D0-DECD09C7F1D5}" type="TxLink">
            <a:rPr lang="en-US" sz="2800" b="0" i="0" u="none" strike="noStrike">
              <a:solidFill>
                <a:schemeClr val="bg1"/>
              </a:solidFill>
              <a:latin typeface="+mj-lt"/>
            </a:rPr>
            <a:t>307</a:t>
          </a:fld>
          <a:endParaRPr lang="en-US" sz="13800" b="0" i="0" u="none" strike="noStrike">
            <a:solidFill>
              <a:schemeClr val="bg1"/>
            </a:solidFill>
            <a:latin typeface="+mj-lt"/>
          </a:endParaRPr>
        </a:p>
      </xdr:txBody>
    </xdr:sp>
    <xdr:clientData/>
  </xdr:twoCellAnchor>
  <xdr:twoCellAnchor>
    <xdr:from>
      <xdr:col>0</xdr:col>
      <xdr:colOff>477783</xdr:colOff>
      <xdr:row>37</xdr:row>
      <xdr:rowOff>61059</xdr:rowOff>
    </xdr:from>
    <xdr:to>
      <xdr:col>2</xdr:col>
      <xdr:colOff>218703</xdr:colOff>
      <xdr:row>38</xdr:row>
      <xdr:rowOff>61059</xdr:rowOff>
    </xdr:to>
    <xdr:sp macro="" textlink="">
      <xdr:nvSpPr>
        <xdr:cNvPr id="20" name="Rectangle 19">
          <a:extLst>
            <a:ext uri="{FF2B5EF4-FFF2-40B4-BE49-F238E27FC236}">
              <a16:creationId xmlns:a16="http://schemas.microsoft.com/office/drawing/2014/main" id="{61172023-3245-457D-A153-DC1F091BD63C}"/>
            </a:ext>
          </a:extLst>
        </xdr:cNvPr>
        <xdr:cNvSpPr/>
      </xdr:nvSpPr>
      <xdr:spPr>
        <a:xfrm>
          <a:off x="477783" y="6866507"/>
          <a:ext cx="1080989" cy="18393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kern="1200">
              <a:solidFill>
                <a:schemeClr val="bg1">
                  <a:lumMod val="95000"/>
                </a:schemeClr>
              </a:solidFill>
            </a:rPr>
            <a:t>Happy</a:t>
          </a:r>
        </a:p>
      </xdr:txBody>
    </xdr:sp>
    <xdr:clientData/>
  </xdr:twoCellAnchor>
  <xdr:twoCellAnchor>
    <xdr:from>
      <xdr:col>0</xdr:col>
      <xdr:colOff>470163</xdr:colOff>
      <xdr:row>40</xdr:row>
      <xdr:rowOff>102029</xdr:rowOff>
    </xdr:from>
    <xdr:to>
      <xdr:col>2</xdr:col>
      <xdr:colOff>211083</xdr:colOff>
      <xdr:row>41</xdr:row>
      <xdr:rowOff>102029</xdr:rowOff>
    </xdr:to>
    <xdr:sp macro="" textlink="PivotTables!E12">
      <xdr:nvSpPr>
        <xdr:cNvPr id="22" name="Rectangle 21">
          <a:extLst>
            <a:ext uri="{FF2B5EF4-FFF2-40B4-BE49-F238E27FC236}">
              <a16:creationId xmlns:a16="http://schemas.microsoft.com/office/drawing/2014/main" id="{53E721B4-DA66-400C-B644-4B12E454FF6D}"/>
            </a:ext>
          </a:extLst>
        </xdr:cNvPr>
        <xdr:cNvSpPr/>
      </xdr:nvSpPr>
      <xdr:spPr>
        <a:xfrm>
          <a:off x="470163" y="7459270"/>
          <a:ext cx="1080989" cy="18393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F79B193-EF66-42C6-ACDC-026B67BC4143}" type="TxLink">
            <a:rPr lang="en-US" sz="1100" b="0" i="0" u="none" strike="noStrike" kern="1200">
              <a:solidFill>
                <a:schemeClr val="bg1">
                  <a:lumMod val="95000"/>
                </a:schemeClr>
              </a:solidFill>
              <a:latin typeface="Aptos"/>
            </a:rPr>
            <a:t>60</a:t>
          </a:fld>
          <a:endParaRPr lang="en-IN" sz="1000" b="1" kern="1200">
            <a:solidFill>
              <a:schemeClr val="bg1">
                <a:lumMod val="95000"/>
              </a:schemeClr>
            </a:solidFill>
          </a:endParaRPr>
        </a:p>
      </xdr:txBody>
    </xdr:sp>
    <xdr:clientData/>
  </xdr:twoCellAnchor>
  <xdr:twoCellAnchor editAs="oneCell">
    <xdr:from>
      <xdr:col>0</xdr:col>
      <xdr:colOff>412760</xdr:colOff>
      <xdr:row>14</xdr:row>
      <xdr:rowOff>166102</xdr:rowOff>
    </xdr:from>
    <xdr:to>
      <xdr:col>0</xdr:col>
      <xdr:colOff>639760</xdr:colOff>
      <xdr:row>16</xdr:row>
      <xdr:rowOff>20490</xdr:rowOff>
    </xdr:to>
    <xdr:pic>
      <xdr:nvPicPr>
        <xdr:cNvPr id="23" name="Graphic 22" descr="Shopping cart with solid fill">
          <a:extLst>
            <a:ext uri="{FF2B5EF4-FFF2-40B4-BE49-F238E27FC236}">
              <a16:creationId xmlns:a16="http://schemas.microsoft.com/office/drawing/2014/main" id="{B5604F2F-54E1-479C-8529-AF2BFD9DE88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12760" y="2741136"/>
          <a:ext cx="227000" cy="222251"/>
        </a:xfrm>
        <a:prstGeom prst="rect">
          <a:avLst/>
        </a:prstGeom>
      </xdr:spPr>
    </xdr:pic>
    <xdr:clientData/>
  </xdr:twoCellAnchor>
  <xdr:twoCellAnchor editAs="oneCell">
    <xdr:from>
      <xdr:col>0</xdr:col>
      <xdr:colOff>355131</xdr:colOff>
      <xdr:row>22</xdr:row>
      <xdr:rowOff>55200</xdr:rowOff>
    </xdr:from>
    <xdr:to>
      <xdr:col>0</xdr:col>
      <xdr:colOff>547514</xdr:colOff>
      <xdr:row>23</xdr:row>
      <xdr:rowOff>65955</xdr:rowOff>
    </xdr:to>
    <xdr:pic>
      <xdr:nvPicPr>
        <xdr:cNvPr id="24" name="Graphic 23" descr="Hourglass Finished with solid fill">
          <a:extLst>
            <a:ext uri="{FF2B5EF4-FFF2-40B4-BE49-F238E27FC236}">
              <a16:creationId xmlns:a16="http://schemas.microsoft.com/office/drawing/2014/main" id="{BDBE9D14-C075-4715-B12F-71727EDF877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55131" y="4101683"/>
          <a:ext cx="192383" cy="194686"/>
        </a:xfrm>
        <a:prstGeom prst="rect">
          <a:avLst/>
        </a:prstGeom>
      </xdr:spPr>
    </xdr:pic>
    <xdr:clientData/>
  </xdr:twoCellAnchor>
  <xdr:twoCellAnchor editAs="oneCell">
    <xdr:from>
      <xdr:col>0</xdr:col>
      <xdr:colOff>358910</xdr:colOff>
      <xdr:row>29</xdr:row>
      <xdr:rowOff>146767</xdr:rowOff>
    </xdr:from>
    <xdr:to>
      <xdr:col>0</xdr:col>
      <xdr:colOff>576632</xdr:colOff>
      <xdr:row>31</xdr:row>
      <xdr:rowOff>1806</xdr:rowOff>
    </xdr:to>
    <xdr:pic>
      <xdr:nvPicPr>
        <xdr:cNvPr id="25" name="Graphic 24" descr="Rating Star with solid fill">
          <a:extLst>
            <a:ext uri="{FF2B5EF4-FFF2-40B4-BE49-F238E27FC236}">
              <a16:creationId xmlns:a16="http://schemas.microsoft.com/office/drawing/2014/main" id="{96BB265C-C6C5-4C79-BB01-48CB3096A8C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358910" y="5480767"/>
          <a:ext cx="217722" cy="217100"/>
        </a:xfrm>
        <a:prstGeom prst="rect">
          <a:avLst/>
        </a:prstGeom>
      </xdr:spPr>
    </xdr:pic>
    <xdr:clientData/>
  </xdr:twoCellAnchor>
  <xdr:twoCellAnchor editAs="oneCell">
    <xdr:from>
      <xdr:col>0</xdr:col>
      <xdr:colOff>409651</xdr:colOff>
      <xdr:row>37</xdr:row>
      <xdr:rowOff>55232</xdr:rowOff>
    </xdr:from>
    <xdr:to>
      <xdr:col>0</xdr:col>
      <xdr:colOff>591566</xdr:colOff>
      <xdr:row>38</xdr:row>
      <xdr:rowOff>53439</xdr:rowOff>
    </xdr:to>
    <xdr:pic>
      <xdr:nvPicPr>
        <xdr:cNvPr id="26" name="Graphic 25" descr="Star-struck face outline with solid fill">
          <a:extLst>
            <a:ext uri="{FF2B5EF4-FFF2-40B4-BE49-F238E27FC236}">
              <a16:creationId xmlns:a16="http://schemas.microsoft.com/office/drawing/2014/main" id="{B6E546D6-B65C-455F-92D3-578E3001F31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09651" y="6860680"/>
          <a:ext cx="181915" cy="182138"/>
        </a:xfrm>
        <a:prstGeom prst="rect">
          <a:avLst/>
        </a:prstGeom>
      </xdr:spPr>
    </xdr:pic>
    <xdr:clientData/>
  </xdr:twoCellAnchor>
  <xdr:twoCellAnchor editAs="absolute">
    <xdr:from>
      <xdr:col>16</xdr:col>
      <xdr:colOff>766378</xdr:colOff>
      <xdr:row>3</xdr:row>
      <xdr:rowOff>911</xdr:rowOff>
    </xdr:from>
    <xdr:to>
      <xdr:col>19</xdr:col>
      <xdr:colOff>796252</xdr:colOff>
      <xdr:row>6</xdr:row>
      <xdr:rowOff>89390</xdr:rowOff>
    </xdr:to>
    <mc:AlternateContent xmlns:mc="http://schemas.openxmlformats.org/markup-compatibility/2006">
      <mc:Choice xmlns:a14="http://schemas.microsoft.com/office/drawing/2010/main" Requires="a14">
        <xdr:graphicFrame macro="">
          <xdr:nvGraphicFramePr>
            <xdr:cNvPr id="27" name="Representative 1">
              <a:extLst>
                <a:ext uri="{FF2B5EF4-FFF2-40B4-BE49-F238E27FC236}">
                  <a16:creationId xmlns:a16="http://schemas.microsoft.com/office/drawing/2014/main" id="{3A3361FA-DFF8-4B74-9629-8D9AE955F284}"/>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11671722" y="563042"/>
              <a:ext cx="2927973" cy="6506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8964</xdr:colOff>
      <xdr:row>6</xdr:row>
      <xdr:rowOff>179293</xdr:rowOff>
    </xdr:from>
    <xdr:to>
      <xdr:col>11</xdr:col>
      <xdr:colOff>654424</xdr:colOff>
      <xdr:row>22</xdr:row>
      <xdr:rowOff>89647</xdr:rowOff>
    </xdr:to>
    <xdr:graphicFrame macro="">
      <xdr:nvGraphicFramePr>
        <xdr:cNvPr id="28" name="Chart 27">
          <a:extLst>
            <a:ext uri="{FF2B5EF4-FFF2-40B4-BE49-F238E27FC236}">
              <a16:creationId xmlns:a16="http://schemas.microsoft.com/office/drawing/2014/main" id="{CD31F3B3-FF0A-4E37-9AE7-FF263D37D0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468217</xdr:colOff>
      <xdr:row>6</xdr:row>
      <xdr:rowOff>118270</xdr:rowOff>
    </xdr:from>
    <xdr:to>
      <xdr:col>12</xdr:col>
      <xdr:colOff>9181</xdr:colOff>
      <xdr:row>13</xdr:row>
      <xdr:rowOff>128529</xdr:rowOff>
    </xdr:to>
    <xdr:graphicFrame macro="">
      <xdr:nvGraphicFramePr>
        <xdr:cNvPr id="29" name="Chart 28">
          <a:extLst>
            <a:ext uri="{FF2B5EF4-FFF2-40B4-BE49-F238E27FC236}">
              <a16:creationId xmlns:a16="http://schemas.microsoft.com/office/drawing/2014/main" id="{E75A75B0-9647-474C-983E-5AC8F8802B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48061</xdr:colOff>
      <xdr:row>23</xdr:row>
      <xdr:rowOff>69227</xdr:rowOff>
    </xdr:from>
    <xdr:to>
      <xdr:col>7</xdr:col>
      <xdr:colOff>442507</xdr:colOff>
      <xdr:row>41</xdr:row>
      <xdr:rowOff>111302</xdr:rowOff>
    </xdr:to>
    <xdr:graphicFrame macro="">
      <xdr:nvGraphicFramePr>
        <xdr:cNvPr id="30" name="Chart 29">
          <a:extLst>
            <a:ext uri="{FF2B5EF4-FFF2-40B4-BE49-F238E27FC236}">
              <a16:creationId xmlns:a16="http://schemas.microsoft.com/office/drawing/2014/main" id="{E72C8E11-3C72-40E4-91E9-6EE36F9C4A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575410</xdr:colOff>
      <xdr:row>23</xdr:row>
      <xdr:rowOff>83049</xdr:rowOff>
    </xdr:from>
    <xdr:to>
      <xdr:col>11</xdr:col>
      <xdr:colOff>564429</xdr:colOff>
      <xdr:row>41</xdr:row>
      <xdr:rowOff>111303</xdr:rowOff>
    </xdr:to>
    <xdr:graphicFrame macro="">
      <xdr:nvGraphicFramePr>
        <xdr:cNvPr id="31" name="Chart 30">
          <a:extLst>
            <a:ext uri="{FF2B5EF4-FFF2-40B4-BE49-F238E27FC236}">
              <a16:creationId xmlns:a16="http://schemas.microsoft.com/office/drawing/2014/main" id="{C3DF6CFD-73CE-4E57-8097-D60315E8BE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13</xdr:col>
      <xdr:colOff>4152</xdr:colOff>
      <xdr:row>7</xdr:row>
      <xdr:rowOff>1643</xdr:rowOff>
    </xdr:from>
    <xdr:to>
      <xdr:col>15</xdr:col>
      <xdr:colOff>743415</xdr:colOff>
      <xdr:row>22</xdr:row>
      <xdr:rowOff>96108</xdr:rowOff>
    </xdr:to>
    <xdr:graphicFrame macro="">
      <xdr:nvGraphicFramePr>
        <xdr:cNvPr id="33" name="Chart 32">
          <a:extLst>
            <a:ext uri="{FF2B5EF4-FFF2-40B4-BE49-F238E27FC236}">
              <a16:creationId xmlns:a16="http://schemas.microsoft.com/office/drawing/2014/main" id="{E77FA3DC-BCBE-4126-A1D7-8900485FC8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15</xdr:col>
      <xdr:colOff>818270</xdr:colOff>
      <xdr:row>7</xdr:row>
      <xdr:rowOff>10907</xdr:rowOff>
    </xdr:from>
    <xdr:to>
      <xdr:col>19</xdr:col>
      <xdr:colOff>817218</xdr:colOff>
      <xdr:row>22</xdr:row>
      <xdr:rowOff>101082</xdr:rowOff>
    </xdr:to>
    <xdr:graphicFrame macro="">
      <xdr:nvGraphicFramePr>
        <xdr:cNvPr id="34" name="Chart 33">
          <a:extLst>
            <a:ext uri="{FF2B5EF4-FFF2-40B4-BE49-F238E27FC236}">
              <a16:creationId xmlns:a16="http://schemas.microsoft.com/office/drawing/2014/main" id="{2868A327-7C42-417A-BBA6-9E44F6186F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331305</xdr:colOff>
      <xdr:row>1</xdr:row>
      <xdr:rowOff>11043</xdr:rowOff>
    </xdr:from>
    <xdr:to>
      <xdr:col>8</xdr:col>
      <xdr:colOff>408609</xdr:colOff>
      <xdr:row>4</xdr:row>
      <xdr:rowOff>88347</xdr:rowOff>
    </xdr:to>
    <xdr:sp macro="" textlink="">
      <xdr:nvSpPr>
        <xdr:cNvPr id="37" name="Rectangle 36">
          <a:extLst>
            <a:ext uri="{FF2B5EF4-FFF2-40B4-BE49-F238E27FC236}">
              <a16:creationId xmlns:a16="http://schemas.microsoft.com/office/drawing/2014/main" id="{BF4F42E7-FB4F-F11A-A8D5-7F17E9F52C85}"/>
            </a:ext>
          </a:extLst>
        </xdr:cNvPr>
        <xdr:cNvSpPr/>
      </xdr:nvSpPr>
      <xdr:spPr>
        <a:xfrm>
          <a:off x="331305" y="198782"/>
          <a:ext cx="5466521" cy="640522"/>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kern="1200">
              <a:solidFill>
                <a:schemeClr val="bg1">
                  <a:lumMod val="50000"/>
                </a:schemeClr>
              </a:solidFill>
              <a:latin typeface="+mj-lt"/>
            </a:rPr>
            <a:t>CALL CENTRE REPORT </a:t>
          </a:r>
          <a:r>
            <a:rPr lang="en-IN" sz="3200" kern="1200">
              <a:solidFill>
                <a:schemeClr val="bg1">
                  <a:lumMod val="50000"/>
                </a:schemeClr>
              </a:solidFill>
            </a:rPr>
            <a:t>- 2023</a:t>
          </a:r>
          <a:endParaRPr lang="en-IN" sz="1100" kern="1200">
            <a:solidFill>
              <a:schemeClr val="bg1">
                <a:lumMod val="50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480060</xdr:colOff>
      <xdr:row>2</xdr:row>
      <xdr:rowOff>83820</xdr:rowOff>
    </xdr:from>
    <xdr:to>
      <xdr:col>8</xdr:col>
      <xdr:colOff>30480</xdr:colOff>
      <xdr:row>12</xdr:row>
      <xdr:rowOff>99060</xdr:rowOff>
    </xdr:to>
    <mc:AlternateContent xmlns:mc="http://schemas.openxmlformats.org/markup-compatibility/2006">
      <mc:Choice xmlns:a14="http://schemas.microsoft.com/office/drawing/2010/main" Requires="a14">
        <xdr:graphicFrame macro="">
          <xdr:nvGraphicFramePr>
            <xdr:cNvPr id="2" name="Representative">
              <a:extLst>
                <a:ext uri="{FF2B5EF4-FFF2-40B4-BE49-F238E27FC236}">
                  <a16:creationId xmlns:a16="http://schemas.microsoft.com/office/drawing/2014/main" id="{D5005EB8-5846-A76A-59F5-0A12850590E5}"/>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4328160" y="449580"/>
              <a:ext cx="1699260" cy="1844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un Pravesh" refreshedDate="45679.53345023148" backgroundQuery="1" createdVersion="8" refreshedVersion="8" minRefreshableVersion="3" recordCount="0" supportSubquery="1" supportAdvancedDrill="1" xr:uid="{1D188218-39EB-436C-B410-069BFC1937AC}">
  <cacheSource type="external" connectionId="1"/>
  <cacheFields count="5">
    <cacheField name="[Measures].[Call Count]" caption="Call Count" numFmtId="0" hierarchy="17" level="32767"/>
    <cacheField name="[Measures].[Total Purch Amout]" caption="Total Purch Amou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Purch Amout]" caption="Total Purch Amou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un Pravesh" refreshedDate="45679.649091087966" backgroundQuery="1" createdVersion="8" refreshedVersion="8" minRefreshableVersion="3" recordCount="0" supportSubquery="1" supportAdvancedDrill="1" xr:uid="{C49D0925-88DE-4CB7-9C6B-2130866431D6}">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unt="5">
        <s v="R01"/>
        <s v="R02"/>
        <s v="R03"/>
        <s v="R04"/>
        <s v="R05"/>
      </sharedItems>
    </cacheField>
    <cacheField name="[Measures].[Total Purch Amout]" caption="Total Purch Amou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Purch Amout]" caption="Total Purch Amou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un Pravesh" refreshedDate="45679.691182754628" backgroundQuery="1" createdVersion="8" refreshedVersion="8" minRefreshableVersion="3" recordCount="0" supportSubquery="1" supportAdvancedDrill="1" xr:uid="{72A9F40B-A23A-4A10-83EC-25A65BF14CCA}">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Purch Amout]" caption="Total Purch Amou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un Pravesh" refreshedDate="45679.714367476852" backgroundQuery="1" createdVersion="8" refreshedVersion="8" minRefreshableVersion="3" recordCount="0" supportSubquery="1" supportAdvancedDrill="1" xr:uid="{FAD4E1CC-1BBB-4634-8A69-E943C012DE99}">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Purch Amout]" caption="Total Purch Amou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 Amout]" caption="Total Purch Amou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un Pravesh" refreshedDate="45679.72655324074" backgroundQuery="1" createdVersion="8" refreshedVersion="8" minRefreshableVersion="3" recordCount="0" supportSubquery="1" supportAdvancedDrill="1" xr:uid="{4A72446B-52DD-4453-89CE-ADD78ACB42FD}">
  <cacheSource type="external" connectionId="1"/>
  <cacheFields count="6">
    <cacheField name="[Measures].[Call Count]" caption="Call Count" numFmtId="0" hierarchy="17" level="32767"/>
    <cacheField name="[Measures].[Total Purch Amout]" caption="Total Purch Amou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Purch Amout]" caption="Total Purch Amou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un Pravesh" refreshedDate="45679.726554050925" backgroundQuery="1" createdVersion="8" refreshedVersion="8" minRefreshableVersion="3" recordCount="0" supportSubquery="1" supportAdvancedDrill="1" xr:uid="{C8B637A6-09E6-4B59-A139-45309E423345}">
  <cacheSource type="external" connectionId="1"/>
  <cacheFields count="4">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Purch Amout]" caption="Total Purch Amou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un Pravesh" refreshedDate="45679.726554513887" backgroundQuery="1" createdVersion="8" refreshedVersion="8" minRefreshableVersion="3" recordCount="0" supportSubquery="1" supportAdvancedDrill="1" xr:uid="{3A5BCEA7-F912-4D7B-8904-8E437B23AFD9}">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Purch Amout]" caption="Total Purch Amou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un Pravesh" refreshedDate="45679.726555092595" backgroundQuery="1" createdVersion="8" refreshedVersion="8" minRefreshableVersion="3" recordCount="0" supportSubquery="1" supportAdvancedDrill="1" xr:uid="{5B69FE36-324E-4DE5-881B-F5B6C46E74E9}">
  <cacheSource type="external" connectionId="1"/>
  <cacheFields count="1">
    <cacheField name="[calls].[Representative].[Representative]" caption="Representative" numFmtId="0" hierarchy="3" level="1">
      <sharedItems count="1">
        <s v="R01"/>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 Amout]" caption="Total Purch Amou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un Pravesh" refreshedDate="45679.726555787034" backgroundQuery="1" createdVersion="8" refreshedVersion="8" minRefreshableVersion="3" recordCount="0" supportSubquery="1" supportAdvancedDrill="1" xr:uid="{C41BCFD8-23CA-43CD-9567-DAFFCE2C89C0}">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Purch Amout]" caption="Total Purch Amou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un Pravesh" refreshedDate="45679.533450810188" backgroundQuery="1" createdVersion="3" refreshedVersion="8" minRefreshableVersion="3" recordCount="0" supportSubquery="1" supportAdvancedDrill="1" xr:uid="{A1C977FC-7039-4851-ACDE-B819553250B0}">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 Amout]" caption="Total Purch Amou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14241493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234E0A-6571-4C0F-AEF1-5175F5FBAC61}" name="AnalysisTable" cacheId="2019" applyNumberFormats="0" applyBorderFormats="0" applyFontFormats="0" applyPatternFormats="0" applyAlignmentFormats="0" applyWidthHeightFormats="1" dataCaption="Values" tag="cf601273-810f-4d5f-bc7d-3d76d1a81d3c" updatedVersion="8" minRefreshableVersion="3" useAutoFormatting="1" rowGrandTotals="0" itemPrintTitles="1" createdVersion="8" indent="0" outline="1" outlineData="1" multipleFieldFilters="0" chartFormat="6">
  <location ref="A101:G120"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5542FF-D67E-439E-AED6-39163EC383D9}" name="RatingPivot" cacheId="2139" applyNumberFormats="0" applyBorderFormats="0" applyFontFormats="0" applyPatternFormats="0" applyAlignmentFormats="0" applyWidthHeightFormats="1" dataCaption="Values" tag="b847bb09-2dfd-4c0b-b921-51315831e547" updatedVersion="8" minRefreshableVersion="3" useAutoFormatting="1" itemPrintTitles="1" createdVersion="8" indent="0" outline="1" outlineData="1" multipleFieldFilters="0" chartFormat="6">
  <location ref="A88:B94"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5"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7352DD-5FD5-43DB-BC1D-78879DEA357F}" name="GenderPivot" cacheId="1819" applyNumberFormats="0" applyBorderFormats="0" applyFontFormats="0" applyPatternFormats="0" applyAlignmentFormats="0" applyWidthHeightFormats="1" dataCaption="Values" tag="5a4927cc-b405-43eb-a683-8c1cee853c9d" updatedVersion="8" minRefreshableVersion="3" useAutoFormatting="1" itemPrintTitles="1" createdVersion="8" indent="0" outline="1" outlineData="1" multipleFieldFilters="0" chartFormat="4">
  <location ref="A76:D81"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8E38948-EEBD-45F5-ABA1-33AA84D9F483}" name="SelectedRepPivot" cacheId="2136" applyNumberFormats="0" applyBorderFormats="0" applyFontFormats="0" applyPatternFormats="0" applyAlignmentFormats="0" applyWidthHeightFormats="1" dataCaption="Values" tag="898ab3b3-5fab-4ed2-9664-2b576137d03e" updatedVersion="8" minRefreshableVersion="3" useAutoFormatting="1" subtotalHiddenItems="1" rowGrandTotals="0" colGrandTotals="0" itemPrintTitles="1" createdVersion="8" indent="0" outline="1" outlineData="1" multipleFieldFilters="0">
  <location ref="C70:C71"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5">
    <format dxfId="42">
      <pivotArea dataOnly="0" labelOnly="1" fieldPosition="0">
        <references count="1">
          <reference field="0" count="1">
            <x v="0"/>
          </reference>
        </references>
      </pivotArea>
    </format>
    <format dxfId="43">
      <pivotArea dataOnly="0" labelOnly="1" fieldPosition="0">
        <references count="1">
          <reference field="0" count="1">
            <x v="0"/>
          </reference>
        </references>
      </pivotArea>
    </format>
    <format dxfId="44">
      <pivotArea dataOnly="0" fieldPosition="0">
        <references count="1">
          <reference field="0" count="1">
            <x v="0"/>
          </reference>
        </references>
      </pivotArea>
    </format>
    <format dxfId="45">
      <pivotArea dataOnly="0" labelOnly="1" fieldPosition="0">
        <references count="1">
          <reference field="0" count="1">
            <x v="0"/>
          </reference>
        </references>
      </pivotArea>
    </format>
    <format dxfId="46">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F0DAE9B-77D7-4193-8A09-57BB7978D8A4}" name="RepAnalysis" cacheId="848" applyNumberFormats="0" applyBorderFormats="0" applyFontFormats="0" applyPatternFormats="0" applyAlignmentFormats="0" applyWidthHeightFormats="1" dataCaption="Values" tag="b05ea515-9e56-4e20-ae56-822daf4f4198" updatedVersion="8" minRefreshableVersion="3" useAutoFormatting="1" subtotalHiddenItems="1" itemPrintTitles="1" createdVersion="8" indent="0" outline="1" outlineData="1" multipleFieldFilters="0" chartFormat="20">
  <location ref="A53:C59" firstHeaderRow="0" firstDataRow="1" firstDataCol="1"/>
  <pivotFields count="4">
    <pivotField allDrilled="1" subtotalTop="0" showAll="0" sortType="ascending" defaultSubtotal="0" defaultAttributeDrillState="1">
      <items count="7">
        <item x="3"/>
        <item x="1"/>
        <item x="5"/>
        <item x="6"/>
        <item x="4"/>
        <item x="0"/>
        <item x="2"/>
      </items>
    </pivotField>
    <pivotField dataField="1" subtotalTop="0" showAll="0" defaultSubtotal="0"/>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2"/>
  </rowFields>
  <rowItems count="6">
    <i>
      <x/>
    </i>
    <i>
      <x v="1"/>
    </i>
    <i>
      <x v="2"/>
    </i>
    <i>
      <x v="3"/>
    </i>
    <i>
      <x v="4"/>
    </i>
    <i t="grand">
      <x/>
    </i>
  </rowItems>
  <colFields count="1">
    <field x="-2"/>
  </colFields>
  <colItems count="2">
    <i>
      <x/>
    </i>
    <i i="1">
      <x v="1"/>
    </i>
  </colItems>
  <dataFields count="2">
    <dataField fld="1" subtotal="count" baseField="0" baseItem="0"/>
    <dataField fld="3" subtotal="count" baseField="0" baseItem="0"/>
  </dataFields>
  <chartFormats count="2">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5EEBA45-2199-41FD-894F-4CEBD2EB2FC2}" name="WeekTrendPivot" cacheId="2133" applyNumberFormats="0" applyBorderFormats="0" applyFontFormats="0" applyPatternFormats="0" applyAlignmentFormats="0" applyWidthHeightFormats="1" dataCaption="Values" tag="49978e11-713f-4fbf-bbe1-e56062760fc8" updatedVersion="8" minRefreshableVersion="3" useAutoFormatting="1" subtotalHiddenItems="1" itemPrintTitles="1" createdVersion="8" indent="0" outline="1" outlineData="1" multipleFieldFilters="0" chartFormat="21">
  <location ref="A39:B47"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9"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CE8355F-EC7C-46B5-A9E2-E0375D5F4DCE}" name="MonthTrendPivot" cacheId="2130" applyNumberFormats="0" applyBorderFormats="0" applyFontFormats="0" applyPatternFormats="0" applyAlignmentFormats="0" applyWidthHeightFormats="1" dataCaption="Values" tag="9d1e0617-7c3a-4d23-a1b8-532db291b2e9" updatedVersion="8" minRefreshableVersion="3" useAutoFormatting="1" subtotalHiddenItems="1" itemPrintTitles="1" createdVersion="8" indent="0" outline="1" outlineData="1" multipleFieldFilters="0" chartFormat="17">
  <location ref="A21:C34" firstHeaderRow="0" firstDataRow="1" firstDataCol="1"/>
  <pivotFields count="4">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name="Call Count2" fld="3" subtotal="count" baseField="0" baseItem="0">
      <extLst>
        <ext xmlns:x14="http://schemas.microsoft.com/office/spreadsheetml/2009/9/main" uri="{E15A36E0-9728-4e99-A89B-3F7291B0FE68}">
          <x14:dataField sourceField="1" uniqueName="[__Xl2].[Measures].[Call Count]"/>
        </ext>
      </extLst>
    </dataField>
  </dataFields>
  <chartFormats count="2">
    <chartFormat chart="16" format="4" series="1">
      <pivotArea type="data" outline="0" fieldPosition="0">
        <references count="1">
          <reference field="4294967294" count="1" selected="0">
            <x v="1"/>
          </reference>
        </references>
      </pivotArea>
    </chartFormat>
    <chartFormat chart="16"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3C38C0-4970-4E6C-AD48-CE3AD9174019}" name="RepSummary" cacheId="2127" applyNumberFormats="0" applyBorderFormats="0" applyFontFormats="0" applyPatternFormats="0" applyAlignmentFormats="0" applyWidthHeightFormats="1" dataCaption="Values" tag="0c5f01c1-eb47-459f-93eb-900032b16171"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3CAF38C-1B51-423B-B554-0BA58837D4FE}" name="SummaryPivot" cacheId="305" applyNumberFormats="0" applyBorderFormats="0" applyFontFormats="0" applyPatternFormats="0" applyAlignmentFormats="0" applyWidthHeightFormats="1" dataCaption="Values" tag="2133b575-2745-4d62-ae4e-103fbd0b3618"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32B95C63-64BA-4938-B67B-4AABA8DA06A0}" sourceName="[calls].[Representative]">
  <pivotTables>
    <pivotTable tabId="7" name="RepSummary"/>
    <pivotTable tabId="7" name="MonthTrendPivot"/>
    <pivotTable tabId="7" name="WeekTrendPivot"/>
    <pivotTable tabId="7" name="SelectedRepPivot"/>
    <pivotTable tabId="7" name="RatingPivot"/>
  </pivotTables>
  <data>
    <olap pivotCacheId="214241493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9529E257-92F5-4B20-8984-82C3057A058B}" cache="Slicer_Representative" caption="Representative" columnCount="5" level="1" style="SlicerStyleDark5 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33881F94-BC04-4651-BCEE-6CE3D08C846F}" cache="Slicer_Representative" caption="Representative" level="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60"/>
    <tableColumn id="5" xr3:uid="{5A35565E-8707-4DED-AD15-A0669D67B382}" name="Date of Call" dataDxfId="59"/>
    <tableColumn id="6" xr3:uid="{F2E4F158-B41F-47BC-8DF8-DFCADFEE4E40}" name="Purchase Amount"/>
    <tableColumn id="7" xr3:uid="{04B291B5-47BD-4F78-8FD8-D1551CCA6BD9}" name="Satisfaction Rating"/>
    <tableColumn id="8" xr3:uid="{6E4123C0-0B17-43B8-A142-A1E540CE974C}" name="FY" dataDxfId="58">
      <calculatedColumnFormula>IF(MONTH(calls[[#This Row],[Date of Call]])&lt;=6, YEAR(calls[[#This Row],[Date of Call]]), YEAR(calls[[#This Row],[Date of Call]])+1)</calculatedColumnFormula>
    </tableColumn>
    <tableColumn id="9" xr3:uid="{199FA271-5E9B-46CE-9BC6-2801F92CD17E}" name="Day of week" dataDxfId="57">
      <calculatedColumnFormula>TEXT(calls[[#This Row],[Date of Call]],"DDDD")</calculatedColumnFormula>
    </tableColumn>
    <tableColumn id="10" xr3:uid="{328CDB09-95B8-4D5E-9ED9-EF0D363735A1}" name="Duration Bucket" dataDxfId="56">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55">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54" headerRowBorderDxfId="53" tableBorderDxfId="52" totalsRowBorderDxfId="51">
  <autoFilter ref="Q3:T18" xr:uid="{27158F51-A707-4171-8A04-81FB0AABCBA5}"/>
  <tableColumns count="4">
    <tableColumn id="1" xr3:uid="{02688061-6A8C-4E23-B7FF-D00CD8B58CAC}" name="Customer ID" dataDxfId="50"/>
    <tableColumn id="2" xr3:uid="{771678B6-DB44-426B-9874-B4E421A440D5}" name="Gedner" dataDxfId="49"/>
    <tableColumn id="3" xr3:uid="{B0D41C62-587E-494D-B49A-603F2C05F8D3}" name="Age" dataDxfId="48"/>
    <tableColumn id="4" xr3:uid="{663F92D6-FE31-4D81-9E01-8D066DDC8A88}" name="City" dataDxfId="47"/>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2.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F1" zoomScale="79" zoomScaleNormal="115" workbookViewId="0">
      <selection activeCell="R9" sqref="R9"/>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26C74-554C-4FAE-8D89-2F540DCA0F75}">
  <dimension ref="E9:W42"/>
  <sheetViews>
    <sheetView showGridLines="0" tabSelected="1" zoomScale="61" zoomScaleNormal="70" workbookViewId="0">
      <selection activeCell="Z28" sqref="Z28"/>
    </sheetView>
  </sheetViews>
  <sheetFormatPr defaultRowHeight="14.4" x14ac:dyDescent="0.3"/>
  <cols>
    <col min="12" max="12" width="8.796875" customWidth="1"/>
    <col min="13" max="13" width="0.59765625" customWidth="1"/>
    <col min="14" max="14" width="13.5" customWidth="1"/>
    <col min="15" max="15" width="11.69921875" customWidth="1"/>
    <col min="16" max="16" width="11.19921875" customWidth="1"/>
    <col min="17" max="17" width="12.296875" customWidth="1"/>
    <col min="18" max="18" width="12.09765625" customWidth="1"/>
    <col min="19" max="19" width="13.59765625" customWidth="1"/>
    <col min="20" max="20" width="10.8984375" bestFit="1" customWidth="1"/>
  </cols>
  <sheetData>
    <row r="9" spans="5:5" x14ac:dyDescent="0.3">
      <c r="E9" t="s">
        <v>1059</v>
      </c>
    </row>
    <row r="19" spans="14:23" x14ac:dyDescent="0.3">
      <c r="V19" s="31"/>
      <c r="W19" s="31"/>
    </row>
    <row r="20" spans="14:23" x14ac:dyDescent="0.3">
      <c r="V20" s="31"/>
      <c r="W20" s="31"/>
    </row>
    <row r="21" spans="14:23" x14ac:dyDescent="0.3">
      <c r="V21" s="31"/>
      <c r="W21" s="31"/>
    </row>
    <row r="22" spans="14:23" x14ac:dyDescent="0.3">
      <c r="V22" s="31"/>
      <c r="W22" s="31"/>
    </row>
    <row r="23" spans="14:23" x14ac:dyDescent="0.3">
      <c r="V23" s="31"/>
      <c r="W23" s="31"/>
    </row>
    <row r="24" spans="14:23" x14ac:dyDescent="0.3">
      <c r="N24" s="40"/>
      <c r="O24" s="41" t="s">
        <v>11</v>
      </c>
      <c r="P24" s="41" t="s">
        <v>9</v>
      </c>
      <c r="Q24" s="41" t="s">
        <v>6</v>
      </c>
      <c r="R24" s="41" t="s">
        <v>13</v>
      </c>
      <c r="S24" s="41" t="s">
        <v>10</v>
      </c>
      <c r="T24" s="42" t="s">
        <v>1076</v>
      </c>
      <c r="V24" s="31"/>
      <c r="W24" s="31"/>
    </row>
    <row r="25" spans="14:23" x14ac:dyDescent="0.3">
      <c r="N25" s="38" t="s">
        <v>1002</v>
      </c>
      <c r="O25" s="32"/>
      <c r="P25" s="32"/>
      <c r="Q25" s="32"/>
      <c r="R25" s="32"/>
      <c r="S25" s="32"/>
      <c r="T25" s="39"/>
      <c r="V25" s="31"/>
      <c r="W25" s="31"/>
    </row>
    <row r="26" spans="14:23" x14ac:dyDescent="0.3">
      <c r="N26" s="33" t="s">
        <v>20</v>
      </c>
      <c r="O26" s="30">
        <v>891</v>
      </c>
      <c r="P26" s="30">
        <v>1332</v>
      </c>
      <c r="Q26" s="30">
        <v>1282</v>
      </c>
      <c r="R26" s="30">
        <v>739</v>
      </c>
      <c r="S26" s="30">
        <v>560</v>
      </c>
      <c r="T26" s="34">
        <v>4804</v>
      </c>
      <c r="V26" s="31"/>
      <c r="W26" s="31"/>
    </row>
    <row r="27" spans="14:23" x14ac:dyDescent="0.3">
      <c r="N27" s="33" t="s">
        <v>12</v>
      </c>
      <c r="O27" s="30">
        <v>1991</v>
      </c>
      <c r="P27" s="30">
        <v>1886</v>
      </c>
      <c r="Q27" s="30">
        <v>1206</v>
      </c>
      <c r="R27" s="30">
        <v>884</v>
      </c>
      <c r="S27" s="30">
        <v>1722</v>
      </c>
      <c r="T27" s="34">
        <v>7689</v>
      </c>
    </row>
    <row r="28" spans="14:23" x14ac:dyDescent="0.3">
      <c r="N28" s="33" t="s">
        <v>8</v>
      </c>
      <c r="O28" s="30">
        <v>1163</v>
      </c>
      <c r="P28" s="30">
        <v>1180</v>
      </c>
      <c r="Q28" s="30">
        <v>1616</v>
      </c>
      <c r="R28" s="30">
        <v>1043</v>
      </c>
      <c r="S28" s="30">
        <v>1747</v>
      </c>
      <c r="T28" s="34">
        <v>6749</v>
      </c>
      <c r="W28" s="31"/>
    </row>
    <row r="29" spans="14:23" x14ac:dyDescent="0.3">
      <c r="N29" s="33" t="s">
        <v>16</v>
      </c>
      <c r="O29" s="30">
        <v>1438</v>
      </c>
      <c r="P29" s="30">
        <v>1616</v>
      </c>
      <c r="Q29" s="30">
        <v>866</v>
      </c>
      <c r="R29" s="30">
        <v>829</v>
      </c>
      <c r="S29" s="30">
        <v>2070</v>
      </c>
      <c r="T29" s="34">
        <v>6819</v>
      </c>
      <c r="W29" s="31"/>
    </row>
    <row r="30" spans="14:23" x14ac:dyDescent="0.3">
      <c r="N30" s="38" t="s">
        <v>1001</v>
      </c>
      <c r="O30" s="32"/>
      <c r="P30" s="32"/>
      <c r="Q30" s="32"/>
      <c r="R30" s="32"/>
      <c r="S30" s="32"/>
      <c r="T30" s="39"/>
      <c r="W30" s="31"/>
    </row>
    <row r="31" spans="14:23" x14ac:dyDescent="0.3">
      <c r="N31" s="33" t="s">
        <v>24</v>
      </c>
      <c r="O31" s="30">
        <v>1233</v>
      </c>
      <c r="P31" s="30">
        <v>223</v>
      </c>
      <c r="Q31" s="30">
        <v>1680</v>
      </c>
      <c r="R31" s="30">
        <v>990</v>
      </c>
      <c r="S31" s="30">
        <v>1508</v>
      </c>
      <c r="T31" s="34">
        <v>5634</v>
      </c>
      <c r="W31" s="31"/>
    </row>
    <row r="32" spans="14:23" x14ac:dyDescent="0.3">
      <c r="N32" s="33" t="s">
        <v>15</v>
      </c>
      <c r="O32" s="30">
        <v>1598</v>
      </c>
      <c r="P32" s="30">
        <v>1907</v>
      </c>
      <c r="Q32" s="30">
        <v>869</v>
      </c>
      <c r="R32" s="30">
        <v>1426</v>
      </c>
      <c r="S32" s="30">
        <v>1416</v>
      </c>
      <c r="T32" s="34">
        <v>7216</v>
      </c>
      <c r="W32" s="31"/>
    </row>
    <row r="33" spans="14:23" x14ac:dyDescent="0.3">
      <c r="N33" s="33" t="s">
        <v>5</v>
      </c>
      <c r="O33" s="30">
        <v>900</v>
      </c>
      <c r="P33" s="30">
        <v>1016</v>
      </c>
      <c r="Q33" s="30">
        <v>960</v>
      </c>
      <c r="R33" s="30">
        <v>940</v>
      </c>
      <c r="S33" s="30">
        <v>1193</v>
      </c>
      <c r="T33" s="34">
        <v>5009</v>
      </c>
      <c r="W33" s="31"/>
    </row>
    <row r="34" spans="14:23" x14ac:dyDescent="0.3">
      <c r="N34" s="33" t="s">
        <v>18</v>
      </c>
      <c r="O34" s="30">
        <v>900</v>
      </c>
      <c r="P34" s="30">
        <v>1470</v>
      </c>
      <c r="Q34" s="30">
        <v>1617</v>
      </c>
      <c r="R34" s="30">
        <v>1314</v>
      </c>
      <c r="S34" s="30">
        <v>941</v>
      </c>
      <c r="T34" s="34">
        <v>6242</v>
      </c>
      <c r="W34" s="31"/>
    </row>
    <row r="35" spans="14:23" x14ac:dyDescent="0.3">
      <c r="N35" s="33" t="s">
        <v>14</v>
      </c>
      <c r="O35" s="30">
        <v>1255</v>
      </c>
      <c r="P35" s="30">
        <v>516</v>
      </c>
      <c r="Q35" s="30">
        <v>1874</v>
      </c>
      <c r="R35" s="30">
        <v>1863</v>
      </c>
      <c r="S35" s="30">
        <v>1722</v>
      </c>
      <c r="T35" s="34">
        <v>7230</v>
      </c>
    </row>
    <row r="36" spans="14:23" x14ac:dyDescent="0.3">
      <c r="N36" s="33" t="s">
        <v>19</v>
      </c>
      <c r="O36" s="30">
        <v>1138</v>
      </c>
      <c r="P36" s="30">
        <v>1898</v>
      </c>
      <c r="Q36" s="30">
        <v>1482</v>
      </c>
      <c r="R36" s="30">
        <v>846</v>
      </c>
      <c r="S36" s="30">
        <v>1154</v>
      </c>
      <c r="T36" s="34">
        <v>6518</v>
      </c>
    </row>
    <row r="37" spans="14:23" x14ac:dyDescent="0.3">
      <c r="N37" s="38" t="s">
        <v>1000</v>
      </c>
      <c r="O37" s="32"/>
      <c r="P37" s="32"/>
      <c r="Q37" s="32"/>
      <c r="R37" s="32"/>
      <c r="S37" s="32"/>
      <c r="T37" s="39"/>
    </row>
    <row r="38" spans="14:23" x14ac:dyDescent="0.3">
      <c r="N38" s="33" t="s">
        <v>17</v>
      </c>
      <c r="O38" s="30">
        <v>1655</v>
      </c>
      <c r="P38" s="30">
        <v>805</v>
      </c>
      <c r="Q38" s="30">
        <v>2263</v>
      </c>
      <c r="R38" s="30">
        <v>987</v>
      </c>
      <c r="S38" s="30">
        <v>1075</v>
      </c>
      <c r="T38" s="34">
        <v>6785</v>
      </c>
    </row>
    <row r="39" spans="14:23" x14ac:dyDescent="0.3">
      <c r="N39" s="33" t="s">
        <v>23</v>
      </c>
      <c r="O39" s="30">
        <v>1104</v>
      </c>
      <c r="P39" s="30">
        <v>2280</v>
      </c>
      <c r="Q39" s="30">
        <v>1445</v>
      </c>
      <c r="R39" s="30">
        <v>1722</v>
      </c>
      <c r="S39" s="30">
        <v>1196</v>
      </c>
      <c r="T39" s="34">
        <v>7747</v>
      </c>
    </row>
    <row r="40" spans="14:23" x14ac:dyDescent="0.3">
      <c r="N40" s="33" t="s">
        <v>7</v>
      </c>
      <c r="O40" s="30">
        <v>372</v>
      </c>
      <c r="P40" s="30">
        <v>1818</v>
      </c>
      <c r="Q40" s="30">
        <v>1346</v>
      </c>
      <c r="R40" s="30">
        <v>1156</v>
      </c>
      <c r="S40" s="30">
        <v>1484</v>
      </c>
      <c r="T40" s="34">
        <v>6176</v>
      </c>
    </row>
    <row r="41" spans="14:23" x14ac:dyDescent="0.3">
      <c r="N41" s="33" t="s">
        <v>22</v>
      </c>
      <c r="O41" s="30">
        <v>1415</v>
      </c>
      <c r="P41" s="30">
        <v>1271</v>
      </c>
      <c r="Q41" s="30">
        <v>1214</v>
      </c>
      <c r="R41" s="30">
        <v>1135</v>
      </c>
      <c r="S41" s="30">
        <v>1566</v>
      </c>
      <c r="T41" s="34">
        <v>6601</v>
      </c>
    </row>
    <row r="42" spans="14:23" x14ac:dyDescent="0.3">
      <c r="N42" s="35" t="s">
        <v>21</v>
      </c>
      <c r="O42" s="36">
        <v>1362</v>
      </c>
      <c r="P42" s="36">
        <v>1363</v>
      </c>
      <c r="Q42" s="36">
        <v>1152</v>
      </c>
      <c r="R42" s="36">
        <v>777</v>
      </c>
      <c r="S42" s="36">
        <v>750</v>
      </c>
      <c r="T42" s="37">
        <v>5404</v>
      </c>
    </row>
  </sheetData>
  <phoneticPr fontId="2" type="noConversion"/>
  <conditionalFormatting sqref="O26:S42">
    <cfRule type="dataBar" priority="1">
      <dataBar>
        <cfvo type="min"/>
        <cfvo type="max"/>
        <color rgb="FF638EC6"/>
      </dataBar>
      <extLst>
        <ext xmlns:x14="http://schemas.microsoft.com/office/spreadsheetml/2009/9/main" uri="{B025F937-C7B1-47D3-B67F-A62EFF666E3E}">
          <x14:id>{DFB93697-A4FE-4019-AB2F-276E268FD1C4}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DFB93697-A4FE-4019-AB2F-276E268FD1C4}">
            <x14:dataBar minLength="0" maxLength="100" border="1" negativeBarBorderColorSameAsPositive="0">
              <x14:cfvo type="autoMin"/>
              <x14:cfvo type="autoMax"/>
              <x14:borderColor rgb="FF638EC6"/>
              <x14:negativeFillColor rgb="FFFF0000"/>
              <x14:negativeBorderColor rgb="FFFF0000"/>
              <x14:axisColor rgb="FF000000"/>
            </x14:dataBar>
          </x14:cfRule>
          <xm:sqref>O26:S42</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9C335-6285-445E-801C-78B2EAC70332}">
  <dimension ref="A3:I120"/>
  <sheetViews>
    <sheetView workbookViewId="0">
      <selection activeCell="B30" sqref="B30"/>
    </sheetView>
  </sheetViews>
  <sheetFormatPr defaultRowHeight="14.4" x14ac:dyDescent="0.3"/>
  <cols>
    <col min="1" max="1" width="12.19921875" bestFit="1" customWidth="1"/>
    <col min="2" max="2" width="9.5" bestFit="1" customWidth="1"/>
    <col min="3" max="3" width="12.19921875" bestFit="1" customWidth="1"/>
    <col min="4" max="4" width="9.296875" bestFit="1" customWidth="1"/>
    <col min="5" max="5" width="7.296875" bestFit="1" customWidth="1"/>
    <col min="6" max="6" width="6.796875" bestFit="1" customWidth="1"/>
    <col min="7" max="7" width="10.3984375" bestFit="1" customWidth="1"/>
    <col min="8" max="8" width="11" bestFit="1" customWidth="1"/>
  </cols>
  <sheetData>
    <row r="3" spans="1:5" x14ac:dyDescent="0.3">
      <c r="A3" t="s">
        <v>1040</v>
      </c>
      <c r="B3" t="s">
        <v>1055</v>
      </c>
      <c r="C3" t="s">
        <v>1056</v>
      </c>
      <c r="D3" t="s">
        <v>1057</v>
      </c>
      <c r="E3" t="s">
        <v>1058</v>
      </c>
    </row>
    <row r="4" spans="1:5" x14ac:dyDescent="0.3">
      <c r="A4" s="26">
        <v>1000</v>
      </c>
      <c r="B4" s="23">
        <v>96623</v>
      </c>
      <c r="C4" s="26">
        <v>89850</v>
      </c>
      <c r="D4" s="24">
        <v>3.8854000000000033</v>
      </c>
      <c r="E4" s="25">
        <v>307</v>
      </c>
    </row>
    <row r="11" spans="1:5" x14ac:dyDescent="0.3">
      <c r="A11" t="s">
        <v>1040</v>
      </c>
      <c r="B11" t="s">
        <v>1055</v>
      </c>
      <c r="C11" t="s">
        <v>1056</v>
      </c>
      <c r="D11" t="s">
        <v>1057</v>
      </c>
      <c r="E11" t="s">
        <v>1058</v>
      </c>
    </row>
    <row r="12" spans="1:5" x14ac:dyDescent="0.3">
      <c r="A12" s="26">
        <v>189</v>
      </c>
      <c r="B12" s="23">
        <v>18415</v>
      </c>
      <c r="C12" s="26">
        <v>16834</v>
      </c>
      <c r="D12" s="24">
        <v>3.9227513227513247</v>
      </c>
      <c r="E12" s="25">
        <v>60</v>
      </c>
    </row>
    <row r="21" spans="1:3" x14ac:dyDescent="0.3">
      <c r="A21" s="20" t="s">
        <v>1041</v>
      </c>
      <c r="B21" t="s">
        <v>1040</v>
      </c>
      <c r="C21" t="s">
        <v>1060</v>
      </c>
    </row>
    <row r="22" spans="1:3" x14ac:dyDescent="0.3">
      <c r="A22" s="21" t="s">
        <v>1043</v>
      </c>
      <c r="B22" s="26">
        <v>16</v>
      </c>
      <c r="C22" s="26">
        <v>16</v>
      </c>
    </row>
    <row r="23" spans="1:3" x14ac:dyDescent="0.3">
      <c r="A23" s="21" t="s">
        <v>1044</v>
      </c>
      <c r="B23" s="26">
        <v>14</v>
      </c>
      <c r="C23" s="26">
        <v>14</v>
      </c>
    </row>
    <row r="24" spans="1:3" x14ac:dyDescent="0.3">
      <c r="A24" s="21" t="s">
        <v>1045</v>
      </c>
      <c r="B24" s="26">
        <v>26</v>
      </c>
      <c r="C24" s="26">
        <v>26</v>
      </c>
    </row>
    <row r="25" spans="1:3" x14ac:dyDescent="0.3">
      <c r="A25" s="21" t="s">
        <v>1046</v>
      </c>
      <c r="B25" s="26">
        <v>29</v>
      </c>
      <c r="C25" s="26">
        <v>29</v>
      </c>
    </row>
    <row r="26" spans="1:3" x14ac:dyDescent="0.3">
      <c r="A26" s="21" t="s">
        <v>1047</v>
      </c>
      <c r="B26" s="26">
        <v>17</v>
      </c>
      <c r="C26" s="26">
        <v>17</v>
      </c>
    </row>
    <row r="27" spans="1:3" x14ac:dyDescent="0.3">
      <c r="A27" s="21" t="s">
        <v>1048</v>
      </c>
      <c r="B27" s="26">
        <v>15</v>
      </c>
      <c r="C27" s="26">
        <v>15</v>
      </c>
    </row>
    <row r="28" spans="1:3" x14ac:dyDescent="0.3">
      <c r="A28" s="21" t="s">
        <v>1049</v>
      </c>
      <c r="B28" s="26">
        <v>15</v>
      </c>
      <c r="C28" s="26">
        <v>15</v>
      </c>
    </row>
    <row r="29" spans="1:3" x14ac:dyDescent="0.3">
      <c r="A29" s="21" t="s">
        <v>1050</v>
      </c>
      <c r="B29" s="26">
        <v>7</v>
      </c>
      <c r="C29" s="26">
        <v>7</v>
      </c>
    </row>
    <row r="30" spans="1:3" x14ac:dyDescent="0.3">
      <c r="A30" s="21" t="s">
        <v>1051</v>
      </c>
      <c r="B30" s="26">
        <v>11</v>
      </c>
      <c r="C30" s="26">
        <v>11</v>
      </c>
    </row>
    <row r="31" spans="1:3" x14ac:dyDescent="0.3">
      <c r="A31" s="21" t="s">
        <v>1052</v>
      </c>
      <c r="B31" s="26">
        <v>24</v>
      </c>
      <c r="C31" s="26">
        <v>24</v>
      </c>
    </row>
    <row r="32" spans="1:3" x14ac:dyDescent="0.3">
      <c r="A32" s="21" t="s">
        <v>1053</v>
      </c>
      <c r="B32" s="26">
        <v>9</v>
      </c>
      <c r="C32" s="26">
        <v>9</v>
      </c>
    </row>
    <row r="33" spans="1:3" x14ac:dyDescent="0.3">
      <c r="A33" s="21" t="s">
        <v>1054</v>
      </c>
      <c r="B33" s="26">
        <v>6</v>
      </c>
      <c r="C33" s="26">
        <v>6</v>
      </c>
    </row>
    <row r="34" spans="1:3" x14ac:dyDescent="0.3">
      <c r="A34" s="21" t="s">
        <v>1042</v>
      </c>
      <c r="B34" s="26">
        <v>189</v>
      </c>
      <c r="C34" s="26">
        <v>189</v>
      </c>
    </row>
    <row r="39" spans="1:3" x14ac:dyDescent="0.3">
      <c r="A39" s="20" t="s">
        <v>1041</v>
      </c>
      <c r="B39" t="s">
        <v>1040</v>
      </c>
    </row>
    <row r="40" spans="1:3" x14ac:dyDescent="0.3">
      <c r="A40" s="21" t="s">
        <v>1064</v>
      </c>
      <c r="B40" s="26">
        <v>36</v>
      </c>
    </row>
    <row r="41" spans="1:3" x14ac:dyDescent="0.3">
      <c r="A41" s="21" t="s">
        <v>1062</v>
      </c>
      <c r="B41" s="26">
        <v>30</v>
      </c>
    </row>
    <row r="42" spans="1:3" x14ac:dyDescent="0.3">
      <c r="A42" s="21" t="s">
        <v>1066</v>
      </c>
      <c r="B42" s="26">
        <v>13</v>
      </c>
    </row>
    <row r="43" spans="1:3" x14ac:dyDescent="0.3">
      <c r="A43" s="21" t="s">
        <v>1067</v>
      </c>
      <c r="B43" s="26">
        <v>23</v>
      </c>
    </row>
    <row r="44" spans="1:3" x14ac:dyDescent="0.3">
      <c r="A44" s="21" t="s">
        <v>1065</v>
      </c>
      <c r="B44" s="26">
        <v>23</v>
      </c>
    </row>
    <row r="45" spans="1:3" x14ac:dyDescent="0.3">
      <c r="A45" s="21" t="s">
        <v>1061</v>
      </c>
      <c r="B45" s="26">
        <v>24</v>
      </c>
    </row>
    <row r="46" spans="1:3" x14ac:dyDescent="0.3">
      <c r="A46" s="21" t="s">
        <v>1063</v>
      </c>
      <c r="B46" s="26">
        <v>40</v>
      </c>
    </row>
    <row r="47" spans="1:3" x14ac:dyDescent="0.3">
      <c r="A47" s="21" t="s">
        <v>1042</v>
      </c>
      <c r="B47" s="26">
        <v>189</v>
      </c>
    </row>
    <row r="52" spans="1:9" x14ac:dyDescent="0.3">
      <c r="E52" t="s">
        <v>1068</v>
      </c>
      <c r="H52" t="s">
        <v>1074</v>
      </c>
      <c r="I52" t="str">
        <f>C71</f>
        <v>R01</v>
      </c>
    </row>
    <row r="53" spans="1:9" x14ac:dyDescent="0.3">
      <c r="A53" s="20" t="s">
        <v>1041</v>
      </c>
      <c r="B53" t="s">
        <v>1040</v>
      </c>
      <c r="C53" t="s">
        <v>1055</v>
      </c>
      <c r="E53" t="s">
        <v>1069</v>
      </c>
      <c r="F53" t="s">
        <v>1070</v>
      </c>
      <c r="G53" t="s">
        <v>1071</v>
      </c>
      <c r="H53" t="s">
        <v>1072</v>
      </c>
      <c r="I53" t="s">
        <v>1073</v>
      </c>
    </row>
    <row r="54" spans="1:9" x14ac:dyDescent="0.3">
      <c r="A54" s="21" t="s">
        <v>11</v>
      </c>
      <c r="B54" s="26">
        <v>189</v>
      </c>
      <c r="C54" s="23">
        <v>18415</v>
      </c>
      <c r="E54" t="str" cm="1">
        <f t="array" ref="E54:G58">A54:C58</f>
        <v>R01</v>
      </c>
      <c r="F54">
        <v>189</v>
      </c>
      <c r="G54" s="27">
        <v>18415</v>
      </c>
      <c r="H54">
        <f>IF(E54=$I$52,F54,NA())</f>
        <v>189</v>
      </c>
      <c r="I54">
        <f>IF(E54=$I$52,G54,NA())</f>
        <v>18415</v>
      </c>
    </row>
    <row r="55" spans="1:9" x14ac:dyDescent="0.3">
      <c r="A55" s="21" t="s">
        <v>9</v>
      </c>
      <c r="B55" s="26">
        <v>218</v>
      </c>
      <c r="C55" s="23">
        <v>20581</v>
      </c>
      <c r="E55" t="str">
        <v>R02</v>
      </c>
      <c r="F55">
        <v>218</v>
      </c>
      <c r="G55" s="27">
        <v>20581</v>
      </c>
      <c r="H55" t="e">
        <f t="shared" ref="H55:H58" si="0">IF(E55=$I$52,F55,NA())</f>
        <v>#N/A</v>
      </c>
      <c r="I55" t="e">
        <f t="shared" ref="I55:I58" si="1">IF(E55=$I$52,G55,NA())</f>
        <v>#N/A</v>
      </c>
    </row>
    <row r="56" spans="1:9" x14ac:dyDescent="0.3">
      <c r="A56" s="21" t="s">
        <v>6</v>
      </c>
      <c r="B56" s="26">
        <v>207</v>
      </c>
      <c r="C56" s="23">
        <v>20872</v>
      </c>
      <c r="E56" t="str">
        <v>R03</v>
      </c>
      <c r="F56">
        <v>207</v>
      </c>
      <c r="G56" s="27">
        <v>20872</v>
      </c>
      <c r="H56" t="e">
        <f t="shared" si="0"/>
        <v>#N/A</v>
      </c>
      <c r="I56" t="e">
        <f t="shared" si="1"/>
        <v>#N/A</v>
      </c>
    </row>
    <row r="57" spans="1:9" x14ac:dyDescent="0.3">
      <c r="A57" s="21" t="s">
        <v>13</v>
      </c>
      <c r="B57" s="26">
        <v>186</v>
      </c>
      <c r="C57" s="23">
        <v>16651</v>
      </c>
      <c r="E57" t="str">
        <v>R04</v>
      </c>
      <c r="F57">
        <v>186</v>
      </c>
      <c r="G57" s="27">
        <v>16651</v>
      </c>
      <c r="H57" t="e">
        <f t="shared" si="0"/>
        <v>#N/A</v>
      </c>
      <c r="I57" t="e">
        <f t="shared" si="1"/>
        <v>#N/A</v>
      </c>
    </row>
    <row r="58" spans="1:9" x14ac:dyDescent="0.3">
      <c r="A58" s="21" t="s">
        <v>10</v>
      </c>
      <c r="B58" s="26">
        <v>200</v>
      </c>
      <c r="C58" s="23">
        <v>20104</v>
      </c>
      <c r="E58" t="str">
        <v>R05</v>
      </c>
      <c r="F58">
        <v>200</v>
      </c>
      <c r="G58" s="27">
        <v>20104</v>
      </c>
      <c r="H58" t="e">
        <f t="shared" si="0"/>
        <v>#N/A</v>
      </c>
      <c r="I58" t="e">
        <f t="shared" si="1"/>
        <v>#N/A</v>
      </c>
    </row>
    <row r="59" spans="1:9" x14ac:dyDescent="0.3">
      <c r="A59" s="21" t="s">
        <v>1042</v>
      </c>
      <c r="B59" s="26">
        <v>1000</v>
      </c>
      <c r="C59" s="23">
        <v>96623</v>
      </c>
    </row>
    <row r="70" spans="1:4" x14ac:dyDescent="0.3">
      <c r="C70" s="20" t="s">
        <v>1041</v>
      </c>
    </row>
    <row r="71" spans="1:4" x14ac:dyDescent="0.3">
      <c r="C71" s="28" t="s">
        <v>11</v>
      </c>
    </row>
    <row r="76" spans="1:4" x14ac:dyDescent="0.3">
      <c r="A76" s="20" t="s">
        <v>1040</v>
      </c>
      <c r="B76" s="20" t="s">
        <v>1075</v>
      </c>
    </row>
    <row r="77" spans="1:4" x14ac:dyDescent="0.3">
      <c r="A77" s="20" t="s">
        <v>1041</v>
      </c>
      <c r="B77" t="s">
        <v>999</v>
      </c>
      <c r="C77" t="s">
        <v>998</v>
      </c>
      <c r="D77" t="s">
        <v>1042</v>
      </c>
    </row>
    <row r="78" spans="1:4" x14ac:dyDescent="0.3">
      <c r="A78" s="21" t="s">
        <v>1002</v>
      </c>
      <c r="B78" s="26">
        <v>144</v>
      </c>
      <c r="C78" s="26">
        <v>132</v>
      </c>
      <c r="D78" s="26">
        <v>276</v>
      </c>
    </row>
    <row r="79" spans="1:4" x14ac:dyDescent="0.3">
      <c r="A79" s="21" t="s">
        <v>1001</v>
      </c>
      <c r="B79" s="26">
        <v>326</v>
      </c>
      <c r="C79" s="26">
        <v>63</v>
      </c>
      <c r="D79" s="26">
        <v>389</v>
      </c>
    </row>
    <row r="80" spans="1:4" x14ac:dyDescent="0.3">
      <c r="A80" s="21" t="s">
        <v>1000</v>
      </c>
      <c r="B80" s="26">
        <v>129</v>
      </c>
      <c r="C80" s="26">
        <v>206</v>
      </c>
      <c r="D80" s="26">
        <v>335</v>
      </c>
    </row>
    <row r="81" spans="1:4" x14ac:dyDescent="0.3">
      <c r="A81" s="21" t="s">
        <v>1042</v>
      </c>
      <c r="B81" s="26">
        <v>599</v>
      </c>
      <c r="C81" s="26">
        <v>401</v>
      </c>
      <c r="D81" s="26">
        <v>1000</v>
      </c>
    </row>
    <row r="88" spans="1:4" x14ac:dyDescent="0.3">
      <c r="A88" s="20" t="s">
        <v>1041</v>
      </c>
      <c r="B88" t="s">
        <v>1040</v>
      </c>
    </row>
    <row r="89" spans="1:4" x14ac:dyDescent="0.3">
      <c r="A89" s="21">
        <v>1</v>
      </c>
      <c r="B89" s="26">
        <v>1</v>
      </c>
    </row>
    <row r="90" spans="1:4" x14ac:dyDescent="0.3">
      <c r="A90" s="21">
        <v>2</v>
      </c>
      <c r="B90" s="26">
        <v>9</v>
      </c>
    </row>
    <row r="91" spans="1:4" x14ac:dyDescent="0.3">
      <c r="A91" s="21">
        <v>3</v>
      </c>
      <c r="B91" s="26">
        <v>31</v>
      </c>
    </row>
    <row r="92" spans="1:4" x14ac:dyDescent="0.3">
      <c r="A92" s="21">
        <v>4</v>
      </c>
      <c r="B92" s="26">
        <v>88</v>
      </c>
    </row>
    <row r="93" spans="1:4" x14ac:dyDescent="0.3">
      <c r="A93" s="21">
        <v>5</v>
      </c>
      <c r="B93" s="26">
        <v>60</v>
      </c>
    </row>
    <row r="94" spans="1:4" x14ac:dyDescent="0.3">
      <c r="A94" s="21" t="s">
        <v>1042</v>
      </c>
      <c r="B94" s="26">
        <v>189</v>
      </c>
    </row>
    <row r="101" spans="1:7" x14ac:dyDescent="0.3">
      <c r="A101" s="20" t="s">
        <v>1055</v>
      </c>
      <c r="B101" s="20" t="s">
        <v>1075</v>
      </c>
    </row>
    <row r="102" spans="1:7" x14ac:dyDescent="0.3">
      <c r="A102" s="20" t="s">
        <v>1041</v>
      </c>
      <c r="B102" t="s">
        <v>11</v>
      </c>
      <c r="C102" t="s">
        <v>9</v>
      </c>
      <c r="D102" t="s">
        <v>6</v>
      </c>
      <c r="E102" t="s">
        <v>13</v>
      </c>
      <c r="F102" t="s">
        <v>10</v>
      </c>
      <c r="G102" t="s">
        <v>1042</v>
      </c>
    </row>
    <row r="103" spans="1:7" x14ac:dyDescent="0.3">
      <c r="A103" s="21" t="s">
        <v>1002</v>
      </c>
      <c r="B103" s="22"/>
      <c r="C103" s="22"/>
      <c r="D103" s="22"/>
      <c r="E103" s="22"/>
      <c r="F103" s="22"/>
      <c r="G103" s="22"/>
    </row>
    <row r="104" spans="1:7" x14ac:dyDescent="0.3">
      <c r="A104" s="29" t="s">
        <v>20</v>
      </c>
      <c r="B104" s="23">
        <v>891</v>
      </c>
      <c r="C104" s="23">
        <v>1332</v>
      </c>
      <c r="D104" s="23">
        <v>1282</v>
      </c>
      <c r="E104" s="23">
        <v>739</v>
      </c>
      <c r="F104" s="23">
        <v>560</v>
      </c>
      <c r="G104" s="23">
        <v>4804</v>
      </c>
    </row>
    <row r="105" spans="1:7" x14ac:dyDescent="0.3">
      <c r="A105" s="29" t="s">
        <v>12</v>
      </c>
      <c r="B105" s="23">
        <v>1991</v>
      </c>
      <c r="C105" s="23">
        <v>1886</v>
      </c>
      <c r="D105" s="23">
        <v>1206</v>
      </c>
      <c r="E105" s="23">
        <v>884</v>
      </c>
      <c r="F105" s="23">
        <v>1722</v>
      </c>
      <c r="G105" s="23">
        <v>7689</v>
      </c>
    </row>
    <row r="106" spans="1:7" x14ac:dyDescent="0.3">
      <c r="A106" s="29" t="s">
        <v>8</v>
      </c>
      <c r="B106" s="23">
        <v>1163</v>
      </c>
      <c r="C106" s="23">
        <v>1180</v>
      </c>
      <c r="D106" s="23">
        <v>1616</v>
      </c>
      <c r="E106" s="23">
        <v>1043</v>
      </c>
      <c r="F106" s="23">
        <v>1747</v>
      </c>
      <c r="G106" s="23">
        <v>6749</v>
      </c>
    </row>
    <row r="107" spans="1:7" x14ac:dyDescent="0.3">
      <c r="A107" s="29" t="s">
        <v>16</v>
      </c>
      <c r="B107" s="23">
        <v>1438</v>
      </c>
      <c r="C107" s="23">
        <v>1616</v>
      </c>
      <c r="D107" s="23">
        <v>866</v>
      </c>
      <c r="E107" s="23">
        <v>829</v>
      </c>
      <c r="F107" s="23">
        <v>2070</v>
      </c>
      <c r="G107" s="23">
        <v>6819</v>
      </c>
    </row>
    <row r="108" spans="1:7" x14ac:dyDescent="0.3">
      <c r="A108" s="21" t="s">
        <v>1001</v>
      </c>
      <c r="B108" s="22"/>
      <c r="C108" s="22"/>
      <c r="D108" s="22"/>
      <c r="E108" s="22"/>
      <c r="F108" s="22"/>
      <c r="G108" s="22"/>
    </row>
    <row r="109" spans="1:7" x14ac:dyDescent="0.3">
      <c r="A109" s="29" t="s">
        <v>24</v>
      </c>
      <c r="B109" s="23">
        <v>1233</v>
      </c>
      <c r="C109" s="23">
        <v>223</v>
      </c>
      <c r="D109" s="23">
        <v>1680</v>
      </c>
      <c r="E109" s="23">
        <v>990</v>
      </c>
      <c r="F109" s="23">
        <v>1508</v>
      </c>
      <c r="G109" s="23">
        <v>5634</v>
      </c>
    </row>
    <row r="110" spans="1:7" x14ac:dyDescent="0.3">
      <c r="A110" s="29" t="s">
        <v>15</v>
      </c>
      <c r="B110" s="23">
        <v>1598</v>
      </c>
      <c r="C110" s="23">
        <v>1907</v>
      </c>
      <c r="D110" s="23">
        <v>869</v>
      </c>
      <c r="E110" s="23">
        <v>1426</v>
      </c>
      <c r="F110" s="23">
        <v>1416</v>
      </c>
      <c r="G110" s="23">
        <v>7216</v>
      </c>
    </row>
    <row r="111" spans="1:7" x14ac:dyDescent="0.3">
      <c r="A111" s="29" t="s">
        <v>5</v>
      </c>
      <c r="B111" s="23">
        <v>900</v>
      </c>
      <c r="C111" s="23">
        <v>1016</v>
      </c>
      <c r="D111" s="23">
        <v>960</v>
      </c>
      <c r="E111" s="23">
        <v>940</v>
      </c>
      <c r="F111" s="23">
        <v>1193</v>
      </c>
      <c r="G111" s="23">
        <v>5009</v>
      </c>
    </row>
    <row r="112" spans="1:7" x14ac:dyDescent="0.3">
      <c r="A112" s="29" t="s">
        <v>18</v>
      </c>
      <c r="B112" s="23">
        <v>900</v>
      </c>
      <c r="C112" s="23">
        <v>1470</v>
      </c>
      <c r="D112" s="23">
        <v>1617</v>
      </c>
      <c r="E112" s="23">
        <v>1314</v>
      </c>
      <c r="F112" s="23">
        <v>941</v>
      </c>
      <c r="G112" s="23">
        <v>6242</v>
      </c>
    </row>
    <row r="113" spans="1:7" x14ac:dyDescent="0.3">
      <c r="A113" s="29" t="s">
        <v>14</v>
      </c>
      <c r="B113" s="23">
        <v>1255</v>
      </c>
      <c r="C113" s="23">
        <v>516</v>
      </c>
      <c r="D113" s="23">
        <v>1874</v>
      </c>
      <c r="E113" s="23">
        <v>1863</v>
      </c>
      <c r="F113" s="23">
        <v>1722</v>
      </c>
      <c r="G113" s="23">
        <v>7230</v>
      </c>
    </row>
    <row r="114" spans="1:7" x14ac:dyDescent="0.3">
      <c r="A114" s="29" t="s">
        <v>19</v>
      </c>
      <c r="B114" s="23">
        <v>1138</v>
      </c>
      <c r="C114" s="23">
        <v>1898</v>
      </c>
      <c r="D114" s="23">
        <v>1482</v>
      </c>
      <c r="E114" s="23">
        <v>846</v>
      </c>
      <c r="F114" s="23">
        <v>1154</v>
      </c>
      <c r="G114" s="23">
        <v>6518</v>
      </c>
    </row>
    <row r="115" spans="1:7" x14ac:dyDescent="0.3">
      <c r="A115" s="21" t="s">
        <v>1000</v>
      </c>
      <c r="B115" s="22"/>
      <c r="C115" s="22"/>
      <c r="D115" s="22"/>
      <c r="E115" s="22"/>
      <c r="F115" s="22"/>
      <c r="G115" s="22"/>
    </row>
    <row r="116" spans="1:7" x14ac:dyDescent="0.3">
      <c r="A116" s="29" t="s">
        <v>17</v>
      </c>
      <c r="B116" s="23">
        <v>1655</v>
      </c>
      <c r="C116" s="23">
        <v>805</v>
      </c>
      <c r="D116" s="23">
        <v>2263</v>
      </c>
      <c r="E116" s="23">
        <v>987</v>
      </c>
      <c r="F116" s="23">
        <v>1075</v>
      </c>
      <c r="G116" s="23">
        <v>6785</v>
      </c>
    </row>
    <row r="117" spans="1:7" x14ac:dyDescent="0.3">
      <c r="A117" s="29" t="s">
        <v>23</v>
      </c>
      <c r="B117" s="23">
        <v>1104</v>
      </c>
      <c r="C117" s="23">
        <v>2280</v>
      </c>
      <c r="D117" s="23">
        <v>1445</v>
      </c>
      <c r="E117" s="23">
        <v>1722</v>
      </c>
      <c r="F117" s="23">
        <v>1196</v>
      </c>
      <c r="G117" s="23">
        <v>7747</v>
      </c>
    </row>
    <row r="118" spans="1:7" x14ac:dyDescent="0.3">
      <c r="A118" s="29" t="s">
        <v>7</v>
      </c>
      <c r="B118" s="23">
        <v>372</v>
      </c>
      <c r="C118" s="23">
        <v>1818</v>
      </c>
      <c r="D118" s="23">
        <v>1346</v>
      </c>
      <c r="E118" s="23">
        <v>1156</v>
      </c>
      <c r="F118" s="23">
        <v>1484</v>
      </c>
      <c r="G118" s="23">
        <v>6176</v>
      </c>
    </row>
    <row r="119" spans="1:7" x14ac:dyDescent="0.3">
      <c r="A119" s="29" t="s">
        <v>22</v>
      </c>
      <c r="B119" s="23">
        <v>1415</v>
      </c>
      <c r="C119" s="23">
        <v>1271</v>
      </c>
      <c r="D119" s="23">
        <v>1214</v>
      </c>
      <c r="E119" s="23">
        <v>1135</v>
      </c>
      <c r="F119" s="23">
        <v>1566</v>
      </c>
      <c r="G119" s="23">
        <v>6601</v>
      </c>
    </row>
    <row r="120" spans="1:7" x14ac:dyDescent="0.3">
      <c r="A120" s="29" t="s">
        <v>21</v>
      </c>
      <c r="B120" s="23">
        <v>1362</v>
      </c>
      <c r="C120" s="23">
        <v>1363</v>
      </c>
      <c r="D120" s="23">
        <v>1152</v>
      </c>
      <c r="E120" s="23">
        <v>777</v>
      </c>
      <c r="F120" s="23">
        <v>750</v>
      </c>
      <c r="G120" s="23">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A3:A7"/>
  <sheetViews>
    <sheetView zoomScale="115" zoomScaleNormal="115" workbookViewId="0">
      <selection activeCell="D15" sqref="D15"/>
    </sheetView>
  </sheetViews>
  <sheetFormatPr defaultRowHeight="14.4" x14ac:dyDescent="0.3"/>
  <cols>
    <col min="5" max="5" width="10.8984375" customWidth="1"/>
    <col min="6" max="6" width="11.3984375" bestFit="1" customWidth="1"/>
  </cols>
  <sheetData>
    <row r="3" ht="25.5" customHeight="1" x14ac:dyDescent="0.3"/>
    <row r="4" ht="25.5" customHeight="1" x14ac:dyDescent="0.3"/>
    <row r="5" ht="25.5" customHeight="1" x14ac:dyDescent="0.3"/>
    <row r="6" ht="25.5" customHeight="1" x14ac:dyDescent="0.3"/>
    <row r="7" ht="25.5" customHeight="1"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Props1.xml><?xml version="1.0" encoding="utf-8"?>
<ds:datastoreItem xmlns:ds="http://schemas.openxmlformats.org/officeDocument/2006/customXml" ds:itemID="{67CCEEF0-290C-485C-BC54-E3F420DBC6A3}">
  <ds:schemaRefs/>
</ds:datastoreItem>
</file>

<file path=customXml/itemProps2.xml><?xml version="1.0" encoding="utf-8"?>
<ds:datastoreItem xmlns:ds="http://schemas.openxmlformats.org/officeDocument/2006/customXml" ds:itemID="{1B3AD524-4A91-4E02-A1CD-455DFDB9FD08}">
  <ds:schemaRefs/>
</ds:datastoreItem>
</file>

<file path=customXml/itemProps3.xml><?xml version="1.0" encoding="utf-8"?>
<ds:datastoreItem xmlns:ds="http://schemas.openxmlformats.org/officeDocument/2006/customXml" ds:itemID="{C7D3F38E-B08B-4F74-B33D-DD227A12B9A9}">
  <ds:schemaRefs/>
</ds:datastoreItem>
</file>

<file path=customXml/itemProps4.xml><?xml version="1.0" encoding="utf-8"?>
<ds:datastoreItem xmlns:ds="http://schemas.openxmlformats.org/officeDocument/2006/customXml" ds:itemID="{7691831A-1A8B-4BED-9278-B7584E2E396D}">
  <ds:schemaRefs/>
</ds:datastoreItem>
</file>

<file path=customXml/itemProps5.xml><?xml version="1.0" encoding="utf-8"?>
<ds:datastoreItem xmlns:ds="http://schemas.openxmlformats.org/officeDocument/2006/customXml" ds:itemID="{369FB1BF-A3C5-4566-B873-FA041A36EFB8}">
  <ds:schemaRefs/>
</ds:datastoreItem>
</file>

<file path=customXml/itemProps6.xml><?xml version="1.0" encoding="utf-8"?>
<ds:datastoreItem xmlns:ds="http://schemas.openxmlformats.org/officeDocument/2006/customXml" ds:itemID="{94A8C4E6-5631-4C7C-B0DA-9261552716A7}">
  <ds:schemaRefs/>
</ds:datastoreItem>
</file>

<file path=customXml/itemProps7.xml><?xml version="1.0" encoding="utf-8"?>
<ds:datastoreItem xmlns:ds="http://schemas.openxmlformats.org/officeDocument/2006/customXml" ds:itemID="{DC75E582-81C0-4DBC-ADDC-027A70086D42}">
  <ds:schemaRefs/>
</ds:datastoreItem>
</file>

<file path=customXml/itemProps8.xml><?xml version="1.0" encoding="utf-8"?>
<ds:datastoreItem xmlns:ds="http://schemas.openxmlformats.org/officeDocument/2006/customXml" ds:itemID="{7982E525-201D-4C30-8E47-3F5FB834603C}">
  <ds:schemaRefs/>
</ds:datastoreItem>
</file>

<file path=customXml/itemProps9.xml><?xml version="1.0" encoding="utf-8"?>
<ds:datastoreItem xmlns:ds="http://schemas.openxmlformats.org/officeDocument/2006/customXml" ds:itemID="{8070E1E7-5F1B-4F40-8B89-4BE11A160B4C}">
  <ds:schemaRefs/>
</ds:datastoreItem>
</file>

<file path=customXml/itemProps10.xml><?xml version="1.0" encoding="utf-8"?>
<ds:datastoreItem xmlns:ds="http://schemas.openxmlformats.org/officeDocument/2006/customXml" ds:itemID="{F787F1E8-7B82-4E32-B643-F89869D142E6}">
  <ds:schemaRefs/>
</ds:datastoreItem>
</file>

<file path=customXml/itemProps11.xml><?xml version="1.0" encoding="utf-8"?>
<ds:datastoreItem xmlns:ds="http://schemas.openxmlformats.org/officeDocument/2006/customXml" ds:itemID="{A2A7EAE0-89BD-469B-A727-F11F7D9621CA}">
  <ds:schemaRefs/>
</ds:datastoreItem>
</file>

<file path=customXml/itemProps12.xml><?xml version="1.0" encoding="utf-8"?>
<ds:datastoreItem xmlns:ds="http://schemas.openxmlformats.org/officeDocument/2006/customXml" ds:itemID="{179FA667-D1FA-4112-9982-97E10139617A}">
  <ds:schemaRefs/>
</ds:datastoreItem>
</file>

<file path=customXml/itemProps13.xml><?xml version="1.0" encoding="utf-8"?>
<ds:datastoreItem xmlns:ds="http://schemas.openxmlformats.org/officeDocument/2006/customXml" ds:itemID="{F4F5EA38-53FF-4FA7-AD1F-D7C5216F9BBB}">
  <ds:schemaRefs/>
</ds:datastoreItem>
</file>

<file path=customXml/itemProps14.xml><?xml version="1.0" encoding="utf-8"?>
<ds:datastoreItem xmlns:ds="http://schemas.openxmlformats.org/officeDocument/2006/customXml" ds:itemID="{7334ABB3-ACB0-4ED4-BDD5-EAEE0AA1D1EA}">
  <ds:schemaRefs/>
</ds:datastoreItem>
</file>

<file path=customXml/itemProps15.xml><?xml version="1.0" encoding="utf-8"?>
<ds:datastoreItem xmlns:ds="http://schemas.openxmlformats.org/officeDocument/2006/customXml" ds:itemID="{B278051B-30F1-4055-9A20-86C157E110D0}">
  <ds:schemaRefs/>
</ds:datastoreItem>
</file>

<file path=customXml/itemProps16.xml><?xml version="1.0" encoding="utf-8"?>
<ds:datastoreItem xmlns:ds="http://schemas.openxmlformats.org/officeDocument/2006/customXml" ds:itemID="{6991F6E3-355B-474D-8BED-7E33BA130B28}">
  <ds:schemaRefs/>
</ds:datastoreItem>
</file>

<file path=customXml/itemProps17.xml><?xml version="1.0" encoding="utf-8"?>
<ds:datastoreItem xmlns:ds="http://schemas.openxmlformats.org/officeDocument/2006/customXml" ds:itemID="{5F8AB246-865A-447D-9671-E9ECEE0969D6}">
  <ds:schemaRefs/>
</ds:datastoreItem>
</file>

<file path=customXml/itemProps18.xml><?xml version="1.0" encoding="utf-8"?>
<ds:datastoreItem xmlns:ds="http://schemas.openxmlformats.org/officeDocument/2006/customXml" ds:itemID="{2AE825B8-043C-40F0-A178-A539B3FFF3E0}">
  <ds:schemaRefs/>
</ds:datastoreItem>
</file>

<file path=customXml/itemProps19.xml><?xml version="1.0" encoding="utf-8"?>
<ds:datastoreItem xmlns:ds="http://schemas.openxmlformats.org/officeDocument/2006/customXml" ds:itemID="{48D5DBAF-2D31-46E4-9230-BE5AE129201C}">
  <ds:schemaRefs/>
</ds:datastoreItem>
</file>

<file path=customXml/itemProps20.xml><?xml version="1.0" encoding="utf-8"?>
<ds:datastoreItem xmlns:ds="http://schemas.openxmlformats.org/officeDocument/2006/customXml" ds:itemID="{2AFCF857-EA3A-4894-8A94-D93274491AB3}">
  <ds:schemaRefs/>
</ds:datastoreItem>
</file>

<file path=customXml/itemProps21.xml><?xml version="1.0" encoding="utf-8"?>
<ds:datastoreItem xmlns:ds="http://schemas.openxmlformats.org/officeDocument/2006/customXml" ds:itemID="{FFC47850-D606-4A2B-901E-FC09BEB4E4AA}">
  <ds:schemaRefs/>
</ds:datastoreItem>
</file>

<file path=customXml/itemProps22.xml><?xml version="1.0" encoding="utf-8"?>
<ds:datastoreItem xmlns:ds="http://schemas.openxmlformats.org/officeDocument/2006/customXml" ds:itemID="{0FB1A6E8-1CEE-4CDD-B8B0-B670BF8F5C93}">
  <ds:schemaRefs/>
</ds:datastoreItem>
</file>

<file path=customXml/itemProps23.xml><?xml version="1.0" encoding="utf-8"?>
<ds:datastoreItem xmlns:ds="http://schemas.openxmlformats.org/officeDocument/2006/customXml" ds:itemID="{F5827806-E653-4CF5-A1ED-42D8A6137CB6}">
  <ds:schemaRefs/>
</ds:datastoreItem>
</file>

<file path=customXml/itemProps24.xml><?xml version="1.0" encoding="utf-8"?>
<ds:datastoreItem xmlns:ds="http://schemas.openxmlformats.org/officeDocument/2006/customXml" ds:itemID="{2383321C-FA2E-4B7D-9490-C8B2204A6C8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Dashboard</vt:lpstr>
      <vt:lpstr>PivotTables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Varun  Pravesh</cp:lastModifiedBy>
  <dcterms:created xsi:type="dcterms:W3CDTF">2021-03-14T20:21:32Z</dcterms:created>
  <dcterms:modified xsi:type="dcterms:W3CDTF">2025-01-22T11:57:04Z</dcterms:modified>
</cp:coreProperties>
</file>