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ocuments\GitHub\Battery_Cycle\"/>
    </mc:Choice>
  </mc:AlternateContent>
  <xr:revisionPtr revIDLastSave="0" documentId="8_{143EB530-2712-4BD6-ACBF-7C17CB6404BE}" xr6:coauthVersionLast="47" xr6:coauthVersionMax="47" xr10:uidLastSave="{00000000-0000-0000-0000-000000000000}"/>
  <bookViews>
    <workbookView xWindow="-108" yWindow="-108" windowWidth="23256" windowHeight="12456" firstSheet="3" activeTab="11" xr2:uid="{FF29A98D-FBCA-4771-A6B5-85EE6F6B136A}"/>
  </bookViews>
  <sheets>
    <sheet name="Graph 1" sheetId="2" r:id="rId1"/>
    <sheet name="Graph 2" sheetId="13" r:id="rId2"/>
    <sheet name="Graph 3" sheetId="4" r:id="rId3"/>
    <sheet name="Graph 4" sheetId="5" r:id="rId4"/>
    <sheet name="Graph 5" sheetId="3" r:id="rId5"/>
    <sheet name="Graph 6" sheetId="6" r:id="rId6"/>
    <sheet name="Graph 7" sheetId="7" r:id="rId7"/>
    <sheet name="Graph 8" sheetId="8" r:id="rId8"/>
    <sheet name="Graph 9" sheetId="9" r:id="rId9"/>
    <sheet name="Graph 10" sheetId="10" r:id="rId10"/>
    <sheet name="Graph 11" sheetId="11" r:id="rId11"/>
    <sheet name="Graph 12" sheetId="1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9" l="1"/>
  <c r="L4" i="9"/>
  <c r="M4" i="9"/>
  <c r="N4" i="9"/>
  <c r="O4" i="9"/>
  <c r="P4" i="9"/>
  <c r="Q4" i="9"/>
  <c r="R4" i="9"/>
  <c r="S4" i="9"/>
  <c r="K5" i="9"/>
  <c r="L5" i="9"/>
  <c r="M5" i="9"/>
  <c r="N5" i="9"/>
  <c r="O5" i="9"/>
  <c r="P5" i="9"/>
  <c r="Q5" i="9"/>
  <c r="R5" i="9"/>
  <c r="S5" i="9"/>
  <c r="K6" i="9"/>
  <c r="L6" i="9"/>
  <c r="M6" i="9"/>
  <c r="N6" i="9"/>
  <c r="O6" i="9"/>
  <c r="P6" i="9"/>
  <c r="Q6" i="9"/>
  <c r="R6" i="9"/>
  <c r="S6" i="9"/>
  <c r="K7" i="9"/>
  <c r="L7" i="9"/>
  <c r="M7" i="9"/>
  <c r="N7" i="9"/>
  <c r="O7" i="9"/>
  <c r="P7" i="9"/>
  <c r="Q7" i="9"/>
  <c r="R7" i="9"/>
  <c r="S7" i="9"/>
  <c r="K8" i="9"/>
  <c r="L8" i="9"/>
  <c r="M8" i="9"/>
  <c r="N8" i="9"/>
  <c r="O8" i="9"/>
  <c r="P8" i="9"/>
  <c r="Q8" i="9"/>
  <c r="R8" i="9"/>
  <c r="S8" i="9"/>
  <c r="K9" i="9"/>
  <c r="L9" i="9"/>
  <c r="M9" i="9"/>
  <c r="N9" i="9"/>
  <c r="O9" i="9"/>
  <c r="P9" i="9"/>
  <c r="Q9" i="9"/>
  <c r="R9" i="9"/>
  <c r="S9" i="9"/>
  <c r="K10" i="9"/>
  <c r="L10" i="9"/>
  <c r="M10" i="9"/>
  <c r="N10" i="9"/>
  <c r="O10" i="9"/>
  <c r="P10" i="9"/>
  <c r="Q10" i="9"/>
  <c r="R10" i="9"/>
  <c r="S10" i="9"/>
  <c r="K11" i="9"/>
  <c r="L11" i="9"/>
  <c r="M11" i="9"/>
  <c r="N11" i="9"/>
  <c r="O11" i="9"/>
  <c r="P11" i="9"/>
  <c r="Q11" i="9"/>
  <c r="R11" i="9"/>
  <c r="S11" i="9"/>
  <c r="L3" i="9"/>
  <c r="M3" i="9"/>
  <c r="N3" i="9"/>
  <c r="O3" i="9"/>
  <c r="P3" i="9"/>
  <c r="Q3" i="9"/>
  <c r="R3" i="9"/>
  <c r="S3" i="9"/>
  <c r="K3" i="9"/>
  <c r="L2" i="9"/>
  <c r="M2" i="9"/>
  <c r="N2" i="9"/>
  <c r="O2" i="9"/>
  <c r="P2" i="9"/>
  <c r="Q2" i="9"/>
  <c r="R2" i="9"/>
  <c r="S2" i="9"/>
  <c r="K2" i="9"/>
  <c r="C11" i="13"/>
  <c r="C10" i="13"/>
  <c r="C9" i="13"/>
  <c r="C8" i="13"/>
  <c r="C7" i="13"/>
  <c r="C6" i="13"/>
  <c r="C5" i="13"/>
  <c r="C4" i="13"/>
  <c r="C3" i="13"/>
  <c r="C2" i="13"/>
</calcChain>
</file>

<file path=xl/sharedStrings.xml><?xml version="1.0" encoding="utf-8"?>
<sst xmlns="http://schemas.openxmlformats.org/spreadsheetml/2006/main" count="131" uniqueCount="49">
  <si>
    <t>BMW</t>
  </si>
  <si>
    <t>TESLA</t>
  </si>
  <si>
    <t>MERCEDES</t>
  </si>
  <si>
    <t>NISSAN</t>
  </si>
  <si>
    <t>VOLKSWAGEN</t>
  </si>
  <si>
    <t>MITSUBISHI</t>
  </si>
  <si>
    <t>KIA</t>
  </si>
  <si>
    <t>AUDI</t>
  </si>
  <si>
    <t>VOLVO</t>
  </si>
  <si>
    <t>HYUNDAI</t>
  </si>
  <si>
    <t>Year</t>
  </si>
  <si>
    <t>Maker</t>
  </si>
  <si>
    <t>No of vehicles</t>
  </si>
  <si>
    <t>Percentage</t>
  </si>
  <si>
    <t>Model</t>
  </si>
  <si>
    <t>TESLA MODEL 3</t>
  </si>
  <si>
    <t>NISSAN LEAF</t>
  </si>
  <si>
    <t>BMW 3 SERIES</t>
  </si>
  <si>
    <t>JAGUAR I-PACE</t>
  </si>
  <si>
    <t>KIA NIRO</t>
  </si>
  <si>
    <t>TESLA MODEL Y</t>
  </si>
  <si>
    <t>AUDI E-TRON</t>
  </si>
  <si>
    <t>RENAULT ZOE</t>
  </si>
  <si>
    <t>VOLVO XC40</t>
  </si>
  <si>
    <t>VOLKSWAGEN ID3</t>
  </si>
  <si>
    <t>Minimum</t>
  </si>
  <si>
    <t>Maximum</t>
  </si>
  <si>
    <t>MODEL</t>
  </si>
  <si>
    <t>GRAPHITE</t>
  </si>
  <si>
    <t xml:space="preserve">ALUMINIUM </t>
  </si>
  <si>
    <t>NICKLE</t>
  </si>
  <si>
    <t>COPPER</t>
  </si>
  <si>
    <t>STEEL</t>
  </si>
  <si>
    <t>LITHIUM</t>
  </si>
  <si>
    <t>MANGANESE</t>
  </si>
  <si>
    <t>COBALT</t>
  </si>
  <si>
    <t>IRON</t>
  </si>
  <si>
    <t xml:space="preserve">  </t>
  </si>
  <si>
    <t>England</t>
  </si>
  <si>
    <t>Northern Ireland</t>
  </si>
  <si>
    <t>Scotland</t>
  </si>
  <si>
    <t>Wales</t>
  </si>
  <si>
    <t>COUNTRY</t>
  </si>
  <si>
    <t>NUMBER OF EVs</t>
  </si>
  <si>
    <t>YEAR</t>
  </si>
  <si>
    <t>ABOVE 90% OPERATING HEALTH</t>
  </si>
  <si>
    <t>80-90% OPERATING HEALTH</t>
  </si>
  <si>
    <t>BELOW 80% OPERATING HEALTH</t>
  </si>
  <si>
    <t>TOTAL CAPACITY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</si>
</sst>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1" fillId="5" borderId="5" xfId="0" applyFont="1" applyFill="1" applyBorder="1" applyAlignment="1">
      <alignment horizontal="left"/>
    </xf>
    <xf numFmtId="0" fontId="1" fillId="5" borderId="4" xfId="0" applyFont="1" applyFill="1" applyBorder="1"/>
    <xf numFmtId="0" fontId="1" fillId="5" borderId="6" xfId="0" applyFont="1" applyFill="1" applyBorder="1"/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2" fontId="0" fillId="4" borderId="6" xfId="0" applyNumberFormat="1" applyFill="1" applyBorder="1"/>
    <xf numFmtId="2" fontId="0" fillId="0" borderId="6" xfId="0" applyNumberFormat="1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164" fontId="0" fillId="6" borderId="11" xfId="1" applyNumberFormat="1" applyFont="1" applyFill="1" applyBorder="1"/>
    <xf numFmtId="0" fontId="0" fillId="7" borderId="1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Battery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'Graph 9'!$K$1</c:f>
              <c:strCache>
                <c:ptCount val="1"/>
                <c:pt idx="0">
                  <c:v>GRAPHITE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 9'!$A$2:$A$11</c:f>
              <c:strCache>
                <c:ptCount val="10"/>
                <c:pt idx="0">
                  <c:v>TESLA MODEL 3</c:v>
                </c:pt>
                <c:pt idx="1">
                  <c:v>NISSAN LEAF</c:v>
                </c:pt>
                <c:pt idx="2">
                  <c:v>BMW 3 SERIES</c:v>
                </c:pt>
                <c:pt idx="3">
                  <c:v>JAGUAR I-PACE</c:v>
                </c:pt>
                <c:pt idx="4">
                  <c:v>KIA NIRO</c:v>
                </c:pt>
                <c:pt idx="5">
                  <c:v>TESLA MODEL Y</c:v>
                </c:pt>
                <c:pt idx="6">
                  <c:v>AUDI E-TRON</c:v>
                </c:pt>
                <c:pt idx="7">
                  <c:v>RENAULT ZOE</c:v>
                </c:pt>
                <c:pt idx="8">
                  <c:v>VOLVO XC40</c:v>
                </c:pt>
                <c:pt idx="9">
                  <c:v>VOLKSWAGEN ID3</c:v>
                </c:pt>
              </c:strCache>
            </c:strRef>
          </c:cat>
          <c:val>
            <c:numRef>
              <c:f>'Graph 9'!$K$2:$K$11</c:f>
              <c:numCache>
                <c:formatCode>0.0%</c:formatCode>
                <c:ptCount val="10"/>
                <c:pt idx="0">
                  <c:v>0.28128128128128133</c:v>
                </c:pt>
                <c:pt idx="1">
                  <c:v>0.28128128128128127</c:v>
                </c:pt>
                <c:pt idx="2">
                  <c:v>0.28128128128128133</c:v>
                </c:pt>
                <c:pt idx="3">
                  <c:v>0.28128128128128133</c:v>
                </c:pt>
                <c:pt idx="4">
                  <c:v>0.28128128128128133</c:v>
                </c:pt>
                <c:pt idx="5">
                  <c:v>0.28128128128128127</c:v>
                </c:pt>
                <c:pt idx="6">
                  <c:v>0.28128128128128133</c:v>
                </c:pt>
                <c:pt idx="7">
                  <c:v>0.28128128128128127</c:v>
                </c:pt>
                <c:pt idx="8">
                  <c:v>0.28128128128128127</c:v>
                </c:pt>
                <c:pt idx="9">
                  <c:v>0.28128128128128127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6-4024-9160-76AB4A6476A1}"/>
            </c:ext>
          </c:extLst>
        </c:ser>
        <c:ser>
          <c:idx val="1"/>
          <c:order val="1"/>
          <c:tx>
            <c:strRef>
              <c:f>'Graph 9'!$L$1</c:f>
              <c:strCache>
                <c:ptCount val="1"/>
                <c:pt idx="0">
                  <c:v>ALUMINIUM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 9'!$A$2:$A$11</c:f>
              <c:strCache>
                <c:ptCount val="10"/>
                <c:pt idx="0">
                  <c:v>TESLA MODEL 3</c:v>
                </c:pt>
                <c:pt idx="1">
                  <c:v>NISSAN LEAF</c:v>
                </c:pt>
                <c:pt idx="2">
                  <c:v>BMW 3 SERIES</c:v>
                </c:pt>
                <c:pt idx="3">
                  <c:v>JAGUAR I-PACE</c:v>
                </c:pt>
                <c:pt idx="4">
                  <c:v>KIA NIRO</c:v>
                </c:pt>
                <c:pt idx="5">
                  <c:v>TESLA MODEL Y</c:v>
                </c:pt>
                <c:pt idx="6">
                  <c:v>AUDI E-TRON</c:v>
                </c:pt>
                <c:pt idx="7">
                  <c:v>RENAULT ZOE</c:v>
                </c:pt>
                <c:pt idx="8">
                  <c:v>VOLVO XC40</c:v>
                </c:pt>
                <c:pt idx="9">
                  <c:v>VOLKSWAGEN ID3</c:v>
                </c:pt>
              </c:strCache>
            </c:strRef>
          </c:cat>
          <c:val>
            <c:numRef>
              <c:f>'Graph 9'!$L$2:$L$11</c:f>
              <c:numCache>
                <c:formatCode>0.0%</c:formatCode>
                <c:ptCount val="10"/>
                <c:pt idx="0">
                  <c:v>0.1891891891891892</c:v>
                </c:pt>
                <c:pt idx="1">
                  <c:v>0.18918918918918917</c:v>
                </c:pt>
                <c:pt idx="2">
                  <c:v>0.1891891891891892</c:v>
                </c:pt>
                <c:pt idx="3">
                  <c:v>0.1891891891891892</c:v>
                </c:pt>
                <c:pt idx="4">
                  <c:v>0.18918918918918923</c:v>
                </c:pt>
                <c:pt idx="5">
                  <c:v>0.18918918918918917</c:v>
                </c:pt>
                <c:pt idx="6">
                  <c:v>0.1891891891891892</c:v>
                </c:pt>
                <c:pt idx="7">
                  <c:v>0.18918918918918917</c:v>
                </c:pt>
                <c:pt idx="8">
                  <c:v>0.18918918918918917</c:v>
                </c:pt>
                <c:pt idx="9">
                  <c:v>0.18918918918918917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6-4024-9160-76AB4A6476A1}"/>
            </c:ext>
          </c:extLst>
        </c:ser>
        <c:ser>
          <c:idx val="2"/>
          <c:order val="2"/>
          <c:tx>
            <c:strRef>
              <c:f>'Graph 9'!$M$1</c:f>
              <c:strCache>
                <c:ptCount val="1"/>
                <c:pt idx="0">
                  <c:v>NICKLE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'Graph 9'!$A$2:$A$11</c:f>
              <c:strCache>
                <c:ptCount val="10"/>
                <c:pt idx="0">
                  <c:v>TESLA MODEL 3</c:v>
                </c:pt>
                <c:pt idx="1">
                  <c:v>NISSAN LEAF</c:v>
                </c:pt>
                <c:pt idx="2">
                  <c:v>BMW 3 SERIES</c:v>
                </c:pt>
                <c:pt idx="3">
                  <c:v>JAGUAR I-PACE</c:v>
                </c:pt>
                <c:pt idx="4">
                  <c:v>KIA NIRO</c:v>
                </c:pt>
                <c:pt idx="5">
                  <c:v>TESLA MODEL Y</c:v>
                </c:pt>
                <c:pt idx="6">
                  <c:v>AUDI E-TRON</c:v>
                </c:pt>
                <c:pt idx="7">
                  <c:v>RENAULT ZOE</c:v>
                </c:pt>
                <c:pt idx="8">
                  <c:v>VOLVO XC40</c:v>
                </c:pt>
                <c:pt idx="9">
                  <c:v>VOLKSWAGEN ID3</c:v>
                </c:pt>
              </c:strCache>
            </c:strRef>
          </c:cat>
          <c:val>
            <c:numRef>
              <c:f>'Graph 9'!$M$2:$M$11</c:f>
              <c:numCache>
                <c:formatCode>0.0%</c:formatCode>
                <c:ptCount val="10"/>
                <c:pt idx="0">
                  <c:v>0.15715715715715717</c:v>
                </c:pt>
                <c:pt idx="1">
                  <c:v>0.15715715715715717</c:v>
                </c:pt>
                <c:pt idx="2">
                  <c:v>0.15715715715715717</c:v>
                </c:pt>
                <c:pt idx="3">
                  <c:v>0.15715715715715717</c:v>
                </c:pt>
                <c:pt idx="4">
                  <c:v>0.15715715715715717</c:v>
                </c:pt>
                <c:pt idx="5">
                  <c:v>0.15715715715715714</c:v>
                </c:pt>
                <c:pt idx="6">
                  <c:v>0.15715715715715717</c:v>
                </c:pt>
                <c:pt idx="7">
                  <c:v>0.15715715715715714</c:v>
                </c:pt>
                <c:pt idx="8">
                  <c:v>0.15715715715715714</c:v>
                </c:pt>
                <c:pt idx="9">
                  <c:v>0.15715715715715714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16-4024-9160-76AB4A6476A1}"/>
            </c:ext>
          </c:extLst>
        </c:ser>
        <c:ser>
          <c:idx val="3"/>
          <c:order val="3"/>
          <c:tx>
            <c:strRef>
              <c:f>'Graph 9'!$N$1</c:f>
              <c:strCache>
                <c:ptCount val="1"/>
                <c:pt idx="0">
                  <c:v>COPPER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'Graph 9'!$A$2:$A$11</c:f>
              <c:strCache>
                <c:ptCount val="10"/>
                <c:pt idx="0">
                  <c:v>TESLA MODEL 3</c:v>
                </c:pt>
                <c:pt idx="1">
                  <c:v>NISSAN LEAF</c:v>
                </c:pt>
                <c:pt idx="2">
                  <c:v>BMW 3 SERIES</c:v>
                </c:pt>
                <c:pt idx="3">
                  <c:v>JAGUAR I-PACE</c:v>
                </c:pt>
                <c:pt idx="4">
                  <c:v>KIA NIRO</c:v>
                </c:pt>
                <c:pt idx="5">
                  <c:v>TESLA MODEL Y</c:v>
                </c:pt>
                <c:pt idx="6">
                  <c:v>AUDI E-TRON</c:v>
                </c:pt>
                <c:pt idx="7">
                  <c:v>RENAULT ZOE</c:v>
                </c:pt>
                <c:pt idx="8">
                  <c:v>VOLVO XC40</c:v>
                </c:pt>
                <c:pt idx="9">
                  <c:v>VOLKSWAGEN ID3</c:v>
                </c:pt>
              </c:strCache>
            </c:strRef>
          </c:cat>
          <c:val>
            <c:numRef>
              <c:f>'Graph 9'!$N$2:$N$11</c:f>
              <c:numCache>
                <c:formatCode>0.0%</c:formatCode>
                <c:ptCount val="10"/>
                <c:pt idx="0">
                  <c:v>0.10810810810810811</c:v>
                </c:pt>
                <c:pt idx="1">
                  <c:v>0.1081081081081081</c:v>
                </c:pt>
                <c:pt idx="2">
                  <c:v>0.10810810810810811</c:v>
                </c:pt>
                <c:pt idx="3">
                  <c:v>0.10810810810810811</c:v>
                </c:pt>
                <c:pt idx="4">
                  <c:v>0.10810810810810811</c:v>
                </c:pt>
                <c:pt idx="5">
                  <c:v>0.10810810810810809</c:v>
                </c:pt>
                <c:pt idx="6">
                  <c:v>0.10810810810810811</c:v>
                </c:pt>
                <c:pt idx="7">
                  <c:v>0.10810810810810809</c:v>
                </c:pt>
                <c:pt idx="8">
                  <c:v>0.1081081081081081</c:v>
                </c:pt>
                <c:pt idx="9">
                  <c:v>0.1081081081081081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16-4024-9160-76AB4A6476A1}"/>
            </c:ext>
          </c:extLst>
        </c:ser>
        <c:ser>
          <c:idx val="4"/>
          <c:order val="4"/>
          <c:tx>
            <c:strRef>
              <c:f>'Graph 9'!$O$1</c:f>
              <c:strCache>
                <c:ptCount val="1"/>
                <c:pt idx="0">
                  <c:v>STEEL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'Graph 9'!$A$2:$A$11</c:f>
              <c:strCache>
                <c:ptCount val="10"/>
                <c:pt idx="0">
                  <c:v>TESLA MODEL 3</c:v>
                </c:pt>
                <c:pt idx="1">
                  <c:v>NISSAN LEAF</c:v>
                </c:pt>
                <c:pt idx="2">
                  <c:v>BMW 3 SERIES</c:v>
                </c:pt>
                <c:pt idx="3">
                  <c:v>JAGUAR I-PACE</c:v>
                </c:pt>
                <c:pt idx="4">
                  <c:v>KIA NIRO</c:v>
                </c:pt>
                <c:pt idx="5">
                  <c:v>TESLA MODEL Y</c:v>
                </c:pt>
                <c:pt idx="6">
                  <c:v>AUDI E-TRON</c:v>
                </c:pt>
                <c:pt idx="7">
                  <c:v>RENAULT ZOE</c:v>
                </c:pt>
                <c:pt idx="8">
                  <c:v>VOLVO XC40</c:v>
                </c:pt>
                <c:pt idx="9">
                  <c:v>VOLKSWAGEN ID3</c:v>
                </c:pt>
              </c:strCache>
            </c:strRef>
          </c:cat>
          <c:val>
            <c:numRef>
              <c:f>'Graph 9'!$O$2:$O$11</c:f>
              <c:numCache>
                <c:formatCode>0.0%</c:formatCode>
                <c:ptCount val="10"/>
                <c:pt idx="0">
                  <c:v>0.10810810810810811</c:v>
                </c:pt>
                <c:pt idx="1">
                  <c:v>0.1081081081081081</c:v>
                </c:pt>
                <c:pt idx="2">
                  <c:v>0.10810810810810811</c:v>
                </c:pt>
                <c:pt idx="3">
                  <c:v>0.10810810810810811</c:v>
                </c:pt>
                <c:pt idx="4">
                  <c:v>0.10810810810810811</c:v>
                </c:pt>
                <c:pt idx="5">
                  <c:v>0.10810810810810809</c:v>
                </c:pt>
                <c:pt idx="6">
                  <c:v>0.10810810810810811</c:v>
                </c:pt>
                <c:pt idx="7">
                  <c:v>0.10810810810810809</c:v>
                </c:pt>
                <c:pt idx="8">
                  <c:v>0.1081081081081081</c:v>
                </c:pt>
                <c:pt idx="9">
                  <c:v>0.1081081081081081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16-4024-9160-76AB4A6476A1}"/>
            </c:ext>
          </c:extLst>
        </c:ser>
        <c:ser>
          <c:idx val="5"/>
          <c:order val="5"/>
          <c:tx>
            <c:strRef>
              <c:f>'Graph 9'!$P$1</c:f>
              <c:strCache>
                <c:ptCount val="1"/>
                <c:pt idx="0">
                  <c:v>LITHIUM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'Graph 9'!$A$2:$A$11</c:f>
              <c:strCache>
                <c:ptCount val="10"/>
                <c:pt idx="0">
                  <c:v>TESLA MODEL 3</c:v>
                </c:pt>
                <c:pt idx="1">
                  <c:v>NISSAN LEAF</c:v>
                </c:pt>
                <c:pt idx="2">
                  <c:v>BMW 3 SERIES</c:v>
                </c:pt>
                <c:pt idx="3">
                  <c:v>JAGUAR I-PACE</c:v>
                </c:pt>
                <c:pt idx="4">
                  <c:v>KIA NIRO</c:v>
                </c:pt>
                <c:pt idx="5">
                  <c:v>TESLA MODEL Y</c:v>
                </c:pt>
                <c:pt idx="6">
                  <c:v>AUDI E-TRON</c:v>
                </c:pt>
                <c:pt idx="7">
                  <c:v>RENAULT ZOE</c:v>
                </c:pt>
                <c:pt idx="8">
                  <c:v>VOLVO XC40</c:v>
                </c:pt>
                <c:pt idx="9">
                  <c:v>VOLKSWAGEN ID3</c:v>
                </c:pt>
              </c:strCache>
            </c:strRef>
          </c:cat>
          <c:val>
            <c:numRef>
              <c:f>'Graph 9'!$P$2:$P$11</c:f>
              <c:numCache>
                <c:formatCode>0.0%</c:formatCode>
                <c:ptCount val="10"/>
                <c:pt idx="0">
                  <c:v>3.2032032032032032E-2</c:v>
                </c:pt>
                <c:pt idx="1">
                  <c:v>3.2032032032032032E-2</c:v>
                </c:pt>
                <c:pt idx="2">
                  <c:v>3.2032032032032032E-2</c:v>
                </c:pt>
                <c:pt idx="3">
                  <c:v>3.2032032032032032E-2</c:v>
                </c:pt>
                <c:pt idx="4">
                  <c:v>3.2032032032032032E-2</c:v>
                </c:pt>
                <c:pt idx="5">
                  <c:v>3.2032032032032032E-2</c:v>
                </c:pt>
                <c:pt idx="6">
                  <c:v>3.2032032032032039E-2</c:v>
                </c:pt>
                <c:pt idx="7">
                  <c:v>3.2032032032032025E-2</c:v>
                </c:pt>
                <c:pt idx="8">
                  <c:v>3.2032032032032025E-2</c:v>
                </c:pt>
                <c:pt idx="9">
                  <c:v>3.2032032032032032E-2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16-4024-9160-76AB4A6476A1}"/>
            </c:ext>
          </c:extLst>
        </c:ser>
        <c:ser>
          <c:idx val="6"/>
          <c:order val="6"/>
          <c:tx>
            <c:strRef>
              <c:f>'Graph 9'!$Q$1</c:f>
              <c:strCache>
                <c:ptCount val="1"/>
                <c:pt idx="0">
                  <c:v>MANGANESE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'Graph 9'!$A$2:$A$11</c:f>
              <c:strCache>
                <c:ptCount val="10"/>
                <c:pt idx="0">
                  <c:v>TESLA MODEL 3</c:v>
                </c:pt>
                <c:pt idx="1">
                  <c:v>NISSAN LEAF</c:v>
                </c:pt>
                <c:pt idx="2">
                  <c:v>BMW 3 SERIES</c:v>
                </c:pt>
                <c:pt idx="3">
                  <c:v>JAGUAR I-PACE</c:v>
                </c:pt>
                <c:pt idx="4">
                  <c:v>KIA NIRO</c:v>
                </c:pt>
                <c:pt idx="5">
                  <c:v>TESLA MODEL Y</c:v>
                </c:pt>
                <c:pt idx="6">
                  <c:v>AUDI E-TRON</c:v>
                </c:pt>
                <c:pt idx="7">
                  <c:v>RENAULT ZOE</c:v>
                </c:pt>
                <c:pt idx="8">
                  <c:v>VOLVO XC40</c:v>
                </c:pt>
                <c:pt idx="9">
                  <c:v>VOLKSWAGEN ID3</c:v>
                </c:pt>
              </c:strCache>
            </c:strRef>
          </c:cat>
          <c:val>
            <c:numRef>
              <c:f>'Graph 9'!$Q$2:$Q$11</c:f>
              <c:numCache>
                <c:formatCode>0.0%</c:formatCode>
                <c:ptCount val="10"/>
                <c:pt idx="0">
                  <c:v>5.4054054054054057E-2</c:v>
                </c:pt>
                <c:pt idx="1">
                  <c:v>5.405405405405405E-2</c:v>
                </c:pt>
                <c:pt idx="2">
                  <c:v>5.4054054054054057E-2</c:v>
                </c:pt>
                <c:pt idx="3">
                  <c:v>5.4054054054054057E-2</c:v>
                </c:pt>
                <c:pt idx="4">
                  <c:v>5.4054054054054057E-2</c:v>
                </c:pt>
                <c:pt idx="5">
                  <c:v>5.4054054054054043E-2</c:v>
                </c:pt>
                <c:pt idx="6">
                  <c:v>5.4054054054054057E-2</c:v>
                </c:pt>
                <c:pt idx="7">
                  <c:v>5.4054054054054043E-2</c:v>
                </c:pt>
                <c:pt idx="8">
                  <c:v>5.405405405405405E-2</c:v>
                </c:pt>
                <c:pt idx="9">
                  <c:v>5.405405405405405E-2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16-4024-9160-76AB4A6476A1}"/>
            </c:ext>
          </c:extLst>
        </c:ser>
        <c:ser>
          <c:idx val="7"/>
          <c:order val="7"/>
          <c:tx>
            <c:strRef>
              <c:f>'Graph 9'!$R$1</c:f>
              <c:strCache>
                <c:ptCount val="1"/>
                <c:pt idx="0">
                  <c:v>COBALT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'Graph 9'!$A$2:$A$11</c:f>
              <c:strCache>
                <c:ptCount val="10"/>
                <c:pt idx="0">
                  <c:v>TESLA MODEL 3</c:v>
                </c:pt>
                <c:pt idx="1">
                  <c:v>NISSAN LEAF</c:v>
                </c:pt>
                <c:pt idx="2">
                  <c:v>BMW 3 SERIES</c:v>
                </c:pt>
                <c:pt idx="3">
                  <c:v>JAGUAR I-PACE</c:v>
                </c:pt>
                <c:pt idx="4">
                  <c:v>KIA NIRO</c:v>
                </c:pt>
                <c:pt idx="5">
                  <c:v>TESLA MODEL Y</c:v>
                </c:pt>
                <c:pt idx="6">
                  <c:v>AUDI E-TRON</c:v>
                </c:pt>
                <c:pt idx="7">
                  <c:v>RENAULT ZOE</c:v>
                </c:pt>
                <c:pt idx="8">
                  <c:v>VOLVO XC40</c:v>
                </c:pt>
                <c:pt idx="9">
                  <c:v>VOLKSWAGEN ID3</c:v>
                </c:pt>
              </c:strCache>
            </c:strRef>
          </c:cat>
          <c:val>
            <c:numRef>
              <c:f>'Graph 9'!$R$2:$R$11</c:f>
              <c:numCache>
                <c:formatCode>0.0%</c:formatCode>
                <c:ptCount val="10"/>
                <c:pt idx="0">
                  <c:v>4.3043043043043037E-2</c:v>
                </c:pt>
                <c:pt idx="1">
                  <c:v>4.3043043043043037E-2</c:v>
                </c:pt>
                <c:pt idx="2">
                  <c:v>4.3043043043043044E-2</c:v>
                </c:pt>
                <c:pt idx="3">
                  <c:v>4.3043043043043051E-2</c:v>
                </c:pt>
                <c:pt idx="4">
                  <c:v>4.3043043043043044E-2</c:v>
                </c:pt>
                <c:pt idx="5">
                  <c:v>4.3043043043043037E-2</c:v>
                </c:pt>
                <c:pt idx="6">
                  <c:v>4.3043043043043044E-2</c:v>
                </c:pt>
                <c:pt idx="7">
                  <c:v>4.3043043043043031E-2</c:v>
                </c:pt>
                <c:pt idx="8">
                  <c:v>4.3043043043043031E-2</c:v>
                </c:pt>
                <c:pt idx="9">
                  <c:v>4.3043043043043031E-2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16-4024-9160-76AB4A6476A1}"/>
            </c:ext>
          </c:extLst>
        </c:ser>
        <c:ser>
          <c:idx val="8"/>
          <c:order val="8"/>
          <c:tx>
            <c:strRef>
              <c:f>'Graph 9'!$S$1</c:f>
              <c:strCache>
                <c:ptCount val="1"/>
                <c:pt idx="0">
                  <c:v>IRON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'Graph 9'!$A$2:$A$11</c:f>
              <c:strCache>
                <c:ptCount val="10"/>
                <c:pt idx="0">
                  <c:v>TESLA MODEL 3</c:v>
                </c:pt>
                <c:pt idx="1">
                  <c:v>NISSAN LEAF</c:v>
                </c:pt>
                <c:pt idx="2">
                  <c:v>BMW 3 SERIES</c:v>
                </c:pt>
                <c:pt idx="3">
                  <c:v>JAGUAR I-PACE</c:v>
                </c:pt>
                <c:pt idx="4">
                  <c:v>KIA NIRO</c:v>
                </c:pt>
                <c:pt idx="5">
                  <c:v>TESLA MODEL Y</c:v>
                </c:pt>
                <c:pt idx="6">
                  <c:v>AUDI E-TRON</c:v>
                </c:pt>
                <c:pt idx="7">
                  <c:v>RENAULT ZOE</c:v>
                </c:pt>
                <c:pt idx="8">
                  <c:v>VOLVO XC40</c:v>
                </c:pt>
                <c:pt idx="9">
                  <c:v>VOLKSWAGEN ID3</c:v>
                </c:pt>
              </c:strCache>
            </c:strRef>
          </c:cat>
          <c:val>
            <c:numRef>
              <c:f>'Graph 9'!$S$2:$S$11</c:f>
              <c:numCache>
                <c:formatCode>0.0%</c:formatCode>
                <c:ptCount val="10"/>
                <c:pt idx="0">
                  <c:v>2.7027027027027029E-2</c:v>
                </c:pt>
                <c:pt idx="1">
                  <c:v>2.7027027027027025E-2</c:v>
                </c:pt>
                <c:pt idx="2">
                  <c:v>2.7027027027027029E-2</c:v>
                </c:pt>
                <c:pt idx="3">
                  <c:v>2.7027027027027029E-2</c:v>
                </c:pt>
                <c:pt idx="4">
                  <c:v>2.7027027027027029E-2</c:v>
                </c:pt>
                <c:pt idx="5">
                  <c:v>2.7027027027027022E-2</c:v>
                </c:pt>
                <c:pt idx="6">
                  <c:v>2.7027027027027029E-2</c:v>
                </c:pt>
                <c:pt idx="7">
                  <c:v>2.7027027027027022E-2</c:v>
                </c:pt>
                <c:pt idx="8">
                  <c:v>2.7027027027027025E-2</c:v>
                </c:pt>
                <c:pt idx="9">
                  <c:v>2.7027027027027025E-2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16-4024-9160-76AB4A647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4184352"/>
        <c:axId val="1924181952"/>
      </c:barChart>
      <c:catAx>
        <c:axId val="192418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181952"/>
        <c:crosses val="autoZero"/>
        <c:auto val="1"/>
        <c:lblAlgn val="ctr"/>
        <c:lblOffset val="100"/>
        <c:noMultiLvlLbl val="0"/>
      </c:catAx>
      <c:valAx>
        <c:axId val="19241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18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640080</xdr:colOff>
      <xdr:row>4</xdr:row>
      <xdr:rowOff>83820</xdr:rowOff>
    </xdr:from>
    <xdr:to>
      <xdr:col>16</xdr:col>
      <xdr:colOff>533400</xdr:colOff>
      <xdr:row>24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FB781-B707-4ED3-964B-643800B35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aynoothuniversity-my.sharepoint.com/personal/varun_anantharaju_2023_mumail_ie/Documents/0_BCP/OneDrive_1_5-7-2023/Battery%20Cycle%20Data%20Excel.xlsx" TargetMode="External"/><Relationship Id="rId1" Type="http://schemas.openxmlformats.org/officeDocument/2006/relationships/externalLinkPath" Target="https://maynoothuniversity-my.sharepoint.com/personal/varun_anantharaju_2023_mumail_ie/Documents/0_BCP/OneDrive_1_5-7-2023/Battery%20Cycle%20Data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Graph_1_data"/>
      <sheetName val="Graph_1"/>
      <sheetName val="Graph_2_data"/>
      <sheetName val="Graph_2"/>
      <sheetName val="Graph_3_data"/>
      <sheetName val="Graph_3"/>
      <sheetName val="Graph_4"/>
      <sheetName val="Graph_5_data"/>
      <sheetName val="Graph_5"/>
      <sheetName val="Graph_6"/>
      <sheetName val="Sheet4"/>
      <sheetName val="Graph_7_raw_data"/>
      <sheetName val="Battery_capacity"/>
      <sheetName val="Graph_7_data"/>
      <sheetName val="Graph_7"/>
      <sheetName val="Graph_8"/>
      <sheetName val="Graph_9_data"/>
      <sheetName val="Graph_9"/>
      <sheetName val="Graoh_12_data"/>
      <sheetName val="Graph_12"/>
      <sheetName val="Graph_14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7672D2-8232-423C-89A6-251F48E69DEE}" name="Table4" displayName="Table4" ref="A1:K9" totalsRowShown="0">
  <autoFilter ref="A1:K9" xr:uid="{717672D2-8232-423C-89A6-251F48E69DEE}"/>
  <tableColumns count="11">
    <tableColumn id="1" xr3:uid="{F1BBDF84-166C-4857-BDF9-1C1A6FA863F9}" name="Year"/>
    <tableColumn id="2" xr3:uid="{2008FDDD-BD2E-4152-9B37-E88EC00A348D}" name="BMW"/>
    <tableColumn id="3" xr3:uid="{40E76AE1-B5E1-4605-9D4F-6F5D15316787}" name="TESLA"/>
    <tableColumn id="4" xr3:uid="{EAA94CF9-B983-429D-A80D-E1F19F8E9A78}" name="MERCEDES"/>
    <tableColumn id="5" xr3:uid="{24C76C34-AB99-45BB-851B-BC43F3912C33}" name="NISSAN"/>
    <tableColumn id="6" xr3:uid="{608B3B5D-D33B-414C-BCB9-D599897F1E00}" name="VOLKSWAGEN"/>
    <tableColumn id="7" xr3:uid="{CB356A5A-27EB-45B3-9DC9-CF1272AD76B1}" name="MITSUBISHI"/>
    <tableColumn id="8" xr3:uid="{0998F22F-955A-4701-BFF9-C6974337C87E}" name="KIA"/>
    <tableColumn id="9" xr3:uid="{B649C639-6857-4759-A713-04C17CBCA39C}" name="AUDI"/>
    <tableColumn id="10" xr3:uid="{86605052-5DFD-4E84-B130-3E3ECFC23646}" name="VOLVO"/>
    <tableColumn id="11" xr3:uid="{DCC72B1D-3E10-4790-80A6-22E9ED8A07DE}" name="HYUNDA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9C26-87E5-49DA-A077-944186A36CCD}">
  <dimension ref="A1:K9"/>
  <sheetViews>
    <sheetView workbookViewId="0">
      <selection activeCell="O19" sqref="O19"/>
    </sheetView>
  </sheetViews>
  <sheetFormatPr defaultRowHeight="14.4" x14ac:dyDescent="0.3"/>
  <cols>
    <col min="1" max="1" width="10.77734375" bestFit="1" customWidth="1"/>
    <col min="2" max="3" width="12" bestFit="1" customWidth="1"/>
    <col min="4" max="4" width="12.44140625" bestFit="1" customWidth="1"/>
    <col min="5" max="5" width="12" bestFit="1" customWidth="1"/>
    <col min="6" max="6" width="15.44140625" bestFit="1" customWidth="1"/>
    <col min="7" max="7" width="13.33203125" bestFit="1" customWidth="1"/>
    <col min="8" max="11" width="12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2023</v>
      </c>
      <c r="B2">
        <v>28154.538461538032</v>
      </c>
      <c r="C2">
        <v>28857.076923076995</v>
      </c>
      <c r="D2">
        <v>19014.384615384508</v>
      </c>
      <c r="E2">
        <v>10971.923076923005</v>
      </c>
      <c r="F2">
        <v>14810.038461538032</v>
      </c>
      <c r="G2">
        <v>5979.8461538461852</v>
      </c>
      <c r="H2">
        <v>13469.192307692487</v>
      </c>
      <c r="I2">
        <v>12719.961538461037</v>
      </c>
      <c r="J2">
        <v>10584.730769230751</v>
      </c>
      <c r="K2">
        <v>10862.423076923005</v>
      </c>
    </row>
    <row r="3" spans="1:11" x14ac:dyDescent="0.3">
      <c r="A3">
        <v>2024</v>
      </c>
      <c r="B3">
        <v>30717.307692307048</v>
      </c>
      <c r="C3">
        <v>31683.791208791547</v>
      </c>
      <c r="D3">
        <v>20859.307692307513</v>
      </c>
      <c r="E3">
        <v>11800.109890109859</v>
      </c>
      <c r="F3">
        <v>16228.978021977935</v>
      </c>
      <c r="G3">
        <v>6228.6703296703636</v>
      </c>
      <c r="H3">
        <v>14831.318681318779</v>
      </c>
      <c r="I3">
        <v>13991.846153845545</v>
      </c>
      <c r="J3">
        <v>11615.868131868076</v>
      </c>
      <c r="K3">
        <v>11962.076923076529</v>
      </c>
    </row>
    <row r="4" spans="1:11" x14ac:dyDescent="0.3">
      <c r="A4">
        <v>2025</v>
      </c>
      <c r="B4">
        <v>33280.076923076995</v>
      </c>
      <c r="C4">
        <v>34510.505494506098</v>
      </c>
      <c r="D4">
        <v>22704.230769230518</v>
      </c>
      <c r="E4">
        <v>12628.296703296714</v>
      </c>
      <c r="F4">
        <v>17647.917582417373</v>
      </c>
      <c r="G4">
        <v>6477.494505494542</v>
      </c>
      <c r="H4">
        <v>16193.44505494507</v>
      </c>
      <c r="I4">
        <v>15263.730769230518</v>
      </c>
      <c r="J4">
        <v>12647.0054945054</v>
      </c>
      <c r="K4">
        <v>13061.730769230518</v>
      </c>
    </row>
    <row r="5" spans="1:11" x14ac:dyDescent="0.3">
      <c r="A5">
        <v>2026</v>
      </c>
      <c r="B5">
        <v>35842.846153846011</v>
      </c>
      <c r="C5">
        <v>37337.219780219719</v>
      </c>
      <c r="D5">
        <v>24549.153846153989</v>
      </c>
      <c r="E5">
        <v>13456.483516483568</v>
      </c>
      <c r="F5">
        <v>19066.85714285681</v>
      </c>
      <c r="G5">
        <v>6726.3186813187203</v>
      </c>
      <c r="H5">
        <v>17555.571428571362</v>
      </c>
      <c r="I5">
        <v>16535.615384615026</v>
      </c>
      <c r="J5">
        <v>13678.142857142724</v>
      </c>
      <c r="K5">
        <v>14161.384615384508</v>
      </c>
    </row>
    <row r="6" spans="1:11" x14ac:dyDescent="0.3">
      <c r="A6">
        <v>2027</v>
      </c>
      <c r="B6">
        <v>38405.615384615026</v>
      </c>
      <c r="C6">
        <v>40163.934065934271</v>
      </c>
      <c r="D6">
        <v>26394.076923076995</v>
      </c>
      <c r="E6">
        <v>14284.670329670422</v>
      </c>
      <c r="F6">
        <v>20485.796703296248</v>
      </c>
      <c r="G6">
        <v>6975.1428571428987</v>
      </c>
      <c r="H6">
        <v>18917.697802197654</v>
      </c>
      <c r="I6">
        <v>17807.499999999534</v>
      </c>
      <c r="J6">
        <v>14709.280219780281</v>
      </c>
      <c r="K6">
        <v>15261.038461538032</v>
      </c>
    </row>
    <row r="7" spans="1:11" x14ac:dyDescent="0.3">
      <c r="A7">
        <v>2028</v>
      </c>
      <c r="B7">
        <v>40968.384615384042</v>
      </c>
      <c r="C7">
        <v>42990.648351648822</v>
      </c>
      <c r="D7">
        <v>28239</v>
      </c>
      <c r="E7">
        <v>15112.857142857276</v>
      </c>
      <c r="F7">
        <v>21904.736263736151</v>
      </c>
      <c r="G7">
        <v>7223.9670329670771</v>
      </c>
      <c r="H7">
        <v>20279.824175823946</v>
      </c>
      <c r="I7">
        <v>19079.384615384042</v>
      </c>
      <c r="J7">
        <v>15740.417582417605</v>
      </c>
      <c r="K7">
        <v>16360.692307692021</v>
      </c>
    </row>
    <row r="8" spans="1:11" x14ac:dyDescent="0.3">
      <c r="A8">
        <v>2029</v>
      </c>
      <c r="B8">
        <v>43531.153846153989</v>
      </c>
      <c r="C8">
        <v>45817.362637362443</v>
      </c>
      <c r="D8">
        <v>30083.923076923005</v>
      </c>
      <c r="E8">
        <v>15941.043956043897</v>
      </c>
      <c r="F8">
        <v>23323.675824175589</v>
      </c>
      <c r="G8">
        <v>7472.7912087912555</v>
      </c>
      <c r="H8">
        <v>21641.950549450703</v>
      </c>
      <c r="I8">
        <v>20351.269230769016</v>
      </c>
      <c r="J8">
        <v>16771.55494505493</v>
      </c>
      <c r="K8">
        <v>17460.346153846011</v>
      </c>
    </row>
    <row r="9" spans="1:11" x14ac:dyDescent="0.3">
      <c r="A9">
        <v>2030</v>
      </c>
      <c r="B9">
        <v>46093.923076923005</v>
      </c>
      <c r="C9">
        <v>48644.076923076995</v>
      </c>
      <c r="D9">
        <v>31928.846153846011</v>
      </c>
      <c r="E9">
        <v>16769.230769230751</v>
      </c>
      <c r="F9">
        <v>24742.615384615026</v>
      </c>
      <c r="G9">
        <v>7721.6153846154339</v>
      </c>
      <c r="H9">
        <v>23004.076923076995</v>
      </c>
      <c r="I9">
        <v>21623.153846153524</v>
      </c>
      <c r="J9">
        <v>17802.692307692254</v>
      </c>
      <c r="K9">
        <v>18560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2D9F-8FA7-49A4-BFAB-45D3B19C81E7}">
  <dimension ref="A1:C11"/>
  <sheetViews>
    <sheetView workbookViewId="0">
      <selection activeCell="E8" sqref="E8"/>
    </sheetView>
  </sheetViews>
  <sheetFormatPr defaultRowHeight="14.4" x14ac:dyDescent="0.3"/>
  <cols>
    <col min="1" max="1" width="12.6640625" bestFit="1" customWidth="1"/>
    <col min="2" max="2" width="14.109375" bestFit="1" customWidth="1"/>
    <col min="3" max="3" width="11.33203125" bestFit="1" customWidth="1"/>
  </cols>
  <sheetData>
    <row r="1" spans="1:3" ht="15.6" x14ac:dyDescent="0.3">
      <c r="A1" s="11" t="s">
        <v>11</v>
      </c>
      <c r="B1" s="12" t="s">
        <v>12</v>
      </c>
      <c r="C1" s="13" t="s">
        <v>13</v>
      </c>
    </row>
    <row r="2" spans="1:3" x14ac:dyDescent="0.3">
      <c r="A2" s="14" t="s">
        <v>0</v>
      </c>
      <c r="B2" s="15">
        <v>132797</v>
      </c>
      <c r="C2" s="20">
        <f>[1]!Table2[[#This Row],[No of vehicles]]*100/SUM($B$2:$B$11)</f>
        <v>18.931676203999121</v>
      </c>
    </row>
    <row r="3" spans="1:3" x14ac:dyDescent="0.3">
      <c r="A3" s="16" t="s">
        <v>1</v>
      </c>
      <c r="B3" s="17">
        <v>117911</v>
      </c>
      <c r="C3" s="21">
        <f>[1]!Table2[[#This Row],[No of vehicles]]*100/SUM($B$2:$B$11)</f>
        <v>16.809512811959159</v>
      </c>
    </row>
    <row r="4" spans="1:3" x14ac:dyDescent="0.3">
      <c r="A4" s="14" t="s">
        <v>2</v>
      </c>
      <c r="B4" s="15">
        <v>79299</v>
      </c>
      <c r="C4" s="20">
        <f>[1]!Table2[[#This Row],[No of vehicles]]*100/SUM($B$2:$B$11)</f>
        <v>11.30494658238459</v>
      </c>
    </row>
    <row r="5" spans="1:3" x14ac:dyDescent="0.3">
      <c r="A5" s="16" t="s">
        <v>3</v>
      </c>
      <c r="B5" s="17">
        <v>67270</v>
      </c>
      <c r="C5" s="21">
        <f>[1]!Table2[[#This Row],[No of vehicles]]*100/SUM($B$2:$B$11)</f>
        <v>9.5900800337584506</v>
      </c>
    </row>
    <row r="6" spans="1:3" x14ac:dyDescent="0.3">
      <c r="A6" s="14" t="s">
        <v>4</v>
      </c>
      <c r="B6" s="15">
        <v>63407</v>
      </c>
      <c r="C6" s="20">
        <f>[1]!Table2[[#This Row],[No of vehicles]]*100/SUM($B$2:$B$11)</f>
        <v>9.0393668009591508</v>
      </c>
    </row>
    <row r="7" spans="1:3" x14ac:dyDescent="0.3">
      <c r="A7" s="16" t="s">
        <v>5</v>
      </c>
      <c r="B7" s="17">
        <v>55095</v>
      </c>
      <c r="C7" s="21">
        <f>[1]!Table2[[#This Row],[No of vehicles]]*100/SUM($B$2:$B$11)</f>
        <v>7.8543995757383946</v>
      </c>
    </row>
    <row r="8" spans="1:3" x14ac:dyDescent="0.3">
      <c r="A8" s="14" t="s">
        <v>6</v>
      </c>
      <c r="B8" s="15">
        <v>51146</v>
      </c>
      <c r="C8" s="20">
        <f>[1]!Table2[[#This Row],[No of vehicles]]*100/SUM($B$2:$B$11)</f>
        <v>7.291426094939939</v>
      </c>
    </row>
    <row r="9" spans="1:3" x14ac:dyDescent="0.3">
      <c r="A9" s="18" t="s">
        <v>7</v>
      </c>
      <c r="B9" s="17">
        <v>49618</v>
      </c>
      <c r="C9" s="21">
        <f>[1]!Table2[[#This Row],[No of vehicles]]*100/SUM($B$2:$B$11)</f>
        <v>7.0735928514200506</v>
      </c>
    </row>
    <row r="10" spans="1:3" x14ac:dyDescent="0.3">
      <c r="A10" s="19" t="s">
        <v>8</v>
      </c>
      <c r="B10" s="15">
        <v>43768</v>
      </c>
      <c r="C10" s="20">
        <f>[1]!Table2[[#This Row],[No of vehicles]]*100/SUM($B$2:$B$11)</f>
        <v>6.2396108654309481</v>
      </c>
    </row>
    <row r="11" spans="1:3" x14ac:dyDescent="0.3">
      <c r="A11" s="18" t="s">
        <v>9</v>
      </c>
      <c r="B11" s="17">
        <v>41143</v>
      </c>
      <c r="C11" s="21">
        <f>[1]!Table2[[#This Row],[No of vehicles]]*100/SUM($B$2:$B$11)</f>
        <v>5.8653881794101963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5B0E-AF31-41F7-8DE1-3BE63C3E2701}">
  <dimension ref="A1:K14"/>
  <sheetViews>
    <sheetView workbookViewId="0">
      <selection activeCell="M19" sqref="M19"/>
    </sheetView>
  </sheetViews>
  <sheetFormatPr defaultRowHeight="14.4" x14ac:dyDescent="0.3"/>
  <cols>
    <col min="1" max="1" width="5.109375" bestFit="1" customWidth="1"/>
    <col min="2" max="2" width="6.109375" bestFit="1" customWidth="1"/>
    <col min="3" max="3" width="6.44140625" bestFit="1" customWidth="1"/>
    <col min="4" max="4" width="11.109375" bestFit="1" customWidth="1"/>
    <col min="5" max="5" width="7.77734375" bestFit="1" customWidth="1"/>
    <col min="6" max="6" width="14.44140625" bestFit="1" customWidth="1"/>
    <col min="7" max="7" width="11.77734375" bestFit="1" customWidth="1"/>
    <col min="8" max="9" width="6" bestFit="1" customWidth="1"/>
    <col min="10" max="10" width="7.6640625" bestFit="1" customWidth="1"/>
    <col min="11" max="11" width="9.77734375" bestFit="1" customWidth="1"/>
  </cols>
  <sheetData>
    <row r="1" spans="1:11" ht="15.6" x14ac:dyDescent="0.3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3">
      <c r="A2" s="4">
        <v>2010</v>
      </c>
      <c r="B2" s="5">
        <v>0</v>
      </c>
      <c r="C2" s="5">
        <v>47</v>
      </c>
      <c r="D2" s="5">
        <v>0</v>
      </c>
      <c r="E2" s="5">
        <v>7</v>
      </c>
      <c r="F2" s="5">
        <v>0</v>
      </c>
      <c r="G2" s="5">
        <v>26</v>
      </c>
      <c r="H2" s="5">
        <v>0</v>
      </c>
      <c r="I2" s="5">
        <v>0</v>
      </c>
      <c r="J2" s="5">
        <v>0</v>
      </c>
      <c r="K2" s="6">
        <v>0</v>
      </c>
    </row>
    <row r="3" spans="1:11" x14ac:dyDescent="0.3">
      <c r="A3" s="7">
        <v>2011</v>
      </c>
      <c r="B3" s="8">
        <v>0</v>
      </c>
      <c r="C3" s="8">
        <v>19</v>
      </c>
      <c r="D3" s="8">
        <v>0</v>
      </c>
      <c r="E3" s="8">
        <v>640</v>
      </c>
      <c r="F3" s="8">
        <v>0</v>
      </c>
      <c r="G3" s="8">
        <v>124</v>
      </c>
      <c r="H3" s="8">
        <v>0</v>
      </c>
      <c r="I3" s="8">
        <v>0</v>
      </c>
      <c r="J3" s="8">
        <v>0</v>
      </c>
      <c r="K3" s="9">
        <v>0</v>
      </c>
    </row>
    <row r="4" spans="1:11" x14ac:dyDescent="0.3">
      <c r="A4" s="4">
        <v>2012</v>
      </c>
      <c r="B4" s="5">
        <v>0</v>
      </c>
      <c r="C4" s="5">
        <v>8</v>
      </c>
      <c r="D4" s="5">
        <v>0</v>
      </c>
      <c r="E4" s="5">
        <v>700</v>
      </c>
      <c r="F4" s="5">
        <v>0</v>
      </c>
      <c r="G4" s="5">
        <v>107</v>
      </c>
      <c r="H4" s="5">
        <v>0</v>
      </c>
      <c r="I4" s="5">
        <v>0</v>
      </c>
      <c r="J4" s="5">
        <v>0</v>
      </c>
      <c r="K4" s="6">
        <v>0</v>
      </c>
    </row>
    <row r="5" spans="1:11" x14ac:dyDescent="0.3">
      <c r="A5" s="7">
        <v>2013</v>
      </c>
      <c r="B5" s="8">
        <v>178</v>
      </c>
      <c r="C5" s="8">
        <v>0</v>
      </c>
      <c r="D5" s="8">
        <v>6</v>
      </c>
      <c r="E5" s="8">
        <v>1829</v>
      </c>
      <c r="F5" s="8">
        <v>30</v>
      </c>
      <c r="G5" s="8">
        <v>0</v>
      </c>
      <c r="H5" s="8">
        <v>0</v>
      </c>
      <c r="I5" s="8">
        <v>0</v>
      </c>
      <c r="J5" s="8">
        <v>75</v>
      </c>
      <c r="K5" s="9">
        <v>0</v>
      </c>
    </row>
    <row r="6" spans="1:11" x14ac:dyDescent="0.3">
      <c r="A6" s="4">
        <v>2014</v>
      </c>
      <c r="B6" s="5">
        <v>1698</v>
      </c>
      <c r="C6" s="5">
        <v>717</v>
      </c>
      <c r="D6" s="5">
        <v>14</v>
      </c>
      <c r="E6" s="5">
        <v>4484</v>
      </c>
      <c r="F6" s="5">
        <v>145</v>
      </c>
      <c r="G6" s="5">
        <v>5362</v>
      </c>
      <c r="H6" s="5">
        <v>20</v>
      </c>
      <c r="I6" s="5">
        <v>66</v>
      </c>
      <c r="J6" s="5">
        <v>163</v>
      </c>
      <c r="K6" s="6">
        <v>0</v>
      </c>
    </row>
    <row r="7" spans="1:11" x14ac:dyDescent="0.3">
      <c r="A7" s="7">
        <v>2015</v>
      </c>
      <c r="B7" s="8">
        <v>3075</v>
      </c>
      <c r="C7" s="8">
        <v>1470</v>
      </c>
      <c r="D7" s="8">
        <v>1035</v>
      </c>
      <c r="E7" s="8">
        <v>5976</v>
      </c>
      <c r="F7" s="8">
        <v>1503</v>
      </c>
      <c r="G7" s="8">
        <v>11780</v>
      </c>
      <c r="H7" s="8">
        <v>129</v>
      </c>
      <c r="I7" s="8">
        <v>1198</v>
      </c>
      <c r="J7" s="8">
        <v>152</v>
      </c>
      <c r="K7" s="9">
        <v>5</v>
      </c>
    </row>
    <row r="8" spans="1:11" x14ac:dyDescent="0.3">
      <c r="A8" s="4">
        <v>2016</v>
      </c>
      <c r="B8" s="5">
        <v>7290</v>
      </c>
      <c r="C8" s="5">
        <v>2497</v>
      </c>
      <c r="D8" s="5">
        <v>5832</v>
      </c>
      <c r="E8" s="5">
        <v>5544</v>
      </c>
      <c r="F8" s="5">
        <v>2130</v>
      </c>
      <c r="G8" s="5">
        <v>9449</v>
      </c>
      <c r="H8" s="5">
        <v>395</v>
      </c>
      <c r="I8" s="5">
        <v>636</v>
      </c>
      <c r="J8" s="5">
        <v>1884</v>
      </c>
      <c r="K8" s="6">
        <v>69</v>
      </c>
    </row>
    <row r="9" spans="1:11" x14ac:dyDescent="0.3">
      <c r="A9" s="7">
        <v>2017</v>
      </c>
      <c r="B9" s="8">
        <v>13117</v>
      </c>
      <c r="C9" s="8">
        <v>4755</v>
      </c>
      <c r="D9" s="8">
        <v>4493</v>
      </c>
      <c r="E9" s="8">
        <v>6595</v>
      </c>
      <c r="F9" s="8">
        <v>3953</v>
      </c>
      <c r="G9" s="8">
        <v>7502</v>
      </c>
      <c r="H9" s="8">
        <v>730</v>
      </c>
      <c r="I9" s="8">
        <v>933</v>
      </c>
      <c r="J9" s="8">
        <v>2234</v>
      </c>
      <c r="K9" s="9">
        <v>565</v>
      </c>
    </row>
    <row r="10" spans="1:11" x14ac:dyDescent="0.3">
      <c r="A10" s="4">
        <v>2018</v>
      </c>
      <c r="B10" s="5">
        <v>17090</v>
      </c>
      <c r="C10" s="5">
        <v>3366</v>
      </c>
      <c r="D10" s="5">
        <v>2538</v>
      </c>
      <c r="E10" s="5">
        <v>6077</v>
      </c>
      <c r="F10" s="5">
        <v>5955</v>
      </c>
      <c r="G10" s="5">
        <v>8703</v>
      </c>
      <c r="H10" s="5">
        <v>1841</v>
      </c>
      <c r="I10" s="5">
        <v>723</v>
      </c>
      <c r="J10" s="5">
        <v>2262</v>
      </c>
      <c r="K10" s="6">
        <v>1652</v>
      </c>
    </row>
    <row r="11" spans="1:11" x14ac:dyDescent="0.3">
      <c r="A11" s="7">
        <v>2019</v>
      </c>
      <c r="B11" s="8">
        <v>15762</v>
      </c>
      <c r="C11" s="8">
        <v>13164</v>
      </c>
      <c r="D11" s="8">
        <v>1874</v>
      </c>
      <c r="E11" s="8">
        <v>7156</v>
      </c>
      <c r="F11" s="8">
        <v>4111</v>
      </c>
      <c r="G11" s="8">
        <v>6195</v>
      </c>
      <c r="H11" s="8">
        <v>1946</v>
      </c>
      <c r="I11" s="8">
        <v>1516</v>
      </c>
      <c r="J11" s="8">
        <v>2975</v>
      </c>
      <c r="K11" s="9">
        <v>2230</v>
      </c>
    </row>
    <row r="12" spans="1:11" x14ac:dyDescent="0.3">
      <c r="A12" s="4">
        <v>2020</v>
      </c>
      <c r="B12" s="5">
        <v>19305</v>
      </c>
      <c r="C12" s="5">
        <v>24779</v>
      </c>
      <c r="D12" s="5">
        <v>16104</v>
      </c>
      <c r="E12" s="5">
        <v>10725</v>
      </c>
      <c r="F12" s="5">
        <v>10245</v>
      </c>
      <c r="G12" s="5">
        <v>3734</v>
      </c>
      <c r="H12" s="5">
        <v>10129</v>
      </c>
      <c r="I12" s="5">
        <v>9804</v>
      </c>
      <c r="J12" s="5">
        <v>7898</v>
      </c>
      <c r="K12" s="6">
        <v>7890</v>
      </c>
    </row>
    <row r="13" spans="1:11" x14ac:dyDescent="0.3">
      <c r="A13" s="7">
        <v>2021</v>
      </c>
      <c r="B13" s="8">
        <v>30066</v>
      </c>
      <c r="C13" s="8">
        <v>34854</v>
      </c>
      <c r="D13" s="8">
        <v>27168</v>
      </c>
      <c r="E13" s="8">
        <v>11136</v>
      </c>
      <c r="F13" s="8">
        <v>21056</v>
      </c>
      <c r="G13" s="8">
        <v>2113</v>
      </c>
      <c r="H13" s="8">
        <v>18426</v>
      </c>
      <c r="I13" s="8">
        <v>21782</v>
      </c>
      <c r="J13" s="8">
        <v>15655</v>
      </c>
      <c r="K13" s="9">
        <v>14369</v>
      </c>
    </row>
    <row r="14" spans="1:11" x14ac:dyDescent="0.3">
      <c r="A14" s="4">
        <v>2022</v>
      </c>
      <c r="B14" s="5">
        <v>25216</v>
      </c>
      <c r="C14" s="5">
        <v>32235</v>
      </c>
      <c r="D14" s="5">
        <v>20235</v>
      </c>
      <c r="E14" s="5">
        <v>6401</v>
      </c>
      <c r="F14" s="5">
        <v>14279</v>
      </c>
      <c r="G14" s="5">
        <v>0</v>
      </c>
      <c r="H14" s="5">
        <v>17530</v>
      </c>
      <c r="I14" s="5">
        <v>12960</v>
      </c>
      <c r="J14" s="5">
        <v>10470</v>
      </c>
      <c r="K14" s="6">
        <v>14363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C069-1FAF-4B3A-8AD4-07C1390B5E3A}">
  <dimension ref="A1:G11"/>
  <sheetViews>
    <sheetView workbookViewId="0">
      <selection activeCell="D24" sqref="D24"/>
    </sheetView>
  </sheetViews>
  <sheetFormatPr defaultRowHeight="14.4" x14ac:dyDescent="0.3"/>
  <cols>
    <col min="1" max="1" width="16" bestFit="1" customWidth="1"/>
    <col min="2" max="2" width="8.6640625" bestFit="1" customWidth="1"/>
    <col min="3" max="3" width="9.109375" bestFit="1" customWidth="1"/>
    <col min="4" max="4" width="18.44140625" bestFit="1" customWidth="1"/>
    <col min="5" max="5" width="17.33203125" bestFit="1" customWidth="1"/>
    <col min="6" max="6" width="11.109375" bestFit="1" customWidth="1"/>
    <col min="7" max="7" width="12.5546875" bestFit="1" customWidth="1"/>
  </cols>
  <sheetData>
    <row r="1" spans="1:7" x14ac:dyDescent="0.3">
      <c r="A1" t="s">
        <v>14</v>
      </c>
      <c r="B1" t="s">
        <v>25</v>
      </c>
      <c r="C1" t="s">
        <v>26</v>
      </c>
      <c r="D1" s="10"/>
      <c r="E1" s="10"/>
      <c r="F1" s="10"/>
      <c r="G1" s="10"/>
    </row>
    <row r="2" spans="1:7" x14ac:dyDescent="0.3">
      <c r="A2" s="22" t="s">
        <v>15</v>
      </c>
      <c r="B2">
        <v>300000</v>
      </c>
      <c r="C2">
        <v>500000</v>
      </c>
      <c r="D2" s="10"/>
      <c r="E2" s="10"/>
      <c r="F2" s="10"/>
      <c r="G2" s="10"/>
    </row>
    <row r="3" spans="1:7" x14ac:dyDescent="0.3">
      <c r="A3" s="22" t="s">
        <v>16</v>
      </c>
      <c r="B3">
        <v>200000</v>
      </c>
      <c r="C3">
        <v>300000</v>
      </c>
      <c r="D3" s="10"/>
      <c r="E3" s="10"/>
      <c r="F3" s="10"/>
      <c r="G3" s="10"/>
    </row>
    <row r="4" spans="1:7" x14ac:dyDescent="0.3">
      <c r="A4" s="22" t="s">
        <v>17</v>
      </c>
      <c r="B4">
        <v>200000</v>
      </c>
      <c r="C4">
        <v>250000</v>
      </c>
      <c r="D4" s="10"/>
      <c r="E4" s="10"/>
      <c r="F4" s="10"/>
      <c r="G4" s="10"/>
    </row>
    <row r="5" spans="1:7" x14ac:dyDescent="0.3">
      <c r="A5" s="22" t="s">
        <v>18</v>
      </c>
      <c r="B5">
        <v>80000</v>
      </c>
      <c r="C5">
        <v>100000</v>
      </c>
      <c r="D5" s="10"/>
      <c r="E5" s="10"/>
      <c r="F5" s="10"/>
      <c r="G5" s="10"/>
    </row>
    <row r="6" spans="1:7" x14ac:dyDescent="0.3">
      <c r="A6" s="22" t="s">
        <v>19</v>
      </c>
      <c r="B6">
        <v>60000</v>
      </c>
      <c r="C6">
        <v>100000</v>
      </c>
      <c r="D6" s="10"/>
      <c r="E6" s="10"/>
      <c r="F6" s="10"/>
      <c r="G6" s="10"/>
    </row>
    <row r="7" spans="1:7" x14ac:dyDescent="0.3">
      <c r="A7" s="22" t="s">
        <v>20</v>
      </c>
      <c r="B7">
        <v>300000</v>
      </c>
      <c r="C7">
        <v>500000</v>
      </c>
    </row>
    <row r="8" spans="1:7" x14ac:dyDescent="0.3">
      <c r="A8" s="22" t="s">
        <v>21</v>
      </c>
      <c r="B8">
        <v>90000</v>
      </c>
      <c r="C8">
        <v>100000</v>
      </c>
    </row>
    <row r="9" spans="1:7" x14ac:dyDescent="0.3">
      <c r="A9" s="22" t="s">
        <v>22</v>
      </c>
      <c r="B9">
        <v>80000</v>
      </c>
      <c r="C9">
        <v>100000</v>
      </c>
    </row>
    <row r="10" spans="1:7" x14ac:dyDescent="0.3">
      <c r="A10" s="22" t="s">
        <v>23</v>
      </c>
      <c r="B10">
        <v>80000</v>
      </c>
      <c r="C10">
        <v>100000</v>
      </c>
    </row>
    <row r="11" spans="1:7" x14ac:dyDescent="0.3">
      <c r="A11" s="22" t="s">
        <v>24</v>
      </c>
      <c r="B11">
        <v>50000</v>
      </c>
      <c r="C11">
        <v>100000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3140-FE6D-4C1A-9CD0-EEE2B6844CD2}">
  <dimension ref="A1:J15"/>
  <sheetViews>
    <sheetView workbookViewId="0">
      <selection activeCell="E26" sqref="E26"/>
    </sheetView>
  </sheetViews>
  <sheetFormatPr defaultRowHeight="14.4" x14ac:dyDescent="0.3"/>
  <cols>
    <col min="1" max="1" width="16" bestFit="1" customWidth="1"/>
    <col min="2" max="10" width="12" bestFit="1" customWidth="1"/>
  </cols>
  <sheetData>
    <row r="1" spans="1:10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">
      <c r="A2" s="22" t="s">
        <v>15</v>
      </c>
      <c r="B2">
        <v>4297101.760416667</v>
      </c>
      <c r="C2">
        <v>2890221.46875</v>
      </c>
      <c r="D2">
        <v>2400871.8020833335</v>
      </c>
      <c r="E2">
        <v>1651555.125</v>
      </c>
      <c r="F2">
        <v>1651555.125</v>
      </c>
      <c r="G2">
        <v>489349.66666666669</v>
      </c>
      <c r="H2">
        <v>825777.5625</v>
      </c>
      <c r="I2">
        <v>657563.61458333326</v>
      </c>
      <c r="J2">
        <v>412888.78125</v>
      </c>
    </row>
    <row r="3" spans="1:10" x14ac:dyDescent="0.3">
      <c r="A3" s="22" t="s">
        <v>16</v>
      </c>
      <c r="B3">
        <v>2477358.1712500001</v>
      </c>
      <c r="C3">
        <v>1666265.8162499999</v>
      </c>
      <c r="D3">
        <v>1384146.7362500001</v>
      </c>
      <c r="E3">
        <v>952151.89500000002</v>
      </c>
      <c r="F3">
        <v>952151.89500000002</v>
      </c>
      <c r="G3">
        <v>282119.08</v>
      </c>
      <c r="H3">
        <v>476075.94750000001</v>
      </c>
      <c r="I3">
        <v>379097.51374999998</v>
      </c>
      <c r="J3">
        <v>238037.97375</v>
      </c>
    </row>
    <row r="4" spans="1:10" x14ac:dyDescent="0.3">
      <c r="A4" s="22" t="s">
        <v>17</v>
      </c>
      <c r="B4">
        <v>2394162.5469125002</v>
      </c>
      <c r="C4">
        <v>1610308.6169624999</v>
      </c>
      <c r="D4">
        <v>1337663.7717625001</v>
      </c>
      <c r="E4">
        <v>920176.35254999995</v>
      </c>
      <c r="F4">
        <v>920176.35254999995</v>
      </c>
      <c r="G4">
        <v>272644.84519999998</v>
      </c>
      <c r="H4">
        <v>460088.17627499998</v>
      </c>
      <c r="I4">
        <v>366366.51073749998</v>
      </c>
      <c r="J4">
        <v>230044.08813749999</v>
      </c>
    </row>
    <row r="5" spans="1:10" x14ac:dyDescent="0.3">
      <c r="A5" s="22" t="s">
        <v>18</v>
      </c>
      <c r="B5">
        <v>1805965.1382000002</v>
      </c>
      <c r="C5">
        <v>1214688.2958</v>
      </c>
      <c r="D5">
        <v>1009026.7854000001</v>
      </c>
      <c r="E5">
        <v>694107.59759999998</v>
      </c>
      <c r="F5">
        <v>694107.59759999998</v>
      </c>
      <c r="G5">
        <v>205661.5104</v>
      </c>
      <c r="H5">
        <v>347053.79879999999</v>
      </c>
      <c r="I5">
        <v>276357.65460000001</v>
      </c>
      <c r="J5">
        <v>173526.89939999999</v>
      </c>
    </row>
    <row r="6" spans="1:10" x14ac:dyDescent="0.3">
      <c r="A6" s="22" t="s">
        <v>19</v>
      </c>
      <c r="B6">
        <v>1654252.1142000002</v>
      </c>
      <c r="C6">
        <v>1112646.4398000001</v>
      </c>
      <c r="D6">
        <v>924261.85739999998</v>
      </c>
      <c r="E6">
        <v>635797.9656</v>
      </c>
      <c r="F6">
        <v>635797.9656</v>
      </c>
      <c r="G6">
        <v>188384.58239999998</v>
      </c>
      <c r="H6">
        <v>317898.9828</v>
      </c>
      <c r="I6">
        <v>253141.78259999998</v>
      </c>
      <c r="J6">
        <v>158949.4914</v>
      </c>
    </row>
    <row r="7" spans="1:10" x14ac:dyDescent="0.3">
      <c r="A7" s="22" t="s">
        <v>20</v>
      </c>
      <c r="B7">
        <v>1566037.2947916668</v>
      </c>
      <c r="C7">
        <v>1053313.340625</v>
      </c>
      <c r="D7">
        <v>874974.57395833323</v>
      </c>
      <c r="E7">
        <v>601893.33749999991</v>
      </c>
      <c r="F7">
        <v>601893.33749999991</v>
      </c>
      <c r="G7">
        <v>178338.76666666666</v>
      </c>
      <c r="H7">
        <v>300946.66874999995</v>
      </c>
      <c r="I7">
        <v>239642.71770833331</v>
      </c>
      <c r="J7">
        <v>150473.33437499998</v>
      </c>
    </row>
    <row r="8" spans="1:10" x14ac:dyDescent="0.3">
      <c r="A8" s="22" t="s">
        <v>21</v>
      </c>
      <c r="B8">
        <v>1427320.9540000001</v>
      </c>
      <c r="C8">
        <v>960013.02599999995</v>
      </c>
      <c r="D8">
        <v>797471.13800000004</v>
      </c>
      <c r="E8">
        <v>548578.87199999997</v>
      </c>
      <c r="F8">
        <v>548578.87199999997</v>
      </c>
      <c r="G8">
        <v>162541.88800000001</v>
      </c>
      <c r="H8">
        <v>274289.43599999999</v>
      </c>
      <c r="I8">
        <v>218415.66199999998</v>
      </c>
      <c r="J8">
        <v>137144.71799999999</v>
      </c>
    </row>
    <row r="9" spans="1:10" x14ac:dyDescent="0.3">
      <c r="A9" s="22" t="s">
        <v>22</v>
      </c>
      <c r="B9">
        <v>1255664.3179583335</v>
      </c>
      <c r="C9">
        <v>844557.1391250001</v>
      </c>
      <c r="D9">
        <v>701563.33779166674</v>
      </c>
      <c r="E9">
        <v>482604.07949999999</v>
      </c>
      <c r="F9">
        <v>482604.07949999999</v>
      </c>
      <c r="G9">
        <v>142993.80133333334</v>
      </c>
      <c r="H9">
        <v>241302.03975</v>
      </c>
      <c r="I9">
        <v>192147.92054166665</v>
      </c>
      <c r="J9">
        <v>120651.019875</v>
      </c>
    </row>
    <row r="10" spans="1:10" x14ac:dyDescent="0.3">
      <c r="A10" s="22" t="s">
        <v>23</v>
      </c>
      <c r="B10">
        <v>1245394.2480000001</v>
      </c>
      <c r="C10">
        <v>837649.51199999999</v>
      </c>
      <c r="D10">
        <v>695825.25600000005</v>
      </c>
      <c r="E10">
        <v>478656.864</v>
      </c>
      <c r="F10">
        <v>478656.864</v>
      </c>
      <c r="G10">
        <v>141824.25599999999</v>
      </c>
      <c r="H10">
        <v>239328.432</v>
      </c>
      <c r="I10">
        <v>190576.34399999998</v>
      </c>
      <c r="J10">
        <v>119664.216</v>
      </c>
    </row>
    <row r="11" spans="1:10" x14ac:dyDescent="0.3">
      <c r="A11" s="22" t="s">
        <v>24</v>
      </c>
      <c r="B11">
        <v>1197877.3587500001</v>
      </c>
      <c r="C11">
        <v>805689.75375000003</v>
      </c>
      <c r="D11">
        <v>669276.67374999996</v>
      </c>
      <c r="E11">
        <v>460394.14500000002</v>
      </c>
      <c r="F11">
        <v>460394.14500000002</v>
      </c>
      <c r="G11">
        <v>136413.08000000002</v>
      </c>
      <c r="H11">
        <v>230197.07250000001</v>
      </c>
      <c r="I11">
        <v>183305.07624999998</v>
      </c>
      <c r="J11">
        <v>115098.53625</v>
      </c>
    </row>
    <row r="15" spans="1:10" x14ac:dyDescent="0.3">
      <c r="C1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654-B6E1-47FD-B14D-E4CDD91287EC}">
  <dimension ref="A1:B5"/>
  <sheetViews>
    <sheetView workbookViewId="0">
      <selection activeCell="C9" sqref="C9"/>
    </sheetView>
  </sheetViews>
  <sheetFormatPr defaultRowHeight="14.4" x14ac:dyDescent="0.3"/>
  <cols>
    <col min="1" max="2" width="14.664062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s="23" t="s">
        <v>38</v>
      </c>
      <c r="B2" s="24">
        <v>400777</v>
      </c>
    </row>
    <row r="3" spans="1:2" x14ac:dyDescent="0.3">
      <c r="A3" s="25" t="s">
        <v>39</v>
      </c>
      <c r="B3" s="26">
        <v>5076</v>
      </c>
    </row>
    <row r="4" spans="1:2" x14ac:dyDescent="0.3">
      <c r="A4" s="25" t="s">
        <v>40</v>
      </c>
      <c r="B4" s="26">
        <v>26796</v>
      </c>
    </row>
    <row r="5" spans="1:2" x14ac:dyDescent="0.3">
      <c r="A5" s="25" t="s">
        <v>41</v>
      </c>
      <c r="B5" s="26">
        <v>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51BB-83B7-4FA0-9EA8-2CABD5D91EA8}">
  <dimension ref="A1:D22"/>
  <sheetViews>
    <sheetView workbookViewId="0">
      <selection activeCell="C25" sqref="C25"/>
    </sheetView>
  </sheetViews>
  <sheetFormatPr defaultRowHeight="14.4" x14ac:dyDescent="0.3"/>
  <cols>
    <col min="1" max="1" width="5.21875" bestFit="1" customWidth="1"/>
    <col min="2" max="2" width="28" bestFit="1" customWidth="1"/>
    <col min="3" max="3" width="24.44140625" bestFit="1" customWidth="1"/>
    <col min="4" max="4" width="28.4414062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>
        <v>2010</v>
      </c>
      <c r="B2">
        <v>0</v>
      </c>
      <c r="C2">
        <v>0</v>
      </c>
      <c r="D2">
        <v>0</v>
      </c>
    </row>
    <row r="3" spans="1:4" x14ac:dyDescent="0.3">
      <c r="A3">
        <v>2011</v>
      </c>
      <c r="B3">
        <v>0</v>
      </c>
      <c r="C3">
        <v>0</v>
      </c>
      <c r="D3">
        <v>0</v>
      </c>
    </row>
    <row r="4" spans="1:4" x14ac:dyDescent="0.3">
      <c r="A4">
        <v>2012</v>
      </c>
      <c r="B4">
        <v>0</v>
      </c>
      <c r="C4">
        <v>0</v>
      </c>
      <c r="D4">
        <v>0</v>
      </c>
    </row>
    <row r="5" spans="1:4" x14ac:dyDescent="0.3">
      <c r="A5">
        <v>2013</v>
      </c>
      <c r="B5">
        <v>0</v>
      </c>
      <c r="C5">
        <v>0</v>
      </c>
      <c r="D5">
        <v>0</v>
      </c>
    </row>
    <row r="6" spans="1:4" x14ac:dyDescent="0.3">
      <c r="A6">
        <v>2014</v>
      </c>
      <c r="B6">
        <v>22659</v>
      </c>
      <c r="C6">
        <v>163</v>
      </c>
      <c r="D6">
        <v>0</v>
      </c>
    </row>
    <row r="7" spans="1:4" x14ac:dyDescent="0.3">
      <c r="A7">
        <v>2015</v>
      </c>
      <c r="B7">
        <v>50207</v>
      </c>
      <c r="C7">
        <v>1117</v>
      </c>
      <c r="D7">
        <v>0</v>
      </c>
    </row>
    <row r="8" spans="1:4" x14ac:dyDescent="0.3">
      <c r="A8">
        <v>2016</v>
      </c>
      <c r="B8">
        <v>83180</v>
      </c>
      <c r="C8">
        <v>3697</v>
      </c>
      <c r="D8">
        <v>0</v>
      </c>
    </row>
    <row r="9" spans="1:4" x14ac:dyDescent="0.3">
      <c r="A9">
        <v>2017</v>
      </c>
      <c r="B9">
        <v>128355</v>
      </c>
      <c r="C9">
        <v>7550</v>
      </c>
      <c r="D9">
        <v>0</v>
      </c>
    </row>
    <row r="10" spans="1:4" x14ac:dyDescent="0.3">
      <c r="A10">
        <v>2018</v>
      </c>
      <c r="B10">
        <v>170407</v>
      </c>
      <c r="C10">
        <v>22659</v>
      </c>
      <c r="D10">
        <v>163</v>
      </c>
    </row>
    <row r="11" spans="1:4" x14ac:dyDescent="0.3">
      <c r="A11">
        <v>2019</v>
      </c>
      <c r="B11">
        <v>210995</v>
      </c>
      <c r="C11">
        <v>50207</v>
      </c>
      <c r="D11">
        <v>1117</v>
      </c>
    </row>
    <row r="12" spans="1:4" x14ac:dyDescent="0.3">
      <c r="A12">
        <v>2020</v>
      </c>
      <c r="B12">
        <v>328556</v>
      </c>
      <c r="C12">
        <v>83180</v>
      </c>
      <c r="D12">
        <v>3697</v>
      </c>
    </row>
    <row r="13" spans="1:4" x14ac:dyDescent="0.3">
      <c r="A13">
        <v>2021</v>
      </c>
      <c r="B13">
        <v>563487</v>
      </c>
      <c r="C13">
        <v>128355</v>
      </c>
      <c r="D13">
        <v>7550</v>
      </c>
    </row>
    <row r="14" spans="1:4" x14ac:dyDescent="0.3">
      <c r="A14">
        <v>2022</v>
      </c>
      <c r="B14">
        <v>745746</v>
      </c>
      <c r="C14">
        <v>170407</v>
      </c>
      <c r="D14">
        <v>22822</v>
      </c>
    </row>
    <row r="15" spans="1:4" x14ac:dyDescent="0.3">
      <c r="A15">
        <v>2023</v>
      </c>
      <c r="B15">
        <v>893270.3076923117</v>
      </c>
      <c r="C15">
        <v>210995</v>
      </c>
      <c r="D15">
        <v>51324</v>
      </c>
    </row>
    <row r="16" spans="1:4" x14ac:dyDescent="0.3">
      <c r="A16">
        <v>2024</v>
      </c>
      <c r="B16">
        <v>977397.10989011824</v>
      </c>
      <c r="C16">
        <v>328556</v>
      </c>
      <c r="D16">
        <v>86877</v>
      </c>
    </row>
    <row r="17" spans="1:4" x14ac:dyDescent="0.3">
      <c r="A17">
        <v>2025</v>
      </c>
      <c r="B17">
        <v>951305.40659341961</v>
      </c>
      <c r="C17">
        <v>563487</v>
      </c>
      <c r="D17">
        <v>135905</v>
      </c>
    </row>
    <row r="18" spans="1:4" x14ac:dyDescent="0.3">
      <c r="A18">
        <v>2026</v>
      </c>
      <c r="B18">
        <v>990216.19780221581</v>
      </c>
      <c r="C18">
        <v>745746</v>
      </c>
      <c r="D18">
        <v>193229</v>
      </c>
    </row>
    <row r="19" spans="1:4" x14ac:dyDescent="0.3">
      <c r="A19">
        <v>2027</v>
      </c>
      <c r="B19">
        <v>1072722.1758241951</v>
      </c>
      <c r="C19">
        <v>893270.3076923117</v>
      </c>
      <c r="D19">
        <v>262319</v>
      </c>
    </row>
    <row r="20" spans="1:4" x14ac:dyDescent="0.3">
      <c r="A20">
        <v>2028</v>
      </c>
      <c r="B20">
        <v>1155228.1538461745</v>
      </c>
      <c r="C20">
        <v>977397.10989011824</v>
      </c>
      <c r="D20">
        <v>415433</v>
      </c>
    </row>
    <row r="21" spans="1:4" x14ac:dyDescent="0.3">
      <c r="A21">
        <v>2029</v>
      </c>
      <c r="B21">
        <v>1237734.1318681538</v>
      </c>
      <c r="C21">
        <v>951305.40659341961</v>
      </c>
      <c r="D21">
        <v>699392</v>
      </c>
    </row>
    <row r="22" spans="1:4" x14ac:dyDescent="0.3">
      <c r="A22">
        <v>2030</v>
      </c>
      <c r="B22">
        <v>1320240.1098901331</v>
      </c>
      <c r="C22">
        <v>990216.19780221581</v>
      </c>
      <c r="D22">
        <v>938975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DF65-BE61-432B-AA7E-A4B1AD904C41}">
  <dimension ref="A1:K14"/>
  <sheetViews>
    <sheetView workbookViewId="0">
      <selection activeCell="G28" sqref="G28"/>
    </sheetView>
  </sheetViews>
  <sheetFormatPr defaultRowHeight="14.4" x14ac:dyDescent="0.3"/>
  <sheetData>
    <row r="1" spans="1:11" ht="15.6" x14ac:dyDescent="0.3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3">
      <c r="A2" s="4">
        <v>2010</v>
      </c>
      <c r="B2" s="5">
        <v>0</v>
      </c>
      <c r="C2" s="5">
        <v>47</v>
      </c>
      <c r="D2" s="5">
        <v>0</v>
      </c>
      <c r="E2" s="5">
        <v>7</v>
      </c>
      <c r="F2" s="5">
        <v>0</v>
      </c>
      <c r="G2" s="5">
        <v>26</v>
      </c>
      <c r="H2" s="5">
        <v>0</v>
      </c>
      <c r="I2" s="5">
        <v>0</v>
      </c>
      <c r="J2" s="5">
        <v>0</v>
      </c>
      <c r="K2" s="6">
        <v>0</v>
      </c>
    </row>
    <row r="3" spans="1:11" x14ac:dyDescent="0.3">
      <c r="A3" s="7">
        <v>2011</v>
      </c>
      <c r="B3" s="8">
        <v>0</v>
      </c>
      <c r="C3" s="8">
        <v>19</v>
      </c>
      <c r="D3" s="8">
        <v>0</v>
      </c>
      <c r="E3" s="8">
        <v>640</v>
      </c>
      <c r="F3" s="8">
        <v>0</v>
      </c>
      <c r="G3" s="8">
        <v>124</v>
      </c>
      <c r="H3" s="8">
        <v>0</v>
      </c>
      <c r="I3" s="8">
        <v>0</v>
      </c>
      <c r="J3" s="8">
        <v>0</v>
      </c>
      <c r="K3" s="9">
        <v>0</v>
      </c>
    </row>
    <row r="4" spans="1:11" x14ac:dyDescent="0.3">
      <c r="A4" s="4">
        <v>2012</v>
      </c>
      <c r="B4" s="5">
        <v>0</v>
      </c>
      <c r="C4" s="5">
        <v>8</v>
      </c>
      <c r="D4" s="5">
        <v>0</v>
      </c>
      <c r="E4" s="5">
        <v>700</v>
      </c>
      <c r="F4" s="5">
        <v>0</v>
      </c>
      <c r="G4" s="5">
        <v>107</v>
      </c>
      <c r="H4" s="5">
        <v>0</v>
      </c>
      <c r="I4" s="5">
        <v>0</v>
      </c>
      <c r="J4" s="5">
        <v>0</v>
      </c>
      <c r="K4" s="6">
        <v>0</v>
      </c>
    </row>
    <row r="5" spans="1:11" x14ac:dyDescent="0.3">
      <c r="A5" s="7">
        <v>2013</v>
      </c>
      <c r="B5" s="8">
        <v>178</v>
      </c>
      <c r="C5" s="8">
        <v>0</v>
      </c>
      <c r="D5" s="8">
        <v>6</v>
      </c>
      <c r="E5" s="8">
        <v>1829</v>
      </c>
      <c r="F5" s="8">
        <v>30</v>
      </c>
      <c r="G5" s="8">
        <v>0</v>
      </c>
      <c r="H5" s="8">
        <v>0</v>
      </c>
      <c r="I5" s="8">
        <v>0</v>
      </c>
      <c r="J5" s="8">
        <v>75</v>
      </c>
      <c r="K5" s="9">
        <v>0</v>
      </c>
    </row>
    <row r="6" spans="1:11" x14ac:dyDescent="0.3">
      <c r="A6" s="4">
        <v>2014</v>
      </c>
      <c r="B6" s="5">
        <v>1698</v>
      </c>
      <c r="C6" s="5">
        <v>717</v>
      </c>
      <c r="D6" s="5">
        <v>14</v>
      </c>
      <c r="E6" s="5">
        <v>4484</v>
      </c>
      <c r="F6" s="5">
        <v>145</v>
      </c>
      <c r="G6" s="5">
        <v>5362</v>
      </c>
      <c r="H6" s="5">
        <v>20</v>
      </c>
      <c r="I6" s="5">
        <v>66</v>
      </c>
      <c r="J6" s="5">
        <v>163</v>
      </c>
      <c r="K6" s="6">
        <v>0</v>
      </c>
    </row>
    <row r="7" spans="1:11" x14ac:dyDescent="0.3">
      <c r="A7" s="7">
        <v>2015</v>
      </c>
      <c r="B7" s="8">
        <v>3075</v>
      </c>
      <c r="C7" s="8">
        <v>1470</v>
      </c>
      <c r="D7" s="8">
        <v>1035</v>
      </c>
      <c r="E7" s="8">
        <v>5976</v>
      </c>
      <c r="F7" s="8">
        <v>1503</v>
      </c>
      <c r="G7" s="8">
        <v>11780</v>
      </c>
      <c r="H7" s="8">
        <v>129</v>
      </c>
      <c r="I7" s="8">
        <v>1198</v>
      </c>
      <c r="J7" s="8">
        <v>152</v>
      </c>
      <c r="K7" s="9">
        <v>5</v>
      </c>
    </row>
    <row r="8" spans="1:11" x14ac:dyDescent="0.3">
      <c r="A8" s="4">
        <v>2016</v>
      </c>
      <c r="B8" s="5">
        <v>7290</v>
      </c>
      <c r="C8" s="5">
        <v>2497</v>
      </c>
      <c r="D8" s="5">
        <v>5832</v>
      </c>
      <c r="E8" s="5">
        <v>5544</v>
      </c>
      <c r="F8" s="5">
        <v>2130</v>
      </c>
      <c r="G8" s="5">
        <v>9449</v>
      </c>
      <c r="H8" s="5">
        <v>395</v>
      </c>
      <c r="I8" s="5">
        <v>636</v>
      </c>
      <c r="J8" s="5">
        <v>1884</v>
      </c>
      <c r="K8" s="6">
        <v>69</v>
      </c>
    </row>
    <row r="9" spans="1:11" x14ac:dyDescent="0.3">
      <c r="A9" s="7">
        <v>2017</v>
      </c>
      <c r="B9" s="8">
        <v>13117</v>
      </c>
      <c r="C9" s="8">
        <v>4755</v>
      </c>
      <c r="D9" s="8">
        <v>4493</v>
      </c>
      <c r="E9" s="8">
        <v>6595</v>
      </c>
      <c r="F9" s="8">
        <v>3953</v>
      </c>
      <c r="G9" s="8">
        <v>7502</v>
      </c>
      <c r="H9" s="8">
        <v>730</v>
      </c>
      <c r="I9" s="8">
        <v>933</v>
      </c>
      <c r="J9" s="8">
        <v>2234</v>
      </c>
      <c r="K9" s="9">
        <v>565</v>
      </c>
    </row>
    <row r="10" spans="1:11" x14ac:dyDescent="0.3">
      <c r="A10" s="4">
        <v>2018</v>
      </c>
      <c r="B10" s="5">
        <v>17090</v>
      </c>
      <c r="C10" s="5">
        <v>3366</v>
      </c>
      <c r="D10" s="5">
        <v>2538</v>
      </c>
      <c r="E10" s="5">
        <v>6077</v>
      </c>
      <c r="F10" s="5">
        <v>5955</v>
      </c>
      <c r="G10" s="5">
        <v>8703</v>
      </c>
      <c r="H10" s="5">
        <v>1841</v>
      </c>
      <c r="I10" s="5">
        <v>723</v>
      </c>
      <c r="J10" s="5">
        <v>2262</v>
      </c>
      <c r="K10" s="6">
        <v>1652</v>
      </c>
    </row>
    <row r="11" spans="1:11" x14ac:dyDescent="0.3">
      <c r="A11" s="7">
        <v>2019</v>
      </c>
      <c r="B11" s="8">
        <v>15762</v>
      </c>
      <c r="C11" s="8">
        <v>13164</v>
      </c>
      <c r="D11" s="8">
        <v>1874</v>
      </c>
      <c r="E11" s="8">
        <v>7156</v>
      </c>
      <c r="F11" s="8">
        <v>4111</v>
      </c>
      <c r="G11" s="8">
        <v>6195</v>
      </c>
      <c r="H11" s="8">
        <v>1946</v>
      </c>
      <c r="I11" s="8">
        <v>1516</v>
      </c>
      <c r="J11" s="8">
        <v>2975</v>
      </c>
      <c r="K11" s="9">
        <v>2230</v>
      </c>
    </row>
    <row r="12" spans="1:11" x14ac:dyDescent="0.3">
      <c r="A12" s="4">
        <v>2020</v>
      </c>
      <c r="B12" s="5">
        <v>19305</v>
      </c>
      <c r="C12" s="5">
        <v>24779</v>
      </c>
      <c r="D12" s="5">
        <v>16104</v>
      </c>
      <c r="E12" s="5">
        <v>10725</v>
      </c>
      <c r="F12" s="5">
        <v>10245</v>
      </c>
      <c r="G12" s="5">
        <v>3734</v>
      </c>
      <c r="H12" s="5">
        <v>10129</v>
      </c>
      <c r="I12" s="5">
        <v>9804</v>
      </c>
      <c r="J12" s="5">
        <v>7898</v>
      </c>
      <c r="K12" s="6">
        <v>7890</v>
      </c>
    </row>
    <row r="13" spans="1:11" x14ac:dyDescent="0.3">
      <c r="A13" s="7">
        <v>2021</v>
      </c>
      <c r="B13" s="8">
        <v>30066</v>
      </c>
      <c r="C13" s="8">
        <v>34854</v>
      </c>
      <c r="D13" s="8">
        <v>27168</v>
      </c>
      <c r="E13" s="8">
        <v>11136</v>
      </c>
      <c r="F13" s="8">
        <v>21056</v>
      </c>
      <c r="G13" s="8">
        <v>2113</v>
      </c>
      <c r="H13" s="8">
        <v>18426</v>
      </c>
      <c r="I13" s="8">
        <v>21782</v>
      </c>
      <c r="J13" s="8">
        <v>15655</v>
      </c>
      <c r="K13" s="9">
        <v>14369</v>
      </c>
    </row>
    <row r="14" spans="1:1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03EB-F0A6-4CC7-B705-01578D38C15A}">
  <dimension ref="A1:S11"/>
  <sheetViews>
    <sheetView workbookViewId="0">
      <selection activeCell="H27" sqref="H27"/>
    </sheetView>
  </sheetViews>
  <sheetFormatPr defaultRowHeight="14.4" x14ac:dyDescent="0.3"/>
  <cols>
    <col min="1" max="1" width="16" bestFit="1" customWidth="1"/>
    <col min="2" max="10" width="12" bestFit="1" customWidth="1"/>
    <col min="11" max="11" width="9.21875" bestFit="1" customWidth="1"/>
    <col min="12" max="12" width="11.88671875" bestFit="1" customWidth="1"/>
    <col min="13" max="13" width="6.88671875" bestFit="1" customWidth="1"/>
    <col min="14" max="14" width="7.5546875" bestFit="1" customWidth="1"/>
    <col min="15" max="15" width="6" bestFit="1" customWidth="1"/>
    <col min="16" max="16" width="8.21875" bestFit="1" customWidth="1"/>
    <col min="17" max="17" width="11.6640625" bestFit="1" customWidth="1"/>
    <col min="18" max="18" width="7.5546875" bestFit="1" customWidth="1"/>
    <col min="19" max="19" width="5.33203125" bestFit="1" customWidth="1"/>
  </cols>
  <sheetData>
    <row r="1" spans="1:19" x14ac:dyDescent="0.3">
      <c r="A1" s="27" t="s">
        <v>27</v>
      </c>
      <c r="B1" s="27" t="s">
        <v>28</v>
      </c>
      <c r="C1" s="27" t="s">
        <v>29</v>
      </c>
      <c r="D1" s="27" t="s">
        <v>30</v>
      </c>
      <c r="E1" s="27" t="s">
        <v>31</v>
      </c>
      <c r="F1" s="27" t="s">
        <v>32</v>
      </c>
      <c r="G1" s="27" t="s">
        <v>33</v>
      </c>
      <c r="H1" s="27" t="s">
        <v>34</v>
      </c>
      <c r="I1" s="27" t="s">
        <v>35</v>
      </c>
      <c r="J1" s="27" t="s">
        <v>36</v>
      </c>
      <c r="K1" s="27" t="s">
        <v>28</v>
      </c>
      <c r="L1" s="27" t="s">
        <v>29</v>
      </c>
      <c r="M1" s="27" t="s">
        <v>30</v>
      </c>
      <c r="N1" s="27" t="s">
        <v>31</v>
      </c>
      <c r="O1" s="27" t="s">
        <v>32</v>
      </c>
      <c r="P1" s="27" t="s">
        <v>33</v>
      </c>
      <c r="Q1" s="27" t="s">
        <v>34</v>
      </c>
      <c r="R1" s="27" t="s">
        <v>35</v>
      </c>
      <c r="S1" s="27" t="s">
        <v>36</v>
      </c>
    </row>
    <row r="2" spans="1:19" x14ac:dyDescent="0.3">
      <c r="A2" s="28" t="s">
        <v>15</v>
      </c>
      <c r="B2" s="30">
        <v>4297101.760416667</v>
      </c>
      <c r="C2" s="30">
        <v>2890221.46875</v>
      </c>
      <c r="D2" s="30">
        <v>2400871.8020833335</v>
      </c>
      <c r="E2" s="30">
        <v>1651555.125</v>
      </c>
      <c r="F2" s="30">
        <v>1651555.125</v>
      </c>
      <c r="G2" s="30">
        <v>489349.66666666669</v>
      </c>
      <c r="H2" s="30">
        <v>825777.5625</v>
      </c>
      <c r="I2" s="30">
        <v>657563.61458333326</v>
      </c>
      <c r="J2" s="30">
        <v>412888.78125</v>
      </c>
      <c r="K2" s="29">
        <f>B2/SUM($B2:$J2)</f>
        <v>0.28128128128128133</v>
      </c>
      <c r="L2" s="29">
        <f t="shared" ref="L2:S3" si="0">C2/SUM($B2:$J2)</f>
        <v>0.1891891891891892</v>
      </c>
      <c r="M2" s="29">
        <f t="shared" si="0"/>
        <v>0.15715715715715717</v>
      </c>
      <c r="N2" s="29">
        <f t="shared" si="0"/>
        <v>0.10810810810810811</v>
      </c>
      <c r="O2" s="29">
        <f t="shared" si="0"/>
        <v>0.10810810810810811</v>
      </c>
      <c r="P2" s="29">
        <f t="shared" si="0"/>
        <v>3.2032032032032032E-2</v>
      </c>
      <c r="Q2" s="29">
        <f t="shared" si="0"/>
        <v>5.4054054054054057E-2</v>
      </c>
      <c r="R2" s="29">
        <f t="shared" si="0"/>
        <v>4.3043043043043037E-2</v>
      </c>
      <c r="S2" s="29">
        <f t="shared" si="0"/>
        <v>2.7027027027027029E-2</v>
      </c>
    </row>
    <row r="3" spans="1:19" x14ac:dyDescent="0.3">
      <c r="A3" s="28" t="s">
        <v>16</v>
      </c>
      <c r="B3" s="30">
        <v>2477358.1712500001</v>
      </c>
      <c r="C3" s="30">
        <v>1666265.8162499999</v>
      </c>
      <c r="D3" s="30">
        <v>1384146.7362500001</v>
      </c>
      <c r="E3" s="30">
        <v>952151.89500000002</v>
      </c>
      <c r="F3" s="30">
        <v>952151.89500000002</v>
      </c>
      <c r="G3" s="30">
        <v>282119.08</v>
      </c>
      <c r="H3" s="30">
        <v>476075.94750000001</v>
      </c>
      <c r="I3" s="30">
        <v>379097.51374999998</v>
      </c>
      <c r="J3" s="30">
        <v>238037.97375</v>
      </c>
      <c r="K3" s="29">
        <f>B3/SUM($B3:$J3)</f>
        <v>0.28128128128128127</v>
      </c>
      <c r="L3" s="29">
        <f t="shared" si="0"/>
        <v>0.18918918918918917</v>
      </c>
      <c r="M3" s="29">
        <f t="shared" si="0"/>
        <v>0.15715715715715717</v>
      </c>
      <c r="N3" s="29">
        <f t="shared" si="0"/>
        <v>0.1081081081081081</v>
      </c>
      <c r="O3" s="29">
        <f t="shared" si="0"/>
        <v>0.1081081081081081</v>
      </c>
      <c r="P3" s="29">
        <f t="shared" si="0"/>
        <v>3.2032032032032032E-2</v>
      </c>
      <c r="Q3" s="29">
        <f t="shared" si="0"/>
        <v>5.405405405405405E-2</v>
      </c>
      <c r="R3" s="29">
        <f t="shared" si="0"/>
        <v>4.3043043043043037E-2</v>
      </c>
      <c r="S3" s="29">
        <f t="shared" si="0"/>
        <v>2.7027027027027025E-2</v>
      </c>
    </row>
    <row r="4" spans="1:19" x14ac:dyDescent="0.3">
      <c r="A4" s="28" t="s">
        <v>17</v>
      </c>
      <c r="B4" s="30">
        <v>2394162.5469125002</v>
      </c>
      <c r="C4" s="30">
        <v>1610308.6169624999</v>
      </c>
      <c r="D4" s="30">
        <v>1337663.7717625001</v>
      </c>
      <c r="E4" s="30">
        <v>920176.35254999995</v>
      </c>
      <c r="F4" s="30">
        <v>920176.35254999995</v>
      </c>
      <c r="G4" s="30">
        <v>272644.84519999998</v>
      </c>
      <c r="H4" s="30">
        <v>460088.17627499998</v>
      </c>
      <c r="I4" s="30">
        <v>366366.51073749998</v>
      </c>
      <c r="J4" s="30">
        <v>230044.08813749999</v>
      </c>
      <c r="K4" s="29">
        <f t="shared" ref="K4:K11" si="1">B4/SUM($B4:$J4)</f>
        <v>0.28128128128128133</v>
      </c>
      <c r="L4" s="29">
        <f t="shared" ref="L4:L11" si="2">C4/SUM($B4:$J4)</f>
        <v>0.1891891891891892</v>
      </c>
      <c r="M4" s="29">
        <f t="shared" ref="M4:M11" si="3">D4/SUM($B4:$J4)</f>
        <v>0.15715715715715717</v>
      </c>
      <c r="N4" s="29">
        <f t="shared" ref="N4:N11" si="4">E4/SUM($B4:$J4)</f>
        <v>0.10810810810810811</v>
      </c>
      <c r="O4" s="29">
        <f t="shared" ref="O4:O11" si="5">F4/SUM($B4:$J4)</f>
        <v>0.10810810810810811</v>
      </c>
      <c r="P4" s="29">
        <f t="shared" ref="P4:P11" si="6">G4/SUM($B4:$J4)</f>
        <v>3.2032032032032032E-2</v>
      </c>
      <c r="Q4" s="29">
        <f t="shared" ref="Q4:Q11" si="7">H4/SUM($B4:$J4)</f>
        <v>5.4054054054054057E-2</v>
      </c>
      <c r="R4" s="29">
        <f t="shared" ref="R4:R11" si="8">I4/SUM($B4:$J4)</f>
        <v>4.3043043043043044E-2</v>
      </c>
      <c r="S4" s="29">
        <f t="shared" ref="S4:S11" si="9">J4/SUM($B4:$J4)</f>
        <v>2.7027027027027029E-2</v>
      </c>
    </row>
    <row r="5" spans="1:19" x14ac:dyDescent="0.3">
      <c r="A5" s="28" t="s">
        <v>18</v>
      </c>
      <c r="B5" s="30">
        <v>1805965.1382000002</v>
      </c>
      <c r="C5" s="30">
        <v>1214688.2958</v>
      </c>
      <c r="D5" s="30">
        <v>1009026.7854000001</v>
      </c>
      <c r="E5" s="30">
        <v>694107.59759999998</v>
      </c>
      <c r="F5" s="30">
        <v>694107.59759999998</v>
      </c>
      <c r="G5" s="30">
        <v>205661.5104</v>
      </c>
      <c r="H5" s="30">
        <v>347053.79879999999</v>
      </c>
      <c r="I5" s="30">
        <v>276357.65460000001</v>
      </c>
      <c r="J5" s="30">
        <v>173526.89939999999</v>
      </c>
      <c r="K5" s="29">
        <f t="shared" si="1"/>
        <v>0.28128128128128133</v>
      </c>
      <c r="L5" s="29">
        <f t="shared" si="2"/>
        <v>0.1891891891891892</v>
      </c>
      <c r="M5" s="29">
        <f t="shared" si="3"/>
        <v>0.15715715715715717</v>
      </c>
      <c r="N5" s="29">
        <f t="shared" si="4"/>
        <v>0.10810810810810811</v>
      </c>
      <c r="O5" s="29">
        <f t="shared" si="5"/>
        <v>0.10810810810810811</v>
      </c>
      <c r="P5" s="29">
        <f t="shared" si="6"/>
        <v>3.2032032032032032E-2</v>
      </c>
      <c r="Q5" s="29">
        <f t="shared" si="7"/>
        <v>5.4054054054054057E-2</v>
      </c>
      <c r="R5" s="29">
        <f t="shared" si="8"/>
        <v>4.3043043043043051E-2</v>
      </c>
      <c r="S5" s="29">
        <f t="shared" si="9"/>
        <v>2.7027027027027029E-2</v>
      </c>
    </row>
    <row r="6" spans="1:19" x14ac:dyDescent="0.3">
      <c r="A6" s="28" t="s">
        <v>19</v>
      </c>
      <c r="B6" s="30">
        <v>1654252.1142000002</v>
      </c>
      <c r="C6" s="30">
        <v>1112646.4398000001</v>
      </c>
      <c r="D6" s="30">
        <v>924261.85739999998</v>
      </c>
      <c r="E6" s="30">
        <v>635797.9656</v>
      </c>
      <c r="F6" s="30">
        <v>635797.9656</v>
      </c>
      <c r="G6" s="30">
        <v>188384.58239999998</v>
      </c>
      <c r="H6" s="30">
        <v>317898.9828</v>
      </c>
      <c r="I6" s="30">
        <v>253141.78259999998</v>
      </c>
      <c r="J6" s="30">
        <v>158949.4914</v>
      </c>
      <c r="K6" s="29">
        <f t="shared" si="1"/>
        <v>0.28128128128128133</v>
      </c>
      <c r="L6" s="29">
        <f t="shared" si="2"/>
        <v>0.18918918918918923</v>
      </c>
      <c r="M6" s="29">
        <f t="shared" si="3"/>
        <v>0.15715715715715717</v>
      </c>
      <c r="N6" s="29">
        <f t="shared" si="4"/>
        <v>0.10810810810810811</v>
      </c>
      <c r="O6" s="29">
        <f t="shared" si="5"/>
        <v>0.10810810810810811</v>
      </c>
      <c r="P6" s="29">
        <f t="shared" si="6"/>
        <v>3.2032032032032032E-2</v>
      </c>
      <c r="Q6" s="29">
        <f t="shared" si="7"/>
        <v>5.4054054054054057E-2</v>
      </c>
      <c r="R6" s="29">
        <f t="shared" si="8"/>
        <v>4.3043043043043044E-2</v>
      </c>
      <c r="S6" s="29">
        <f t="shared" si="9"/>
        <v>2.7027027027027029E-2</v>
      </c>
    </row>
    <row r="7" spans="1:19" x14ac:dyDescent="0.3">
      <c r="A7" s="28" t="s">
        <v>20</v>
      </c>
      <c r="B7" s="30">
        <v>1566037.2947916668</v>
      </c>
      <c r="C7" s="30">
        <v>1053313.340625</v>
      </c>
      <c r="D7" s="30">
        <v>874974.57395833323</v>
      </c>
      <c r="E7" s="30">
        <v>601893.33749999991</v>
      </c>
      <c r="F7" s="30">
        <v>601893.33749999991</v>
      </c>
      <c r="G7" s="30">
        <v>178338.76666666666</v>
      </c>
      <c r="H7" s="30">
        <v>300946.66874999995</v>
      </c>
      <c r="I7" s="30">
        <v>239642.71770833331</v>
      </c>
      <c r="J7" s="30">
        <v>150473.33437499998</v>
      </c>
      <c r="K7" s="29">
        <f t="shared" si="1"/>
        <v>0.28128128128128127</v>
      </c>
      <c r="L7" s="29">
        <f t="shared" si="2"/>
        <v>0.18918918918918917</v>
      </c>
      <c r="M7" s="29">
        <f t="shared" si="3"/>
        <v>0.15715715715715714</v>
      </c>
      <c r="N7" s="29">
        <f t="shared" si="4"/>
        <v>0.10810810810810809</v>
      </c>
      <c r="O7" s="29">
        <f t="shared" si="5"/>
        <v>0.10810810810810809</v>
      </c>
      <c r="P7" s="29">
        <f t="shared" si="6"/>
        <v>3.2032032032032032E-2</v>
      </c>
      <c r="Q7" s="29">
        <f t="shared" si="7"/>
        <v>5.4054054054054043E-2</v>
      </c>
      <c r="R7" s="29">
        <f t="shared" si="8"/>
        <v>4.3043043043043037E-2</v>
      </c>
      <c r="S7" s="29">
        <f t="shared" si="9"/>
        <v>2.7027027027027022E-2</v>
      </c>
    </row>
    <row r="8" spans="1:19" x14ac:dyDescent="0.3">
      <c r="A8" s="28" t="s">
        <v>21</v>
      </c>
      <c r="B8" s="30">
        <v>1427320.9540000001</v>
      </c>
      <c r="C8" s="30">
        <v>960013.02599999995</v>
      </c>
      <c r="D8" s="30">
        <v>797471.13800000004</v>
      </c>
      <c r="E8" s="30">
        <v>548578.87199999997</v>
      </c>
      <c r="F8" s="30">
        <v>548578.87199999997</v>
      </c>
      <c r="G8" s="30">
        <v>162541.88800000001</v>
      </c>
      <c r="H8" s="30">
        <v>274289.43599999999</v>
      </c>
      <c r="I8" s="30">
        <v>218415.66199999998</v>
      </c>
      <c r="J8" s="30">
        <v>137144.71799999999</v>
      </c>
      <c r="K8" s="29">
        <f t="shared" si="1"/>
        <v>0.28128128128128133</v>
      </c>
      <c r="L8" s="29">
        <f t="shared" si="2"/>
        <v>0.1891891891891892</v>
      </c>
      <c r="M8" s="29">
        <f t="shared" si="3"/>
        <v>0.15715715715715717</v>
      </c>
      <c r="N8" s="29">
        <f t="shared" si="4"/>
        <v>0.10810810810810811</v>
      </c>
      <c r="O8" s="29">
        <f t="shared" si="5"/>
        <v>0.10810810810810811</v>
      </c>
      <c r="P8" s="29">
        <f t="shared" si="6"/>
        <v>3.2032032032032039E-2</v>
      </c>
      <c r="Q8" s="29">
        <f t="shared" si="7"/>
        <v>5.4054054054054057E-2</v>
      </c>
      <c r="R8" s="29">
        <f t="shared" si="8"/>
        <v>4.3043043043043044E-2</v>
      </c>
      <c r="S8" s="29">
        <f t="shared" si="9"/>
        <v>2.7027027027027029E-2</v>
      </c>
    </row>
    <row r="9" spans="1:19" x14ac:dyDescent="0.3">
      <c r="A9" s="28" t="s">
        <v>22</v>
      </c>
      <c r="B9" s="30">
        <v>1255664.3179583335</v>
      </c>
      <c r="C9" s="30">
        <v>844557.1391250001</v>
      </c>
      <c r="D9" s="30">
        <v>701563.33779166674</v>
      </c>
      <c r="E9" s="30">
        <v>482604.07949999999</v>
      </c>
      <c r="F9" s="30">
        <v>482604.07949999999</v>
      </c>
      <c r="G9" s="30">
        <v>142993.80133333334</v>
      </c>
      <c r="H9" s="30">
        <v>241302.03975</v>
      </c>
      <c r="I9" s="30">
        <v>192147.92054166665</v>
      </c>
      <c r="J9" s="30">
        <v>120651.019875</v>
      </c>
      <c r="K9" s="29">
        <f t="shared" si="1"/>
        <v>0.28128128128128127</v>
      </c>
      <c r="L9" s="29">
        <f t="shared" si="2"/>
        <v>0.18918918918918917</v>
      </c>
      <c r="M9" s="29">
        <f t="shared" si="3"/>
        <v>0.15715715715715714</v>
      </c>
      <c r="N9" s="29">
        <f t="shared" si="4"/>
        <v>0.10810810810810809</v>
      </c>
      <c r="O9" s="29">
        <f t="shared" si="5"/>
        <v>0.10810810810810809</v>
      </c>
      <c r="P9" s="29">
        <f t="shared" si="6"/>
        <v>3.2032032032032025E-2</v>
      </c>
      <c r="Q9" s="29">
        <f t="shared" si="7"/>
        <v>5.4054054054054043E-2</v>
      </c>
      <c r="R9" s="29">
        <f t="shared" si="8"/>
        <v>4.3043043043043031E-2</v>
      </c>
      <c r="S9" s="29">
        <f t="shared" si="9"/>
        <v>2.7027027027027022E-2</v>
      </c>
    </row>
    <row r="10" spans="1:19" x14ac:dyDescent="0.3">
      <c r="A10" s="28" t="s">
        <v>23</v>
      </c>
      <c r="B10" s="30">
        <v>1245394.2480000001</v>
      </c>
      <c r="C10" s="30">
        <v>837649.51199999999</v>
      </c>
      <c r="D10" s="30">
        <v>695825.25600000005</v>
      </c>
      <c r="E10" s="30">
        <v>478656.864</v>
      </c>
      <c r="F10" s="30">
        <v>478656.864</v>
      </c>
      <c r="G10" s="30">
        <v>141824.25599999999</v>
      </c>
      <c r="H10" s="30">
        <v>239328.432</v>
      </c>
      <c r="I10" s="30">
        <v>190576.34399999998</v>
      </c>
      <c r="J10" s="30">
        <v>119664.216</v>
      </c>
      <c r="K10" s="29">
        <f t="shared" si="1"/>
        <v>0.28128128128128127</v>
      </c>
      <c r="L10" s="29">
        <f t="shared" si="2"/>
        <v>0.18918918918918917</v>
      </c>
      <c r="M10" s="29">
        <f t="shared" si="3"/>
        <v>0.15715715715715714</v>
      </c>
      <c r="N10" s="29">
        <f t="shared" si="4"/>
        <v>0.1081081081081081</v>
      </c>
      <c r="O10" s="29">
        <f t="shared" si="5"/>
        <v>0.1081081081081081</v>
      </c>
      <c r="P10" s="29">
        <f t="shared" si="6"/>
        <v>3.2032032032032025E-2</v>
      </c>
      <c r="Q10" s="29">
        <f t="shared" si="7"/>
        <v>5.405405405405405E-2</v>
      </c>
      <c r="R10" s="29">
        <f t="shared" si="8"/>
        <v>4.3043043043043031E-2</v>
      </c>
      <c r="S10" s="29">
        <f t="shared" si="9"/>
        <v>2.7027027027027025E-2</v>
      </c>
    </row>
    <row r="11" spans="1:19" x14ac:dyDescent="0.3">
      <c r="A11" s="28" t="s">
        <v>24</v>
      </c>
      <c r="B11" s="30">
        <v>1197877.3587500001</v>
      </c>
      <c r="C11" s="30">
        <v>805689.75375000003</v>
      </c>
      <c r="D11" s="30">
        <v>669276.67374999996</v>
      </c>
      <c r="E11" s="30">
        <v>460394.14500000002</v>
      </c>
      <c r="F11" s="30">
        <v>460394.14500000002</v>
      </c>
      <c r="G11" s="30">
        <v>136413.08000000002</v>
      </c>
      <c r="H11" s="30">
        <v>230197.07250000001</v>
      </c>
      <c r="I11" s="30">
        <v>183305.07624999998</v>
      </c>
      <c r="J11" s="30">
        <v>115098.53625</v>
      </c>
      <c r="K11" s="29">
        <f t="shared" si="1"/>
        <v>0.28128128128128127</v>
      </c>
      <c r="L11" s="29">
        <f t="shared" si="2"/>
        <v>0.18918918918918917</v>
      </c>
      <c r="M11" s="29">
        <f t="shared" si="3"/>
        <v>0.15715715715715714</v>
      </c>
      <c r="N11" s="29">
        <f t="shared" si="4"/>
        <v>0.1081081081081081</v>
      </c>
      <c r="O11" s="29">
        <f t="shared" si="5"/>
        <v>0.1081081081081081</v>
      </c>
      <c r="P11" s="29">
        <f t="shared" si="6"/>
        <v>3.2032032032032032E-2</v>
      </c>
      <c r="Q11" s="29">
        <f t="shared" si="7"/>
        <v>5.405405405405405E-2</v>
      </c>
      <c r="R11" s="29">
        <f t="shared" si="8"/>
        <v>4.3043043043043031E-2</v>
      </c>
      <c r="S11" s="29">
        <f t="shared" si="9"/>
        <v>2.7027027027027025E-2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3C5A-F5BE-4241-A44F-8B90B5C1C19F}">
  <dimension ref="A1:B11"/>
  <sheetViews>
    <sheetView workbookViewId="0">
      <selection activeCell="J28" sqref="J28"/>
    </sheetView>
  </sheetViews>
  <sheetFormatPr defaultRowHeight="14.4" x14ac:dyDescent="0.3"/>
  <cols>
    <col min="1" max="1" width="16" bestFit="1" customWidth="1"/>
    <col min="2" max="2" width="19.6640625" bestFit="1" customWidth="1"/>
  </cols>
  <sheetData>
    <row r="1" spans="1:2" x14ac:dyDescent="0.3">
      <c r="A1" t="s">
        <v>14</v>
      </c>
      <c r="B1" t="s">
        <v>48</v>
      </c>
    </row>
    <row r="2" spans="1:2" x14ac:dyDescent="0.3">
      <c r="A2" s="22" t="s">
        <v>15</v>
      </c>
      <c r="B2">
        <v>4959.625</v>
      </c>
    </row>
    <row r="3" spans="1:2" x14ac:dyDescent="0.3">
      <c r="A3" s="22" t="s">
        <v>16</v>
      </c>
      <c r="B3">
        <v>2859.3150000000001</v>
      </c>
    </row>
    <row r="4" spans="1:2" x14ac:dyDescent="0.3">
      <c r="A4" s="22" t="s">
        <v>17</v>
      </c>
      <c r="B4">
        <v>2763.2923500000002</v>
      </c>
    </row>
    <row r="5" spans="1:2" x14ac:dyDescent="0.3">
      <c r="A5" s="22" t="s">
        <v>18</v>
      </c>
      <c r="B5">
        <v>2084.4072000000001</v>
      </c>
    </row>
    <row r="6" spans="1:2" x14ac:dyDescent="0.3">
      <c r="A6" s="22" t="s">
        <v>19</v>
      </c>
      <c r="B6">
        <v>1909.3032000000001</v>
      </c>
    </row>
    <row r="7" spans="1:2" x14ac:dyDescent="0.3">
      <c r="A7" s="22" t="s">
        <v>20</v>
      </c>
      <c r="B7">
        <v>1807.4875</v>
      </c>
    </row>
    <row r="8" spans="1:2" x14ac:dyDescent="0.3">
      <c r="A8" s="22" t="s">
        <v>21</v>
      </c>
      <c r="B8">
        <v>1647.384</v>
      </c>
    </row>
    <row r="9" spans="1:2" x14ac:dyDescent="0.3">
      <c r="A9" s="22" t="s">
        <v>22</v>
      </c>
      <c r="B9">
        <v>1449.2615000000001</v>
      </c>
    </row>
    <row r="10" spans="1:2" x14ac:dyDescent="0.3">
      <c r="A10" s="22" t="s">
        <v>23</v>
      </c>
      <c r="B10">
        <v>1437.4079999999999</v>
      </c>
    </row>
    <row r="11" spans="1:2" x14ac:dyDescent="0.3">
      <c r="A11" s="22" t="s">
        <v>24</v>
      </c>
      <c r="B11">
        <v>1382.5650000000001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118-D6EA-4729-9CED-27E6199368D1}">
  <dimension ref="A1"/>
  <sheetViews>
    <sheetView workbookViewId="0">
      <selection activeCell="L27" sqref="L27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FA5A-AD96-4D31-979C-DC8FF6155243}">
  <dimension ref="A1"/>
  <sheetViews>
    <sheetView tabSelected="1" workbookViewId="0">
      <selection activeCell="L26" sqref="L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Graph 1</vt:lpstr>
      <vt:lpstr>Graph 2</vt:lpstr>
      <vt:lpstr>Graph 3</vt:lpstr>
      <vt:lpstr>Graph 4</vt:lpstr>
      <vt:lpstr>Graph 5</vt:lpstr>
      <vt:lpstr>Graph 6</vt:lpstr>
      <vt:lpstr>Graph 7</vt:lpstr>
      <vt:lpstr>Graph 8</vt:lpstr>
      <vt:lpstr>Graph 9</vt:lpstr>
      <vt:lpstr>Graph 10</vt:lpstr>
      <vt:lpstr>Graph 11</vt:lpstr>
      <vt:lpstr>Graph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Raj</dc:creator>
  <cp:lastModifiedBy>Varun Raj</cp:lastModifiedBy>
  <dcterms:created xsi:type="dcterms:W3CDTF">2023-07-05T20:40:58Z</dcterms:created>
  <dcterms:modified xsi:type="dcterms:W3CDTF">2023-07-20T13:05:34Z</dcterms:modified>
</cp:coreProperties>
</file>